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sv802269\市町村振興課共有\財政班\財政担当R7年度\決算統計\01普通会計\R5財政状況資料集\新しいフォルダー\"/>
    </mc:Choice>
  </mc:AlternateContent>
  <xr:revisionPtr revIDLastSave="0" documentId="13_ncr:1_{74ED99C6-0B85-4EC1-A08E-2B2B2194356C}" xr6:coauthVersionLast="47" xr6:coauthVersionMax="47" xr10:uidLastSave="{00000000-0000-0000-0000-000000000000}"/>
  <bookViews>
    <workbookView xWindow="-120" yWindow="-120" windowWidth="29040" windowHeight="15720" tabRatio="72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U38" i="10"/>
  <c r="C38" i="10"/>
  <c r="BW37" i="10"/>
  <c r="BE37" i="10"/>
  <c r="AM37" i="10"/>
  <c r="U37" i="10"/>
  <c r="BE36" i="10"/>
  <c r="AM36" i="10"/>
  <c r="C35" i="10"/>
  <c r="C36" i="10" s="1"/>
  <c r="C34" i="10"/>
  <c r="C37"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E34" i="10"/>
  <c r="BE35" i="10" s="1"/>
  <c r="BW34" i="10"/>
  <c r="BW35" i="10" s="1"/>
  <c r="BW36" i="10" s="1"/>
  <c r="CO34" i="10" l="1"/>
  <c r="CO35" i="10" s="1"/>
  <c r="CO36" i="10" s="1"/>
  <c r="CO37" i="10" s="1"/>
  <c r="CO38" i="10" s="1"/>
</calcChain>
</file>

<file path=xl/sharedStrings.xml><?xml version="1.0" encoding="utf-8"?>
<sst xmlns="http://schemas.openxmlformats.org/spreadsheetml/2006/main" count="1150" uniqueCount="595">
  <si>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</si>
  <si>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</si>
  <si>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</si>
  <si>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</si>
  <si>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</si>
  <si>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</si>
  <si>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</si>
  <si>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</si>
  <si>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</si>
  <si>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</si>
  <si>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</si>
  <si>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</si>
  <si>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</si>
  <si>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</si>
  <si>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</si>
  <si>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</si>
  <si>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</si>
  <si>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</si>
  <si>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</si>
  <si>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</si>
  <si>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</si>
  <si>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</si>
  <si>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</si>
  <si>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</si>
  <si>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</si>
  <si>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</si>
  <si>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</si>
  <si>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</si>
  <si>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</si>
  <si>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</si>
  <si>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</si>
  <si>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</si>
  <si>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</si>
  <si>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</si>
  <si>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</si>
  <si>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</si>
  <si>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</si>
  <si>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</si>
  <si>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</si>
  <si>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</si>
  <si>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</si>
  <si>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</si>
  <si>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</si>
  <si>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</si>
  <si>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</si>
  <si>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</si>
  <si>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</si>
  <si>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</si>
  <si>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</si>
  <si>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</si>
  <si>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</si>
  <si>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</si>
  <si>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</si>
  <si>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</si>
  <si>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</si>
  <si>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</si>
  <si>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</si>
  <si>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</si>
  <si>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</si>
  <si>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</si>
  <si>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</si>
  <si>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</si>
  <si>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</si>
  <si>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</si>
  <si>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</si>
  <si>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</si>
  <si>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</si>
  <si>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</si>
  <si>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</si>
  <si>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</si>
  <si>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</si>
  <si>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</si>
  <si>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</si>
  <si>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</si>
  <si>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</si>
  <si>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</si>
  <si>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</si>
  <si>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</si>
  <si>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</si>
  <si>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</si>
  <si>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</si>
  <si>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</si>
  <si>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</si>
  <si>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</si>
  <si>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</si>
  <si>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</si>
  <si>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</si>
  <si>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</si>
  <si>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</si>
  <si>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</si>
  <si>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</si>
  <si>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</si>
  <si>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</si>
  <si>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</si>
  <si>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大分市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</si>
  <si>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</si>
  <si>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</si>
  <si>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</si>
  <si>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</si>
  <si>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</si>
  <si>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</si>
  <si>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</si>
  <si>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</si>
  <si>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</si>
  <si>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</si>
  <si>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</si>
  <si>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</si>
  <si>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</si>
  <si>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</si>
  <si>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</si>
  <si>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</si>
  <si>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</si>
  <si>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</si>
  <si>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</si>
  <si>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</si>
  <si>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</si>
  <si>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</si>
  <si>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</si>
  <si>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</si>
  <si>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</si>
  <si>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</si>
  <si>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</si>
  <si>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</si>
  <si>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</si>
  <si>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</si>
  <si>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</si>
  <si>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</si>
  <si>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</si>
  <si>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</si>
  <si>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</si>
  <si>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</si>
  <si>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</si>
  <si>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</si>
  <si>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</si>
  <si>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</si>
  <si>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</si>
  <si>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</si>
  <si>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</si>
  <si>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</si>
  <si>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</si>
  <si>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</si>
  <si>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</si>
  <si>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</si>
  <si>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</si>
  <si>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</si>
  <si>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</si>
  <si>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</si>
  <si>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</si>
  <si>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</si>
  <si>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</si>
  <si>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</si>
  <si>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</si>
  <si>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</si>
  <si>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</si>
  <si>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</si>
  <si>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</si>
  <si>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</si>
  <si>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</si>
  <si>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</si>
  <si>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</si>
  <si>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</si>
  <si>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</si>
  <si>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</si>
  <si>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</si>
  <si>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</si>
  <si>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</si>
  <si>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</si>
  <si>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</si>
  <si>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</si>
  <si>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</si>
  <si>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</si>
  <si>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</si>
  <si>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</si>
  <si>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</si>
  <si>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</si>
  <si>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</si>
  <si>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</si>
  <si>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</si>
  <si>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</si>
  <si>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</si>
  <si>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</si>
  <si>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</si>
  <si>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</si>
  <si>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</si>
  <si>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</si>
  <si>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</si>
  <si>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</si>
  <si>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</si>
  <si>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</si>
  <si>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</si>
  <si>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</si>
  <si>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</si>
  <si>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</si>
  <si>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</si>
  <si>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</si>
  <si>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</si>
  <si>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</si>
  <si>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</si>
  <si>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</si>
  <si>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</si>
  <si>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</si>
  <si>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</si>
  <si>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大分県大分市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</si>
  <si>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</si>
  <si>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</si>
  <si>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</si>
  <si>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</si>
  <si>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</si>
  <si>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</si>
  <si>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</si>
  <si>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</si>
  <si>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</si>
  <si>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</si>
  <si>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</si>
  <si>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</si>
  <si>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</si>
  <si>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</si>
  <si>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</si>
  <si>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</si>
  <si>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</si>
  <si>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</si>
  <si>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</si>
  <si>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</si>
  <si>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</si>
  <si>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</si>
  <si>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</si>
  <si>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</si>
  <si>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</si>
  <si>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</si>
  <si>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</si>
  <si>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</si>
  <si>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</si>
  <si>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</si>
  <si>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</si>
  <si>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</si>
  <si>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</si>
  <si>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</si>
  <si>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</si>
  <si>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</si>
  <si>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</si>
  <si>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</si>
  <si>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</si>
  <si>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</si>
  <si>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</si>
  <si>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</si>
  <si>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</si>
  <si>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</si>
  <si>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</si>
  <si>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</si>
  <si>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</si>
  <si>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</si>
  <si>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</si>
  <si>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</si>
  <si>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</si>
  <si>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</si>
  <si>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</si>
  <si>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</si>
  <si>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</si>
  <si>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</si>
  <si>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</si>
  <si>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</si>
  <si>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</si>
  <si>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</si>
  <si>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</si>
  <si>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</si>
  <si>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</si>
  <si>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</si>
  <si>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</si>
  <si>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</si>
  <si>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</si>
  <si>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</si>
  <si>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</si>
  <si>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</si>
  <si>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</si>
  <si>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</si>
  <si>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</si>
  <si>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</si>
  <si>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</si>
  <si>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</si>
  <si>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</si>
  <si>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</si>
  <si>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</si>
  <si>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</si>
  <si>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</si>
  <si>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</si>
  <si>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</si>
  <si>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</si>
  <si>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</si>
  <si>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</si>
  <si>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</si>
  <si>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</si>
  <si>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</si>
  <si>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</si>
  <si>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</si>
  <si>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</si>
  <si>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</si>
  <si>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</si>
  <si>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</si>
  <si>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</si>
  <si>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</si>
  <si>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</si>
  <si>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</si>
  <si>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</si>
  <si>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</si>
  <si>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</si>
  <si>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</si>
  <si>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</si>
  <si>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</si>
  <si>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</si>
  <si>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</si>
  <si>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</si>
  <si>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</si>
  <si>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</si>
  <si>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</si>
  <si>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</si>
  <si>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</si>
  <si>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</si>
  <si>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</si>
  <si>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</si>
  <si>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</si>
  <si>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</si>
  <si>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</si>
  <si>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</si>
  <si>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</si>
  <si>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</si>
  <si>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</si>
  <si>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</si>
  <si>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</si>
  <si>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</si>
  <si>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</si>
  <si>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</si>
  <si>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</si>
  <si>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</si>
  <si>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</si>
  <si>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</si>
  <si>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</si>
  <si>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</si>
  <si>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</si>
  <si>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</si>
  <si>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</si>
  <si>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</si>
  <si>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</si>
  <si>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</si>
  <si>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</si>
  <si>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</si>
  <si>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</si>
  <si>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</si>
  <si>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</si>
  <si>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</si>
  <si>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</si>
  <si>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</si>
  <si>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</si>
  <si>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</si>
  <si>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大分県大分市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</si>
  <si>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</si>
  <si>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</si>
  <si>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</si>
  <si>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</si>
  <si>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</si>
  <si>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</si>
  <si>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</si>
  <si>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</si>
  <si>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</si>
  <si>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</si>
  <si>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</si>
  <si>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</si>
  <si>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</si>
  <si>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</si>
  <si>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</si>
  <si>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</si>
  <si>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</si>
  <si>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</si>
  <si>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</si>
  <si>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</si>
  <si>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</si>
  <si>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母子父子寡婦福祉資金貸付事業特別会計</t>
    <phoneticPr fontId="5"/>
  </si>
  <si>
    <t>横尾土地区画整理清算事業特別会計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</si>
  <si>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</si>
  <si>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</si>
  <si>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</si>
  <si>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</si>
  <si>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</si>
  <si>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</si>
  <si>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</si>
  <si>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</si>
  <si>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</si>
  <si>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</si>
  <si>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</si>
  <si>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</si>
  <si>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</si>
  <si>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</si>
  <si>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</si>
  <si>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</si>
  <si>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</si>
  <si>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</si>
  <si>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</si>
  <si>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公設地方卸売市場事業特別会計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</si>
  <si>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</si>
  <si>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</si>
  <si>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</si>
  <si>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</si>
  <si>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</si>
  <si>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</si>
  <si>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</si>
  <si>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</si>
  <si>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</si>
  <si>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</si>
  <si>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</si>
  <si>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</si>
  <si>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</si>
  <si>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</si>
  <si>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</si>
  <si>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</si>
  <si>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</si>
  <si>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</si>
  <si>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</si>
  <si>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</si>
  <si>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</si>
  <si>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</si>
  <si>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</si>
  <si>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</si>
  <si>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</si>
  <si>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</si>
  <si>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</si>
  <si>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</si>
  <si>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</si>
  <si>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</si>
  <si>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</si>
  <si>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</si>
  <si>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</si>
  <si>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</si>
  <si>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</si>
  <si>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</si>
  <si>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</si>
  <si>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</si>
  <si>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</si>
  <si>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</si>
  <si>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</si>
  <si>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</si>
  <si>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</si>
  <si>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</si>
  <si>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</si>
  <si>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</si>
  <si>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</si>
  <si>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</si>
  <si>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</si>
  <si>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</si>
  <si>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</si>
  <si>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</si>
  <si>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</si>
  <si>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</si>
  <si>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</si>
  <si>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</si>
  <si>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</si>
  <si>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</si>
  <si>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</si>
  <si>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</si>
  <si>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</si>
  <si>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</si>
  <si>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</si>
  <si>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</si>
  <si>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</si>
  <si>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</si>
  <si>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</si>
  <si>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</si>
  <si>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</si>
  <si>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</si>
  <si>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</si>
  <si>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</si>
  <si>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</si>
  <si>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</si>
  <si>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</si>
  <si>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</si>
  <si>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</si>
  <si>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</si>
  <si>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</si>
  <si>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</si>
  <si>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</si>
  <si>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</si>
  <si>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</si>
  <si>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</si>
  <si>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</si>
  <si>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</si>
  <si>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</si>
  <si>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</si>
  <si>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</si>
  <si>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</si>
  <si>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</si>
  <si>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</si>
  <si>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</si>
  <si>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</si>
  <si>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</si>
  <si>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</si>
  <si>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</si>
  <si>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</si>
  <si>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</si>
  <si>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</si>
  <si>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</si>
  <si>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</si>
  <si>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</si>
  <si>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</si>
  <si>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</si>
  <si>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</si>
  <si>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</si>
  <si>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</si>
  <si>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</si>
  <si>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</si>
  <si>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</si>
  <si>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</si>
  <si>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</si>
  <si>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</si>
  <si>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</si>
  <si>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</si>
  <si>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</si>
  <si>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</si>
  <si>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</si>
  <si>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</si>
  <si>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</si>
  <si>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</si>
  <si>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</si>
  <si>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</si>
  <si>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</si>
  <si>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</si>
  <si>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</si>
  <si>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</si>
  <si>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</si>
  <si>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</si>
  <si>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</si>
  <si>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</si>
  <si>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</si>
  <si>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</si>
  <si>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</si>
  <si>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</si>
  <si>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</si>
  <si>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2.11</t>
  </si>
  <si>
    <t>▲ 0.07</t>
  </si>
  <si>
    <t>▲ 0.45</t>
  </si>
  <si>
    <t>水道事業会計</t>
  </si>
  <si>
    <t>一般会計</t>
  </si>
  <si>
    <t>国民健康保険特別会計</t>
  </si>
  <si>
    <t>公共下水道事業会計</t>
  </si>
  <si>
    <t>公設地方卸売市場事業特別会計</t>
  </si>
  <si>
    <t>後期高齢者医療特別会計</t>
  </si>
  <si>
    <t>介護保険特別会計</t>
  </si>
  <si>
    <t>土地取得特別会計</t>
  </si>
  <si>
    <t>その他会計（赤字）</t>
  </si>
  <si>
    <t>その他会計（黒字）</t>
  </si>
  <si>
    <t>R01</t>
    <phoneticPr fontId="5"/>
  </si>
  <si>
    <t>R02</t>
    <phoneticPr fontId="5"/>
  </si>
  <si>
    <t>R03</t>
    <phoneticPr fontId="5"/>
  </si>
  <si>
    <t>R04</t>
    <phoneticPr fontId="5"/>
  </si>
  <si>
    <t>R05</t>
    <phoneticPr fontId="5"/>
  </si>
  <si>
    <t>おおいた勤労者サービスセンター</t>
    <rPh sb="4" eb="7">
      <t>キンロウシャ</t>
    </rPh>
    <phoneticPr fontId="10"/>
  </si>
  <si>
    <t>大分精算</t>
    <rPh sb="0" eb="2">
      <t>オオイタ</t>
    </rPh>
    <rPh sb="2" eb="4">
      <t>セイサン</t>
    </rPh>
    <phoneticPr fontId="10"/>
  </si>
  <si>
    <t>大分水産物精算</t>
    <rPh sb="0" eb="2">
      <t>オオイタ</t>
    </rPh>
    <rPh sb="2" eb="5">
      <t>スイサンブツ</t>
    </rPh>
    <rPh sb="5" eb="7">
      <t>セイサン</t>
    </rPh>
    <phoneticPr fontId="10"/>
  </si>
  <si>
    <t>大分県地域成人病検診協会</t>
    <rPh sb="0" eb="3">
      <t>オオイタケン</t>
    </rPh>
    <rPh sb="3" eb="5">
      <t>チイキ</t>
    </rPh>
    <rPh sb="5" eb="8">
      <t>セイジンビョウ</t>
    </rPh>
    <rPh sb="8" eb="10">
      <t>ケンシン</t>
    </rPh>
    <rPh sb="10" eb="12">
      <t>キョウカイ</t>
    </rPh>
    <phoneticPr fontId="10"/>
  </si>
  <si>
    <t>大分まちなか倶楽部</t>
    <rPh sb="0" eb="2">
      <t>オオイタ</t>
    </rPh>
    <rPh sb="6" eb="9">
      <t>クラブ</t>
    </rPh>
    <phoneticPr fontId="10"/>
  </si>
  <si>
    <t>-</t>
    <phoneticPr fontId="10"/>
  </si>
  <si>
    <t>市有財産整備基金</t>
    <rPh sb="0" eb="2">
      <t>シユウ</t>
    </rPh>
    <rPh sb="2" eb="4">
      <t>ザイサン</t>
    </rPh>
    <rPh sb="4" eb="6">
      <t>セイビ</t>
    </rPh>
    <rPh sb="6" eb="8">
      <t>キキン</t>
    </rPh>
    <phoneticPr fontId="5"/>
  </si>
  <si>
    <t>地域振興基金</t>
    <rPh sb="0" eb="2">
      <t>チイキ</t>
    </rPh>
    <rPh sb="2" eb="4">
      <t>シンコウ</t>
    </rPh>
    <rPh sb="4" eb="6">
      <t>キキン</t>
    </rPh>
    <phoneticPr fontId="5"/>
  </si>
  <si>
    <t>地域づくり推進基金</t>
    <rPh sb="0" eb="2">
      <t>チイキ</t>
    </rPh>
    <rPh sb="5" eb="7">
      <t>スイシン</t>
    </rPh>
    <rPh sb="7" eb="9">
      <t>キキン</t>
    </rPh>
    <phoneticPr fontId="5"/>
  </si>
  <si>
    <t>廃棄物処理施設整備基金</t>
    <rPh sb="0" eb="3">
      <t>ハイキブツ</t>
    </rPh>
    <rPh sb="3" eb="5">
      <t>ショリ</t>
    </rPh>
    <rPh sb="5" eb="7">
      <t>シセツ</t>
    </rPh>
    <rPh sb="7" eb="9">
      <t>セイビ</t>
    </rPh>
    <rPh sb="9" eb="11">
      <t>キキン</t>
    </rPh>
    <phoneticPr fontId="10"/>
  </si>
  <si>
    <t>福祉振興基金</t>
    <rPh sb="0" eb="2">
      <t>フクシ</t>
    </rPh>
    <rPh sb="2" eb="4">
      <t>シンコウ</t>
    </rPh>
    <rPh sb="4" eb="6">
      <t>キキン</t>
    </rPh>
    <phoneticPr fontId="10"/>
  </si>
  <si>
    <t>基金からの繰り入れなし</t>
  </si>
  <si>
    <t>-</t>
    <phoneticPr fontId="10"/>
  </si>
  <si>
    <t>-</t>
    <phoneticPr fontId="10"/>
  </si>
  <si>
    <t>-</t>
    <phoneticPr fontId="2"/>
  </si>
  <si>
    <t>基金から3,367百万円繰入</t>
    <phoneticPr fontId="10"/>
  </si>
  <si>
    <t>基金から470百万円繰入</t>
    <phoneticPr fontId="2"/>
  </si>
  <si>
    <t>基金から510百万円繰入</t>
    <phoneticPr fontId="2"/>
  </si>
  <si>
    <t>大分県後期高齢者医療広域連合（後期高齢者医療事業会計）</t>
    <rPh sb="0" eb="3">
      <t>オオイタケン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10"/>
  </si>
  <si>
    <t>大分県後期高齢者医療広域連合（普通会計）</t>
    <rPh sb="0" eb="3">
      <t>オオイタケン</t>
    </rPh>
    <rPh sb="3" eb="5">
      <t>コウキ</t>
    </rPh>
    <rPh sb="5" eb="8">
      <t>コウレイシャ</t>
    </rPh>
    <rPh sb="8" eb="10">
      <t>イリョウ</t>
    </rPh>
    <rPh sb="10" eb="12">
      <t>コウイキ</t>
    </rPh>
    <rPh sb="12" eb="14">
      <t>レンゴウ</t>
    </rPh>
    <rPh sb="15" eb="17">
      <t>フツウ</t>
    </rPh>
    <rPh sb="17" eb="19">
      <t>カイケイ</t>
    </rPh>
    <phoneticPr fontId="10"/>
  </si>
  <si>
    <t>大分県市町村会館管理組合</t>
    <rPh sb="0" eb="3">
      <t>オオイタケン</t>
    </rPh>
    <rPh sb="3" eb="6">
      <t>シチョウソン</t>
    </rPh>
    <rPh sb="6" eb="8">
      <t>カイカン</t>
    </rPh>
    <rPh sb="8" eb="10">
      <t>カンリ</t>
    </rPh>
    <rPh sb="10" eb="12">
      <t>クミアイ</t>
    </rPh>
    <phoneticPr fontId="10"/>
  </si>
  <si>
    <t>基金からの繰り入れなし</t>
    <rPh sb="0" eb="2">
      <t>キキン</t>
    </rPh>
    <rPh sb="5" eb="6">
      <t>ク</t>
    </rPh>
    <rPh sb="7" eb="8">
      <t>イ</t>
    </rPh>
    <phoneticPr fontId="10"/>
  </si>
  <si>
    <t>基金から133百万円繰入</t>
    <rPh sb="0" eb="2">
      <t>キキン</t>
    </rPh>
    <rPh sb="7" eb="10">
      <t>ヒャクマンエン</t>
    </rPh>
    <rPh sb="10" eb="11">
      <t>クリ</t>
    </rPh>
    <rPh sb="11" eb="12">
      <t>イ</t>
    </rPh>
    <phoneticPr fontId="10"/>
  </si>
  <si>
    <t>-</t>
    <phoneticPr fontId="2"/>
  </si>
  <si>
    <t>-</t>
    <phoneticPr fontId="2"/>
  </si>
  <si>
    <t>-</t>
    <phoneticPr fontId="2"/>
  </si>
  <si>
    <t>-</t>
    <phoneticPr fontId="2"/>
  </si>
  <si>
    <t>-</t>
    <phoneticPr fontId="2"/>
  </si>
  <si>
    <t>-</t>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</si>
  <si>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</si>
  <si>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</si>
  <si>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</si>
  <si>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</si>
  <si>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</si>
  <si>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対前年度比では9.1ポイント悪化し、類似団体平均値よりも24.0ポイント高くなっている。要因としては、将来負担額のうち公営企業債への繰入見込額の増加や、充当可能財源等のうち充当可能基金の減少、基準財政需要額への参入見込額の減少などが挙げられる。
有形固定資産減価償却率については、前年度比で0.9ポイント悪化しているものの、類似団体内平均値よりも2.67ポイント低くなっている。要因としては、各施設等の建築年数の経過に伴う減価償却累計額の増加などが挙げられる。
今後も、基金も含めた財源の確保に努めるとともに、資産の耐用年数等を十分に考慮した施設整備を行うことで、将来負担比率及び有形固定資産減価償却率の低減に努める。</t>
    <rPh sb="56" eb="58">
      <t>ヨウイン</t>
    </rPh>
    <rPh sb="71" eb="73">
      <t>コウエイ</t>
    </rPh>
    <rPh sb="73" eb="75">
      <t>キギョウ</t>
    </rPh>
    <rPh sb="75" eb="76">
      <t>サイ</t>
    </rPh>
    <rPh sb="78" eb="80">
      <t>クリイレ</t>
    </rPh>
    <rPh sb="80" eb="82">
      <t>ミコ</t>
    </rPh>
    <rPh sb="82" eb="83">
      <t>ガク</t>
    </rPh>
    <rPh sb="94" eb="95">
      <t>トウ</t>
    </rPh>
    <rPh sb="98" eb="100">
      <t>ジュウトウ</t>
    </rPh>
    <rPh sb="100" eb="102">
      <t>カノウ</t>
    </rPh>
    <rPh sb="102" eb="104">
      <t>キキン</t>
    </rPh>
    <rPh sb="105" eb="107">
      <t>ゲンショウ</t>
    </rPh>
    <rPh sb="201" eb="203">
      <t>ヨウイン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</si>
  <si>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</si>
  <si>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</si>
  <si>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</si>
  <si>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</si>
  <si>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</si>
  <si>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</si>
  <si>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対前年度比では9.1ポイント悪化し、類似団体平均値よりも24.0ポイント高くなっている。要因としては、将来負担額のうち公営企業債への繰入見込額の増加や、充当可能財源等のうち充当可能基金の減少、基準財政需要額への参入見込額の減少などが挙げられる。
実質公債費比率については3か年平均で計算されることから、令和3年度と比較し、元利償還金及び準元利償還金は減少しているものの、特定財源及び基準財政需要額参入額も減少していることから、3か年平均では対前年度比0.1ポイント悪化している。また、類似団体内平均値よりも0.7ポイント高くなっている。
今後も、引き続き地方債発行額の抑制などにより健全な財政運営に努めていく。</t>
    <rPh sb="178" eb="179">
      <t>オヨ</t>
    </rPh>
    <rPh sb="180" eb="181">
      <t>ジュン</t>
    </rPh>
    <rPh sb="181" eb="183">
      <t>ガンリ</t>
    </rPh>
    <rPh sb="183" eb="186">
      <t>ショウカンキン</t>
    </rPh>
    <rPh sb="197" eb="199">
      <t>トクテイ</t>
    </rPh>
    <rPh sb="199" eb="201">
      <t>ザイゲン</t>
    </rPh>
    <rPh sb="201" eb="202">
      <t>オヨ</t>
    </rPh>
    <rPh sb="203" eb="205">
      <t>キジュン</t>
    </rPh>
    <rPh sb="205" eb="207">
      <t>ザイセイ</t>
    </rPh>
    <rPh sb="207" eb="209">
      <t>ジュヨウ</t>
    </rPh>
    <rPh sb="209" eb="210">
      <t>ガク</t>
    </rPh>
    <rPh sb="210" eb="212">
      <t>サンニュウ</t>
    </rPh>
    <rPh sb="212" eb="213">
      <t>ガク</t>
    </rPh>
    <rPh sb="214" eb="216">
      <t>ゲンショウ</t>
    </rPh>
    <rPh sb="272" eb="273">
      <t>タカ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</si>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</sst>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E59BD34-7764-4147-A4B0-9A3270E939A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41D2-4FC9-95F5-023ECA98805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45482</c:v>
                </c:pt>
                <c:pt idx="1">
                  <c:v>47206</c:v>
                </c:pt>
                <c:pt idx="2">
                  <c:v>41525</c:v>
                </c:pt>
                <c:pt idx="3">
                  <c:v>52015</c:v>
                </c:pt>
                <c:pt idx="4">
                  <c:v>63211</c:v>
                </c:pt>
              </c:numCache>
            </c:numRef>
          </c:val>
          <c:smooth val="0"/>
          <c:extLst>
            <c:ext xmlns:c16="http://schemas.microsoft.com/office/drawing/2014/chart" uri="{C3380CC4-5D6E-409C-BE32-E72D297353CC}">
              <c16:uniqueId val="{00000001-41D2-4FC9-95F5-023ECA98805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1.78</c:v>
                </c:pt>
                <c:pt idx="1">
                  <c:v>2.97</c:v>
                </c:pt>
                <c:pt idx="2">
                  <c:v>6.25</c:v>
                </c:pt>
                <c:pt idx="3">
                  <c:v>4.93</c:v>
                </c:pt>
                <c:pt idx="4">
                  <c:v>4.9400000000000004</c:v>
                </c:pt>
              </c:numCache>
            </c:numRef>
          </c:val>
          <c:extLst>
            <c:ext xmlns:c16="http://schemas.microsoft.com/office/drawing/2014/chart" uri="{C3380CC4-5D6E-409C-BE32-E72D297353CC}">
              <c16:uniqueId val="{00000000-A481-43B2-9CE3-1F9D03ED64C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6.8</c:v>
                </c:pt>
                <c:pt idx="1">
                  <c:v>5.41</c:v>
                </c:pt>
                <c:pt idx="2">
                  <c:v>4.6500000000000004</c:v>
                </c:pt>
                <c:pt idx="3">
                  <c:v>5.69</c:v>
                </c:pt>
                <c:pt idx="4">
                  <c:v>5.61</c:v>
                </c:pt>
              </c:numCache>
            </c:numRef>
          </c:val>
          <c:extLst>
            <c:ext xmlns:c16="http://schemas.microsoft.com/office/drawing/2014/chart" uri="{C3380CC4-5D6E-409C-BE32-E72D297353CC}">
              <c16:uniqueId val="{00000001-A481-43B2-9CE3-1F9D03ED64C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-2.11</c:v>
                </c:pt>
                <c:pt idx="1">
                  <c:v>-7.0000000000000007E-2</c:v>
                </c:pt>
                <c:pt idx="2">
                  <c:v>2.9</c:v>
                </c:pt>
                <c:pt idx="3">
                  <c:v>-0.45</c:v>
                </c:pt>
                <c:pt idx="4">
                  <c:v>0.09</c:v>
                </c:pt>
              </c:numCache>
            </c:numRef>
          </c:val>
          <c:smooth val="0"/>
          <c:extLst>
            <c:ext xmlns:c16="http://schemas.microsoft.com/office/drawing/2014/chart" uri="{C3380CC4-5D6E-409C-BE32-E72D297353CC}">
              <c16:uniqueId val="{00000002-A481-43B2-9CE3-1F9D03ED64C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11D8-4D26-A136-10D3193C82B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1D8-4D26-A136-10D3193C82BA}"/>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1D8-4D26-A136-10D3193C82BA}"/>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0.01</c:v>
                </c:pt>
                <c:pt idx="4">
                  <c:v>#N/A</c:v>
                </c:pt>
                <c:pt idx="5">
                  <c:v>0.18</c:v>
                </c:pt>
                <c:pt idx="6">
                  <c:v>#N/A</c:v>
                </c:pt>
                <c:pt idx="7">
                  <c:v>0.15</c:v>
                </c:pt>
                <c:pt idx="8">
                  <c:v>#N/A</c:v>
                </c:pt>
                <c:pt idx="9">
                  <c:v>0.02</c:v>
                </c:pt>
              </c:numCache>
            </c:numRef>
          </c:val>
          <c:extLst>
            <c:ext xmlns:c16="http://schemas.microsoft.com/office/drawing/2014/chart" uri="{C3380CC4-5D6E-409C-BE32-E72D297353CC}">
              <c16:uniqueId val="{00000003-11D8-4D26-A136-10D3193C82B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0.01</c:v>
                </c:pt>
                <c:pt idx="4">
                  <c:v>#N/A</c:v>
                </c:pt>
                <c:pt idx="5">
                  <c:v>0.01</c:v>
                </c:pt>
                <c:pt idx="6">
                  <c:v>#N/A</c:v>
                </c:pt>
                <c:pt idx="7">
                  <c:v>0.02</c:v>
                </c:pt>
                <c:pt idx="8">
                  <c:v>#N/A</c:v>
                </c:pt>
                <c:pt idx="9">
                  <c:v>0.02</c:v>
                </c:pt>
              </c:numCache>
            </c:numRef>
          </c:val>
          <c:extLst>
            <c:ext xmlns:c16="http://schemas.microsoft.com/office/drawing/2014/chart" uri="{C3380CC4-5D6E-409C-BE32-E72D297353CC}">
              <c16:uniqueId val="{00000004-11D8-4D26-A136-10D3193C82BA}"/>
            </c:ext>
          </c:extLst>
        </c:ser>
        <c:ser>
          <c:idx val="5"/>
          <c:order val="5"/>
          <c:tx>
            <c:strRef>
              <c:f>データシート!$A$32</c:f>
              <c:strCache>
                <c:ptCount val="1"/>
                <c:pt idx="0">
                  <c:v>公設地方卸売市場事業特別会計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0.15</c:v>
                </c:pt>
                <c:pt idx="2">
                  <c:v>#N/A</c:v>
                </c:pt>
                <c:pt idx="3">
                  <c:v>0.26</c:v>
                </c:pt>
                <c:pt idx="4">
                  <c:v>#N/A</c:v>
                </c:pt>
                <c:pt idx="5">
                  <c:v>0.27</c:v>
                </c:pt>
                <c:pt idx="6">
                  <c:v>#N/A</c:v>
                </c:pt>
                <c:pt idx="7">
                  <c:v>0.27</c:v>
                </c:pt>
                <c:pt idx="8">
                  <c:v>#N/A</c:v>
                </c:pt>
                <c:pt idx="9">
                  <c:v>0.3</c:v>
                </c:pt>
              </c:numCache>
            </c:numRef>
          </c:val>
          <c:extLst>
            <c:ext xmlns:c16="http://schemas.microsoft.com/office/drawing/2014/chart" uri="{C3380CC4-5D6E-409C-BE32-E72D297353CC}">
              <c16:uniqueId val="{00000005-11D8-4D26-A136-10D3193C82BA}"/>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1.17</c:v>
                </c:pt>
                <c:pt idx="2">
                  <c:v>#N/A</c:v>
                </c:pt>
                <c:pt idx="3">
                  <c:v>0.98</c:v>
                </c:pt>
                <c:pt idx="4">
                  <c:v>#N/A</c:v>
                </c:pt>
                <c:pt idx="5">
                  <c:v>0.81</c:v>
                </c:pt>
                <c:pt idx="6">
                  <c:v>#N/A</c:v>
                </c:pt>
                <c:pt idx="7">
                  <c:v>0.48</c:v>
                </c:pt>
                <c:pt idx="8">
                  <c:v>#N/A</c:v>
                </c:pt>
                <c:pt idx="9">
                  <c:v>0.63</c:v>
                </c:pt>
              </c:numCache>
            </c:numRef>
          </c:val>
          <c:extLst>
            <c:ext xmlns:c16="http://schemas.microsoft.com/office/drawing/2014/chart" uri="{C3380CC4-5D6E-409C-BE32-E72D297353CC}">
              <c16:uniqueId val="{00000006-11D8-4D26-A136-10D3193C82BA}"/>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1.66</c:v>
                </c:pt>
                <c:pt idx="2">
                  <c:v>#N/A</c:v>
                </c:pt>
                <c:pt idx="3">
                  <c:v>1.63</c:v>
                </c:pt>
                <c:pt idx="4">
                  <c:v>#N/A</c:v>
                </c:pt>
                <c:pt idx="5">
                  <c:v>2.66</c:v>
                </c:pt>
                <c:pt idx="6">
                  <c:v>#N/A</c:v>
                </c:pt>
                <c:pt idx="7">
                  <c:v>3.12</c:v>
                </c:pt>
                <c:pt idx="8">
                  <c:v>#N/A</c:v>
                </c:pt>
                <c:pt idx="9">
                  <c:v>2.16</c:v>
                </c:pt>
              </c:numCache>
            </c:numRef>
          </c:val>
          <c:extLst>
            <c:ext xmlns:c16="http://schemas.microsoft.com/office/drawing/2014/chart" uri="{C3380CC4-5D6E-409C-BE32-E72D297353CC}">
              <c16:uniqueId val="{00000007-11D8-4D26-A136-10D3193C82B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1.78</c:v>
                </c:pt>
                <c:pt idx="2">
                  <c:v>#N/A</c:v>
                </c:pt>
                <c:pt idx="3">
                  <c:v>2.96</c:v>
                </c:pt>
                <c:pt idx="4">
                  <c:v>#N/A</c:v>
                </c:pt>
                <c:pt idx="5">
                  <c:v>6.25</c:v>
                </c:pt>
                <c:pt idx="6">
                  <c:v>#N/A</c:v>
                </c:pt>
                <c:pt idx="7">
                  <c:v>4.93</c:v>
                </c:pt>
                <c:pt idx="8">
                  <c:v>#N/A</c:v>
                </c:pt>
                <c:pt idx="9">
                  <c:v>4.9400000000000004</c:v>
                </c:pt>
              </c:numCache>
            </c:numRef>
          </c:val>
          <c:extLst>
            <c:ext xmlns:c16="http://schemas.microsoft.com/office/drawing/2014/chart" uri="{C3380CC4-5D6E-409C-BE32-E72D297353CC}">
              <c16:uniqueId val="{00000008-11D8-4D26-A136-10D3193C82B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9.59</c:v>
                </c:pt>
                <c:pt idx="2">
                  <c:v>#N/A</c:v>
                </c:pt>
                <c:pt idx="3">
                  <c:v>11.07</c:v>
                </c:pt>
                <c:pt idx="4">
                  <c:v>#N/A</c:v>
                </c:pt>
                <c:pt idx="5">
                  <c:v>11.8</c:v>
                </c:pt>
                <c:pt idx="6">
                  <c:v>#N/A</c:v>
                </c:pt>
                <c:pt idx="7">
                  <c:v>12.52</c:v>
                </c:pt>
                <c:pt idx="8">
                  <c:v>#N/A</c:v>
                </c:pt>
                <c:pt idx="9">
                  <c:v>11.16</c:v>
                </c:pt>
              </c:numCache>
            </c:numRef>
          </c:val>
          <c:extLst>
            <c:ext xmlns:c16="http://schemas.microsoft.com/office/drawing/2014/chart" uri="{C3380CC4-5D6E-409C-BE32-E72D297353CC}">
              <c16:uniqueId val="{00000009-11D8-4D26-A136-10D3193C82B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18304</c:v>
                </c:pt>
                <c:pt idx="5">
                  <c:v>18025</c:v>
                </c:pt>
                <c:pt idx="8">
                  <c:v>17308</c:v>
                </c:pt>
                <c:pt idx="11">
                  <c:v>17119</c:v>
                </c:pt>
                <c:pt idx="14">
                  <c:v>16783</c:v>
                </c:pt>
              </c:numCache>
            </c:numRef>
          </c:val>
          <c:extLst>
            <c:ext xmlns:c16="http://schemas.microsoft.com/office/drawing/2014/chart" uri="{C3380CC4-5D6E-409C-BE32-E72D297353CC}">
              <c16:uniqueId val="{00000000-5FE6-4D32-AC84-4A21777A936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FE6-4D32-AC84-4A21777A936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336</c:v>
                </c:pt>
                <c:pt idx="3">
                  <c:v>627</c:v>
                </c:pt>
                <c:pt idx="6">
                  <c:v>267</c:v>
                </c:pt>
                <c:pt idx="9">
                  <c:v>1180</c:v>
                </c:pt>
                <c:pt idx="12">
                  <c:v>401</c:v>
                </c:pt>
              </c:numCache>
            </c:numRef>
          </c:val>
          <c:extLst>
            <c:ext xmlns:c16="http://schemas.microsoft.com/office/drawing/2014/chart" uri="{C3380CC4-5D6E-409C-BE32-E72D297353CC}">
              <c16:uniqueId val="{00000002-5FE6-4D32-AC84-4A21777A936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FE6-4D32-AC84-4A21777A936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3112</c:v>
                </c:pt>
                <c:pt idx="3">
                  <c:v>3343</c:v>
                </c:pt>
                <c:pt idx="6">
                  <c:v>2850</c:v>
                </c:pt>
                <c:pt idx="9">
                  <c:v>3070</c:v>
                </c:pt>
                <c:pt idx="12">
                  <c:v>3161</c:v>
                </c:pt>
              </c:numCache>
            </c:numRef>
          </c:val>
          <c:extLst>
            <c:ext xmlns:c16="http://schemas.microsoft.com/office/drawing/2014/chart" uri="{C3380CC4-5D6E-409C-BE32-E72D297353CC}">
              <c16:uniqueId val="{00000004-5FE6-4D32-AC84-4A21777A936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FE6-4D32-AC84-4A21777A936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FE6-4D32-AC84-4A21777A936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19163</c:v>
                </c:pt>
                <c:pt idx="3">
                  <c:v>18895</c:v>
                </c:pt>
                <c:pt idx="6">
                  <c:v>19042</c:v>
                </c:pt>
                <c:pt idx="9">
                  <c:v>19097</c:v>
                </c:pt>
                <c:pt idx="12">
                  <c:v>18515</c:v>
                </c:pt>
              </c:numCache>
            </c:numRef>
          </c:val>
          <c:extLst>
            <c:ext xmlns:c16="http://schemas.microsoft.com/office/drawing/2014/chart" uri="{C3380CC4-5D6E-409C-BE32-E72D297353CC}">
              <c16:uniqueId val="{00000007-5FE6-4D32-AC84-4A21777A936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4307</c:v>
                </c:pt>
                <c:pt idx="2">
                  <c:v>#N/A</c:v>
                </c:pt>
                <c:pt idx="3">
                  <c:v>#N/A</c:v>
                </c:pt>
                <c:pt idx="4">
                  <c:v>4840</c:v>
                </c:pt>
                <c:pt idx="5">
                  <c:v>#N/A</c:v>
                </c:pt>
                <c:pt idx="6">
                  <c:v>#N/A</c:v>
                </c:pt>
                <c:pt idx="7">
                  <c:v>4851</c:v>
                </c:pt>
                <c:pt idx="8">
                  <c:v>#N/A</c:v>
                </c:pt>
                <c:pt idx="9">
                  <c:v>#N/A</c:v>
                </c:pt>
                <c:pt idx="10">
                  <c:v>6228</c:v>
                </c:pt>
                <c:pt idx="11">
                  <c:v>#N/A</c:v>
                </c:pt>
                <c:pt idx="12">
                  <c:v>#N/A</c:v>
                </c:pt>
                <c:pt idx="13">
                  <c:v>5294</c:v>
                </c:pt>
                <c:pt idx="14">
                  <c:v>#N/A</c:v>
                </c:pt>
              </c:numCache>
            </c:numRef>
          </c:val>
          <c:smooth val="0"/>
          <c:extLst>
            <c:ext xmlns:c16="http://schemas.microsoft.com/office/drawing/2014/chart" uri="{C3380CC4-5D6E-409C-BE32-E72D297353CC}">
              <c16:uniqueId val="{00000008-5FE6-4D32-AC84-4A21777A936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145201</c:v>
                </c:pt>
                <c:pt idx="5">
                  <c:v>144025</c:v>
                </c:pt>
                <c:pt idx="8">
                  <c:v>143855</c:v>
                </c:pt>
                <c:pt idx="11">
                  <c:v>139431</c:v>
                </c:pt>
                <c:pt idx="14">
                  <c:v>135700</c:v>
                </c:pt>
              </c:numCache>
            </c:numRef>
          </c:val>
          <c:extLst>
            <c:ext xmlns:c16="http://schemas.microsoft.com/office/drawing/2014/chart" uri="{C3380CC4-5D6E-409C-BE32-E72D297353CC}">
              <c16:uniqueId val="{00000000-0133-4793-9209-1F1B2F25BA6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35404</c:v>
                </c:pt>
                <c:pt idx="5">
                  <c:v>36613</c:v>
                </c:pt>
                <c:pt idx="8">
                  <c:v>36857</c:v>
                </c:pt>
                <c:pt idx="11">
                  <c:v>36297</c:v>
                </c:pt>
                <c:pt idx="14">
                  <c:v>37848</c:v>
                </c:pt>
              </c:numCache>
            </c:numRef>
          </c:val>
          <c:extLst>
            <c:ext xmlns:c16="http://schemas.microsoft.com/office/drawing/2014/chart" uri="{C3380CC4-5D6E-409C-BE32-E72D297353CC}">
              <c16:uniqueId val="{00000001-0133-4793-9209-1F1B2F25BA6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24928</c:v>
                </c:pt>
                <c:pt idx="5">
                  <c:v>20879</c:v>
                </c:pt>
                <c:pt idx="8">
                  <c:v>20690</c:v>
                </c:pt>
                <c:pt idx="11">
                  <c:v>21978</c:v>
                </c:pt>
                <c:pt idx="14">
                  <c:v>19848</c:v>
                </c:pt>
              </c:numCache>
            </c:numRef>
          </c:val>
          <c:extLst>
            <c:ext xmlns:c16="http://schemas.microsoft.com/office/drawing/2014/chart" uri="{C3380CC4-5D6E-409C-BE32-E72D297353CC}">
              <c16:uniqueId val="{00000002-0133-4793-9209-1F1B2F25BA6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133-4793-9209-1F1B2F25BA6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133-4793-9209-1F1B2F25BA6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133-4793-9209-1F1B2F25BA6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23073</c:v>
                </c:pt>
                <c:pt idx="3">
                  <c:v>23459</c:v>
                </c:pt>
                <c:pt idx="6">
                  <c:v>23222</c:v>
                </c:pt>
                <c:pt idx="9">
                  <c:v>23289</c:v>
                </c:pt>
                <c:pt idx="12">
                  <c:v>23848</c:v>
                </c:pt>
              </c:numCache>
            </c:numRef>
          </c:val>
          <c:extLst>
            <c:ext xmlns:c16="http://schemas.microsoft.com/office/drawing/2014/chart" uri="{C3380CC4-5D6E-409C-BE32-E72D297353CC}">
              <c16:uniqueId val="{00000006-0133-4793-9209-1F1B2F25BA6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133-4793-9209-1F1B2F25BA6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43622</c:v>
                </c:pt>
                <c:pt idx="3">
                  <c:v>40828</c:v>
                </c:pt>
                <c:pt idx="6">
                  <c:v>38796</c:v>
                </c:pt>
                <c:pt idx="9">
                  <c:v>38434</c:v>
                </c:pt>
                <c:pt idx="12">
                  <c:v>38878</c:v>
                </c:pt>
              </c:numCache>
            </c:numRef>
          </c:val>
          <c:extLst>
            <c:ext xmlns:c16="http://schemas.microsoft.com/office/drawing/2014/chart" uri="{C3380CC4-5D6E-409C-BE32-E72D297353CC}">
              <c16:uniqueId val="{00000008-0133-4793-9209-1F1B2F25BA6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1448</c:v>
                </c:pt>
                <c:pt idx="3">
                  <c:v>1077</c:v>
                </c:pt>
                <c:pt idx="6">
                  <c:v>880</c:v>
                </c:pt>
                <c:pt idx="9">
                  <c:v>2143</c:v>
                </c:pt>
                <c:pt idx="12">
                  <c:v>3135</c:v>
                </c:pt>
              </c:numCache>
            </c:numRef>
          </c:val>
          <c:extLst>
            <c:ext xmlns:c16="http://schemas.microsoft.com/office/drawing/2014/chart" uri="{C3380CC4-5D6E-409C-BE32-E72D297353CC}">
              <c16:uniqueId val="{00000009-0133-4793-9209-1F1B2F25BA6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168364</c:v>
                </c:pt>
                <c:pt idx="3">
                  <c:v>168224</c:v>
                </c:pt>
                <c:pt idx="6">
                  <c:v>164277</c:v>
                </c:pt>
                <c:pt idx="9">
                  <c:v>163029</c:v>
                </c:pt>
                <c:pt idx="12">
                  <c:v>165874</c:v>
                </c:pt>
              </c:numCache>
            </c:numRef>
          </c:val>
          <c:extLst>
            <c:ext xmlns:c16="http://schemas.microsoft.com/office/drawing/2014/chart" uri="{C3380CC4-5D6E-409C-BE32-E72D297353CC}">
              <c16:uniqueId val="{0000000A-0133-4793-9209-1F1B2F25BA6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30974</c:v>
                </c:pt>
                <c:pt idx="2">
                  <c:v>#N/A</c:v>
                </c:pt>
                <c:pt idx="3">
                  <c:v>#N/A</c:v>
                </c:pt>
                <c:pt idx="4">
                  <c:v>32072</c:v>
                </c:pt>
                <c:pt idx="5">
                  <c:v>#N/A</c:v>
                </c:pt>
                <c:pt idx="6">
                  <c:v>#N/A</c:v>
                </c:pt>
                <c:pt idx="7">
                  <c:v>25774</c:v>
                </c:pt>
                <c:pt idx="8">
                  <c:v>#N/A</c:v>
                </c:pt>
                <c:pt idx="9">
                  <c:v>#N/A</c:v>
                </c:pt>
                <c:pt idx="10">
                  <c:v>29189</c:v>
                </c:pt>
                <c:pt idx="11">
                  <c:v>#N/A</c:v>
                </c:pt>
                <c:pt idx="12">
                  <c:v>#N/A</c:v>
                </c:pt>
                <c:pt idx="13">
                  <c:v>38340</c:v>
                </c:pt>
                <c:pt idx="14">
                  <c:v>#N/A</c:v>
                </c:pt>
              </c:numCache>
            </c:numRef>
          </c:val>
          <c:smooth val="0"/>
          <c:extLst>
            <c:ext xmlns:c16="http://schemas.microsoft.com/office/drawing/2014/chart" uri="{C3380CC4-5D6E-409C-BE32-E72D297353CC}">
              <c16:uniqueId val="{0000000B-0133-4793-9209-1F1B2F25BA6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4910</c:v>
                </c:pt>
                <c:pt idx="1">
                  <c:v>5915</c:v>
                </c:pt>
                <c:pt idx="2">
                  <c:v>5922</c:v>
                </c:pt>
              </c:numCache>
            </c:numRef>
          </c:val>
          <c:extLst>
            <c:ext xmlns:c16="http://schemas.microsoft.com/office/drawing/2014/chart" uri="{C3380CC4-5D6E-409C-BE32-E72D297353CC}">
              <c16:uniqueId val="{00000000-E25E-43AC-861C-3B227D8DD7C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3507</c:v>
                </c:pt>
                <c:pt idx="1">
                  <c:v>3507</c:v>
                </c:pt>
                <c:pt idx="2">
                  <c:v>3508</c:v>
                </c:pt>
              </c:numCache>
            </c:numRef>
          </c:val>
          <c:extLst>
            <c:ext xmlns:c16="http://schemas.microsoft.com/office/drawing/2014/chart" uri="{C3380CC4-5D6E-409C-BE32-E72D297353CC}">
              <c16:uniqueId val="{00000001-E25E-43AC-861C-3B227D8DD7C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15608</c:v>
                </c:pt>
                <c:pt idx="1">
                  <c:v>15653</c:v>
                </c:pt>
                <c:pt idx="2">
                  <c:v>13798</c:v>
                </c:pt>
              </c:numCache>
            </c:numRef>
          </c:val>
          <c:extLst>
            <c:ext xmlns:c16="http://schemas.microsoft.com/office/drawing/2014/chart" uri="{C3380CC4-5D6E-409C-BE32-E72D297353CC}">
              <c16:uniqueId val="{00000002-E25E-43AC-861C-3B227D8DD7C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{619AA4DC-9913-4E5C-A417-71AFF9AB020A}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2DF-4ADC-9981-ADB8CB51115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{43B2D47A-105D-4D53-BA9C-6684A9AA3295}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2DF-4ADC-9981-ADB8CB51115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{9CA49001-1D49-4C06-ADFF-4547414ABC4D}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2DF-4ADC-9981-ADB8CB51115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{195C25E6-DD4F-445E-9A0F-66E2FFA230A2}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2DF-4ADC-9981-ADB8CB51115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{CDB3EDF5-4FC5-474A-AAFA-C92E9C1252C9}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2DF-4ADC-9981-ADB8CB51115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{66E95ED4-A72F-46F6-BAC1-51F5E36D4D83}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2DF-4ADC-9981-ADB8CB51115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{67F63643-2314-459E-B448-6874DAE46AE3}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2DF-4ADC-9981-ADB8CB51115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{B7BA5AD1-D515-4ECE-B94A-83EFFE912127}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2DF-4ADC-9981-ADB8CB51115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{9C04F370-E48F-4A0E-B7A9-6625C2F11B44}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2DF-4ADC-9981-ADB8CB51115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58.4</c:v>
                </c:pt>
                <c:pt idx="8">
                  <c:v>59.6</c:v>
                </c:pt>
                <c:pt idx="16">
                  <c:v>60.8</c:v>
                </c:pt>
                <c:pt idx="24">
                  <c:v>62.2</c:v>
                </c:pt>
                <c:pt idx="32">
                  <c:v>63.1</c:v>
                </c:pt>
              </c:numCache>
            </c:numRef>
          </c:xVal>
          <c:yVal>
            <c:numRef>
              <c:f>公会計指標分析・財政指標組合せ分析表!$BP$51:$DC$51</c:f>
              <c:numCache>
                <c:formatCode>#,##0.0;"▲ "#,##0.0</c:formatCode>
                <c:ptCount val="40"/>
                <c:pt idx="0">
                  <c:v>36.1</c:v>
                </c:pt>
                <c:pt idx="8">
                  <c:v>36.6</c:v>
                </c:pt>
                <c:pt idx="16">
                  <c:v>27.8</c:v>
                </c:pt>
                <c:pt idx="24">
                  <c:v>32</c:v>
                </c:pt>
                <c:pt idx="32">
                  <c:v>41.1</c:v>
                </c:pt>
              </c:numCache>
            </c:numRef>
          </c:yVal>
          <c:smooth val="0"/>
          <c:extLst>
            <c:ext xmlns:c16="http://schemas.microsoft.com/office/drawing/2014/chart" uri="{C3380CC4-5D6E-409C-BE32-E72D297353CC}">
              <c16:uniqueId val="{00000009-02DF-4ADC-9981-ADB8CB51115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{4A3F3F4D-FC0E-489D-841C-E2BF03788A85}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2DF-4ADC-9981-ADB8CB51115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{7EA5E407-9128-4DCC-B0E1-42FF250553AE}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2DF-4ADC-9981-ADB8CB51115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{A6EB5B8E-94A7-4491-B7F8-E78776D971D8}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2DF-4ADC-9981-ADB8CB51115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{54D72B5A-455E-46D3-AD23-74C102AA4175}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2DF-4ADC-9981-ADB8CB51115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{FE36557F-D10A-42E4-9142-4524EE555920}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2DF-4ADC-9981-ADB8CB51115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{3A2E5A33-C96C-4080-99F5-134B2597A0B4}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2DF-4ADC-9981-ADB8CB51115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{95D51C3F-09E3-4088-B5C7-DE0C51642086}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2DF-4ADC-9981-ADB8CB51115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{DEFE3AAD-4C51-4E45-974A-8F39724E2950}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2DF-4ADC-9981-ADB8CB51115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{D531265F-A665-4F6B-89E2-EA761FFC09FF}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2DF-4ADC-9981-ADB8CB51115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02DF-4ADC-9981-ADB8CB51115F}"/>
            </c:ext>
          </c:extLst>
        </c:ser>
        <c:dLbls>
          <c:showLegendKey val="0"/>
          <c:showVal val="1"/>
          <c:showCatName val="0"/>
          <c:showSerName val="0"/>
          <c:showPercent val="0"/>
          <c:showBubbleSize val="0"/>
        </c:dLbls>
        <c:axId val="46179840"/>
        <c:axId val="46181760"/>
      </c:scatterChart>
      <c:valAx>
        <c:axId val="46179840"/>
        <c:scaling>
          <c:orientation val="maxMin"/>
          <c:max val="67"/>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{E818F26D-84AC-48E1-A7D8-C156DBB53347}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5F0-4BF8-8DA0-DE043A41DA4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{1993CCA4-56CB-45A3-90D2-924042FDC4A3}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5F0-4BF8-8DA0-DE043A41DA4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{9ADA8892-17F7-454F-ABCC-C5F074B69C6B}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5F0-4BF8-8DA0-DE043A41DA4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{EF19DC32-75E1-4637-8092-032EBEC6C42A}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5F0-4BF8-8DA0-DE043A41DA4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{C3861260-8856-4BE8-B0B5-01A63138501B}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5F0-4BF8-8DA0-DE043A41DA4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{16BE0E77-ED7B-4F71-84AC-CB29C5DDD906}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5F0-4BF8-8DA0-DE043A41DA4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{A5781F0C-570B-4148-90A2-09B021B772DE}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5F0-4BF8-8DA0-DE043A41DA4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{BDD9A2A5-C787-4D8C-B173-7E72EFBEDAD7}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5F0-4BF8-8DA0-DE043A41DA4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{A3864C8C-4607-4B3D-BEEC-5C7D4438B881}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5F0-4BF8-8DA0-DE043A41DA4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5.0999999999999996</c:v>
                </c:pt>
                <c:pt idx="8">
                  <c:v>5.2</c:v>
                </c:pt>
                <c:pt idx="16">
                  <c:v>5.2</c:v>
                </c:pt>
                <c:pt idx="24">
                  <c:v>5.8</c:v>
                </c:pt>
                <c:pt idx="32">
                  <c:v>5.9</c:v>
                </c:pt>
              </c:numCache>
            </c:numRef>
          </c:xVal>
          <c:yVal>
            <c:numRef>
              <c:f>公会計指標分析・財政指標組合せ分析表!$BP$73:$DC$73</c:f>
              <c:numCache>
                <c:formatCode>#,##0.0;"▲ "#,##0.0</c:formatCode>
                <c:ptCount val="40"/>
                <c:pt idx="0">
                  <c:v>36.1</c:v>
                </c:pt>
                <c:pt idx="8">
                  <c:v>36.6</c:v>
                </c:pt>
                <c:pt idx="16">
                  <c:v>27.8</c:v>
                </c:pt>
                <c:pt idx="24">
                  <c:v>32</c:v>
                </c:pt>
                <c:pt idx="32">
                  <c:v>41.1</c:v>
                </c:pt>
              </c:numCache>
            </c:numRef>
          </c:yVal>
          <c:smooth val="0"/>
          <c:extLst>
            <c:ext xmlns:c16="http://schemas.microsoft.com/office/drawing/2014/chart" uri="{C3380CC4-5D6E-409C-BE32-E72D297353CC}">
              <c16:uniqueId val="{00000009-B5F0-4BF8-8DA0-DE043A41DA4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{D2C79735-8AAE-44AC-9914-4BA6771BCD5C}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5F0-4BF8-8DA0-DE043A41DA4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{B3DBC5F6-9E3E-4C9F-814F-72D24C448BD9}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5F0-4BF8-8DA0-DE043A41DA4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{E2BC9293-8D66-4463-996C-0CB871ED357C}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5F0-4BF8-8DA0-DE043A41DA4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{0B86FA14-9B82-466F-94B9-AE8C26FDE341}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5F0-4BF8-8DA0-DE043A41DA4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{0CBD37B0-28AC-473B-98B6-00A8EB23DB10}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5F0-4BF8-8DA0-DE043A41DA4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{48357C4A-EB75-4D56-AABD-1956DF4D9355}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5F0-4BF8-8DA0-DE043A41DA4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{55965569-908B-4EBE-8878-5C44EDB8F639}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5F0-4BF8-8DA0-DE043A41DA48}"/>
                </c:ext>
              </c:extLst>
            </c:dLbl>
            <c:dLbl>
              <c:idx val="24"/>
              <c:layout>
                <c:manualLayout>
                  <c:x val="-4.4905057365901176E-2"/>
                  <c:y val="-5.4209103730580119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{2B4E8075-CEE3-4DCB-9966-D6B71B681419}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5F0-4BF8-8DA0-DE043A41DA48}"/>
                </c:ext>
              </c:extLst>
            </c:dLbl>
            <c:dLbl>
              <c:idx val="32"/>
              <c:layout>
                <c:manualLayout>
                  <c:x val="-1.8235628084249993E-2"/>
                  <c:y val="-7.0624190445007812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{6D8A4748-0EDC-4774-9CA5-9D4AF30809AC}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5F0-4BF8-8DA0-DE043A41DA4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B5F0-4BF8-8DA0-DE043A41DA48}"/>
            </c:ext>
          </c:extLst>
        </c:ser>
        <c:dLbls>
          <c:showLegendKey val="0"/>
          <c:showVal val="1"/>
          <c:showCatName val="0"/>
          <c:showSerName val="0"/>
          <c:showPercent val="0"/>
          <c:showBubbleSize val="0"/>
        </c:dLbls>
        <c:axId val="84219776"/>
        <c:axId val="84234240"/>
      </c:scatterChart>
      <c:valAx>
        <c:axId val="84219776"/>
        <c:scaling>
          <c:orientation val="maxMin"/>
          <c:max val="6"/>
          <c:min val="4.900000000000000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大分県大分市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ysClr val="windowText" lastClr="000000"/>
              </a:solidFill>
              <a:effectLst/>
              <a:latin typeface="+mn-lt"/>
              <a:ea typeface="+mn-ea"/>
              <a:cs typeface="+mn-cs"/>
            </a:rPr>
            <a:t>実質公債費比率の分子については、</a:t>
          </a:r>
          <a:r>
            <a:rPr lang="ja-JP" altLang="en-US" sz="1100" b="0" i="0" baseline="0">
              <a:solidFill>
                <a:sysClr val="windowText" lastClr="000000"/>
              </a:solidFill>
              <a:effectLst/>
              <a:latin typeface="+mn-lt"/>
              <a:ea typeface="+mn-ea"/>
              <a:cs typeface="+mn-cs"/>
            </a:rPr>
            <a:t>令和</a:t>
          </a:r>
          <a:r>
            <a:rPr lang="en-US" altLang="ja-JP" sz="1100" b="0" i="0" baseline="0">
              <a:solidFill>
                <a:sysClr val="windowText" lastClr="000000"/>
              </a:solidFill>
              <a:effectLst/>
              <a:latin typeface="+mn-lt"/>
              <a:ea typeface="+mn-ea"/>
              <a:cs typeface="+mn-cs"/>
            </a:rPr>
            <a:t>3</a:t>
          </a:r>
          <a:r>
            <a:rPr lang="ja-JP" altLang="en-US" sz="1100" b="0" i="0" baseline="0">
              <a:solidFill>
                <a:sysClr val="windowText" lastClr="000000"/>
              </a:solidFill>
              <a:effectLst/>
              <a:latin typeface="+mn-lt"/>
              <a:ea typeface="+mn-ea"/>
              <a:cs typeface="+mn-cs"/>
            </a:rPr>
            <a:t>年度に借入を行った臨時財政対策債の償還が開始したものの、償還完了した臨時財政対策債などの減が大きかったことから、</a:t>
          </a:r>
          <a:r>
            <a:rPr lang="ja-JP" altLang="ja-JP" sz="1100" b="0" i="0" baseline="0">
              <a:solidFill>
                <a:sysClr val="windowText" lastClr="000000"/>
              </a:solidFill>
              <a:effectLst/>
              <a:latin typeface="+mn-lt"/>
              <a:ea typeface="+mn-ea"/>
              <a:cs typeface="+mn-cs"/>
            </a:rPr>
            <a:t>元利償還金</a:t>
          </a:r>
          <a:r>
            <a:rPr lang="ja-JP" altLang="en-US" sz="1100" b="0" i="0" baseline="0">
              <a:solidFill>
                <a:sysClr val="windowText" lastClr="000000"/>
              </a:solidFill>
              <a:effectLst/>
              <a:latin typeface="+mn-lt"/>
              <a:ea typeface="+mn-ea"/>
              <a:cs typeface="+mn-cs"/>
            </a:rPr>
            <a:t>が減少し</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対前年度比で</a:t>
          </a:r>
          <a:r>
            <a:rPr lang="ja-JP" altLang="ja-JP" sz="1100" b="0" i="0" baseline="0">
              <a:solidFill>
                <a:sysClr val="windowText" lastClr="000000"/>
              </a:solidFill>
              <a:effectLst/>
              <a:latin typeface="+mn-lt"/>
              <a:ea typeface="+mn-ea"/>
              <a:cs typeface="+mn-cs"/>
            </a:rPr>
            <a:t>数値は</a:t>
          </a:r>
          <a:r>
            <a:rPr lang="ja-JP" altLang="en-US" sz="1100" b="0" i="0" baseline="0">
              <a:solidFill>
                <a:sysClr val="windowText" lastClr="000000"/>
              </a:solidFill>
              <a:effectLst/>
              <a:latin typeface="+mn-lt"/>
              <a:ea typeface="+mn-ea"/>
              <a:cs typeface="+mn-cs"/>
            </a:rPr>
            <a:t>減少</a:t>
          </a:r>
          <a:r>
            <a:rPr lang="ja-JP" altLang="ja-JP" sz="1100" b="0" i="0" baseline="0">
              <a:solidFill>
                <a:sysClr val="windowText" lastClr="000000"/>
              </a:solidFill>
              <a:effectLst/>
              <a:latin typeface="+mn-lt"/>
              <a:ea typeface="+mn-ea"/>
              <a:cs typeface="+mn-cs"/>
            </a:rPr>
            <a:t>している。</a:t>
          </a:r>
          <a:endParaRPr lang="ja-JP" altLang="ja-JP" sz="1400">
            <a:solidFill>
              <a:sysClr val="windowText" lastClr="000000"/>
            </a:solidFill>
            <a:effectLst/>
          </a:endParaRPr>
        </a:p>
        <a:p>
          <a:pPr rtl="0" eaLnBrk="1" fontAlgn="auto" latinLnBrk="0" hangingPunct="1"/>
          <a:r>
            <a:rPr lang="ja-JP" altLang="ja-JP" sz="1100" b="0" i="0" baseline="0">
              <a:solidFill>
                <a:sysClr val="windowText" lastClr="000000"/>
              </a:solidFill>
              <a:effectLst/>
              <a:latin typeface="+mn-lt"/>
              <a:ea typeface="+mn-ea"/>
              <a:cs typeface="+mn-cs"/>
            </a:rPr>
            <a:t>地方債発行額については、</a:t>
          </a:r>
          <a:r>
            <a:rPr lang="ja-JP" altLang="en-US" sz="1100" b="0" i="0" baseline="0">
              <a:solidFill>
                <a:sysClr val="windowText" lastClr="000000"/>
              </a:solidFill>
              <a:effectLst/>
              <a:latin typeface="+mn-lt"/>
              <a:ea typeface="+mn-ea"/>
              <a:cs typeface="+mn-cs"/>
            </a:rPr>
            <a:t>令和</a:t>
          </a:r>
          <a:r>
            <a:rPr lang="en-US" altLang="ja-JP" sz="1100" b="0" i="0" baseline="0">
              <a:solidFill>
                <a:sysClr val="windowText" lastClr="000000"/>
              </a:solidFill>
              <a:effectLst/>
              <a:latin typeface="+mn-lt"/>
              <a:ea typeface="+mn-ea"/>
              <a:cs typeface="+mn-cs"/>
            </a:rPr>
            <a:t>5</a:t>
          </a:r>
          <a:r>
            <a:rPr lang="ja-JP" altLang="en-US" sz="1100" b="0" i="0" baseline="0">
              <a:solidFill>
                <a:sysClr val="windowText" lastClr="000000"/>
              </a:solidFill>
              <a:effectLst/>
              <a:latin typeface="+mn-lt"/>
              <a:ea typeface="+mn-ea"/>
              <a:cs typeface="+mn-cs"/>
            </a:rPr>
            <a:t>年度は</a:t>
          </a:r>
          <a:r>
            <a:rPr lang="ja-JP" altLang="ja-JP" sz="1100" b="0" i="0" baseline="0">
              <a:solidFill>
                <a:sysClr val="windowText" lastClr="000000"/>
              </a:solidFill>
              <a:effectLst/>
              <a:latin typeface="+mn-lt"/>
              <a:ea typeface="+mn-ea"/>
              <a:cs typeface="+mn-cs"/>
            </a:rPr>
            <a:t>荷揚町小学校跡地複合公共施設整備事業</a:t>
          </a:r>
          <a:r>
            <a:rPr lang="ja-JP" altLang="en-US" sz="1100" b="0" i="0" baseline="0">
              <a:solidFill>
                <a:sysClr val="windowText" lastClr="000000"/>
              </a:solidFill>
              <a:effectLst/>
              <a:latin typeface="+mn-lt"/>
              <a:ea typeface="+mn-ea"/>
              <a:cs typeface="+mn-cs"/>
            </a:rPr>
            <a:t>など</a:t>
          </a:r>
          <a:r>
            <a:rPr lang="ja-JP" altLang="ja-JP" sz="1100" b="0" i="0" baseline="0">
              <a:solidFill>
                <a:sysClr val="windowText" lastClr="000000"/>
              </a:solidFill>
              <a:effectLst/>
              <a:latin typeface="+mn-lt"/>
              <a:ea typeface="+mn-ea"/>
              <a:cs typeface="+mn-cs"/>
            </a:rPr>
            <a:t>に伴う起債により</a:t>
          </a:r>
          <a:r>
            <a:rPr lang="ja-JP" altLang="en-US" sz="1100" b="0" i="0" baseline="0">
              <a:solidFill>
                <a:sysClr val="windowText" lastClr="000000"/>
              </a:solidFill>
              <a:effectLst/>
              <a:latin typeface="+mn-lt"/>
              <a:ea typeface="+mn-ea"/>
              <a:cs typeface="+mn-cs"/>
            </a:rPr>
            <a:t>前年度より増加しており、</a:t>
          </a:r>
          <a:r>
            <a:rPr lang="ja-JP" altLang="ja-JP" sz="1100" b="0" i="0" baseline="0">
              <a:solidFill>
                <a:sysClr val="windowText" lastClr="000000"/>
              </a:solidFill>
              <a:effectLst/>
              <a:latin typeface="+mn-lt"/>
              <a:ea typeface="+mn-ea"/>
              <a:cs typeface="+mn-cs"/>
            </a:rPr>
            <a:t>地方債残高</a:t>
          </a:r>
          <a:r>
            <a:rPr lang="ja-JP" altLang="en-US" sz="1100" b="0" i="0" baseline="0">
              <a:solidFill>
                <a:sysClr val="windowText" lastClr="000000"/>
              </a:solidFill>
              <a:effectLst/>
              <a:latin typeface="+mn-lt"/>
              <a:ea typeface="+mn-ea"/>
              <a:cs typeface="+mn-cs"/>
            </a:rPr>
            <a:t>も</a:t>
          </a:r>
          <a:r>
            <a:rPr lang="ja-JP" altLang="ja-JP" sz="1100" b="0" i="0" baseline="0">
              <a:solidFill>
                <a:sysClr val="windowText" lastClr="000000"/>
              </a:solidFill>
              <a:effectLst/>
              <a:latin typeface="+mn-lt"/>
              <a:ea typeface="+mn-ea"/>
              <a:cs typeface="+mn-cs"/>
            </a:rPr>
            <a:t>増加し</a:t>
          </a:r>
          <a:r>
            <a:rPr lang="ja-JP" altLang="en-US" sz="1100" b="0" i="0" baseline="0">
              <a:solidFill>
                <a:sysClr val="windowText" lastClr="000000"/>
              </a:solidFill>
              <a:effectLst/>
              <a:latin typeface="+mn-lt"/>
              <a:ea typeface="+mn-ea"/>
              <a:cs typeface="+mn-cs"/>
            </a:rPr>
            <a:t>ていることから</a:t>
          </a:r>
          <a:r>
            <a:rPr lang="ja-JP" altLang="ja-JP" sz="1100" b="0" i="0" baseline="0">
              <a:solidFill>
                <a:sysClr val="windowText" lastClr="000000"/>
              </a:solidFill>
              <a:effectLst/>
              <a:latin typeface="+mn-lt"/>
              <a:ea typeface="+mn-ea"/>
              <a:cs typeface="+mn-cs"/>
            </a:rPr>
            <a:t>、今後も引き続き、地方債発行額の抑制に努め公債費の削減を図る。</a:t>
          </a:r>
          <a:endParaRPr lang="ja-JP" altLang="ja-JP" sz="14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大分県大分市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ysClr val="windowText" lastClr="000000"/>
              </a:solidFill>
              <a:effectLst/>
              <a:latin typeface="+mn-lt"/>
              <a:ea typeface="+mn-ea"/>
              <a:cs typeface="+mn-cs"/>
            </a:rPr>
            <a:t>将来負担比率</a:t>
          </a:r>
          <a:r>
            <a:rPr lang="ja-JP" altLang="en-US" sz="1100" b="0" i="0" baseline="0">
              <a:solidFill>
                <a:sysClr val="windowText" lastClr="000000"/>
              </a:solidFill>
              <a:effectLst/>
              <a:latin typeface="+mn-lt"/>
              <a:ea typeface="+mn-ea"/>
              <a:cs typeface="+mn-cs"/>
            </a:rPr>
            <a:t>の分子</a:t>
          </a:r>
          <a:r>
            <a:rPr lang="ja-JP" altLang="ja-JP" sz="1100" b="0" i="0" baseline="0">
              <a:solidFill>
                <a:sysClr val="windowText" lastClr="000000"/>
              </a:solidFill>
              <a:effectLst/>
              <a:latin typeface="+mn-lt"/>
              <a:ea typeface="+mn-ea"/>
              <a:cs typeface="+mn-cs"/>
            </a:rPr>
            <a:t>については、</a:t>
          </a:r>
          <a:r>
            <a:rPr lang="ja-JP" altLang="ja-JP" sz="1100">
              <a:solidFill>
                <a:sysClr val="windowText" lastClr="000000"/>
              </a:solidFill>
              <a:effectLst/>
              <a:latin typeface="+mn-lt"/>
              <a:ea typeface="+mn-ea"/>
              <a:cs typeface="+mn-cs"/>
            </a:rPr>
            <a:t>債務負担行為に基づく支出予定額の増加や、充当可能財源のうち基準財政需要額への参入見込額の減少などより</a:t>
          </a:r>
          <a:r>
            <a:rPr lang="ja-JP" altLang="ja-JP" sz="1100" b="0" i="0" baseline="0">
              <a:solidFill>
                <a:sysClr val="windowText" lastClr="000000"/>
              </a:solidFill>
              <a:effectLst/>
              <a:latin typeface="+mn-lt"/>
              <a:ea typeface="+mn-ea"/>
              <a:cs typeface="+mn-cs"/>
            </a:rPr>
            <a:t>、対前年度比で</a:t>
          </a:r>
          <a:r>
            <a:rPr lang="ja-JP" altLang="en-US" sz="1100" b="0" i="0" baseline="0">
              <a:solidFill>
                <a:sysClr val="windowText" lastClr="000000"/>
              </a:solidFill>
              <a:effectLst/>
              <a:latin typeface="+mn-lt"/>
              <a:ea typeface="+mn-ea"/>
              <a:cs typeface="+mn-cs"/>
            </a:rPr>
            <a:t>数値は増加している。</a:t>
          </a:r>
          <a:endParaRPr lang="ja-JP" altLang="ja-JP" sz="1400">
            <a:solidFill>
              <a:sysClr val="windowText" lastClr="000000"/>
            </a:solidFill>
            <a:effectLst/>
          </a:endParaRPr>
        </a:p>
        <a:p>
          <a:pPr rtl="0" eaLnBrk="1" fontAlgn="auto" latinLnBrk="0" hangingPunct="1"/>
          <a:r>
            <a:rPr lang="ja-JP" altLang="ja-JP" sz="1100" b="0" i="0" baseline="0">
              <a:solidFill>
                <a:sysClr val="windowText" lastClr="000000"/>
              </a:solidFill>
              <a:effectLst/>
              <a:latin typeface="+mn-lt"/>
              <a:ea typeface="+mn-ea"/>
              <a:cs typeface="+mn-cs"/>
            </a:rPr>
            <a:t>今後も、「大分市行政改革推進プラン」に基づき、職員数の計画的な定員管理、地方債の発行抑制、公営企業会計の健全化を進めていく。</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大分県大分市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主要</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基金（財政調整基金、減債基金、市有財産整備基金）については、</a:t>
          </a:r>
          <a:r>
            <a:rPr kumimoji="1" lang="ja-JP" altLang="en-US" sz="1100">
              <a:solidFill>
                <a:sysClr val="windowText" lastClr="000000"/>
              </a:solidFill>
              <a:effectLst/>
              <a:latin typeface="+mn-lt"/>
              <a:ea typeface="+mn-ea"/>
              <a:cs typeface="+mn-cs"/>
            </a:rPr>
            <a:t>大在東小学校や荷揚複合公共施設などの大型建設事業の完成時期が重なったことから、市有財産整備基金を</a:t>
          </a:r>
          <a:r>
            <a:rPr kumimoji="1" lang="en-US" altLang="ja-JP" sz="1100">
              <a:solidFill>
                <a:sysClr val="windowText" lastClr="000000"/>
              </a:solidFill>
              <a:effectLst/>
              <a:latin typeface="+mn-lt"/>
              <a:ea typeface="+mn-ea"/>
              <a:cs typeface="+mn-cs"/>
            </a:rPr>
            <a:t>30</a:t>
          </a:r>
          <a:r>
            <a:rPr kumimoji="1" lang="ja-JP" altLang="en-US" sz="1100">
              <a:solidFill>
                <a:sysClr val="windowText" lastClr="000000"/>
              </a:solidFill>
              <a:effectLst/>
              <a:latin typeface="+mn-lt"/>
              <a:ea typeface="+mn-ea"/>
              <a:cs typeface="+mn-cs"/>
            </a:rPr>
            <a:t>億円</a:t>
          </a:r>
          <a:r>
            <a:rPr lang="ja-JP" altLang="ja-JP" sz="1100" b="0" i="0" baseline="0">
              <a:solidFill>
                <a:sysClr val="windowText" lastClr="000000"/>
              </a:solidFill>
              <a:effectLst/>
              <a:latin typeface="+mn-lt"/>
              <a:ea typeface="+mn-ea"/>
              <a:cs typeface="+mn-cs"/>
            </a:rPr>
            <a:t>取り崩</a:t>
          </a:r>
          <a:r>
            <a:rPr lang="ja-JP" altLang="en-US" sz="1100" b="0" i="0" baseline="0">
              <a:solidFill>
                <a:sysClr val="windowText" lastClr="000000"/>
              </a:solidFill>
              <a:effectLst/>
              <a:latin typeface="+mn-lt"/>
              <a:ea typeface="+mn-ea"/>
              <a:cs typeface="+mn-cs"/>
            </a:rPr>
            <a:t>しており、</a:t>
          </a:r>
          <a:r>
            <a:rPr lang="ja-JP" altLang="ja-JP" sz="1100" b="0" i="0" baseline="0">
              <a:solidFill>
                <a:sysClr val="windowText" lastClr="000000"/>
              </a:solidFill>
              <a:effectLst/>
              <a:latin typeface="+mn-lt"/>
              <a:ea typeface="+mn-ea"/>
              <a:cs typeface="+mn-cs"/>
            </a:rPr>
            <a:t>基金残高は</a:t>
          </a:r>
          <a:r>
            <a:rPr lang="ja-JP" altLang="en-US" sz="1100" b="0" i="0" baseline="0">
              <a:solidFill>
                <a:sysClr val="windowText" lastClr="000000"/>
              </a:solidFill>
              <a:effectLst/>
              <a:latin typeface="+mn-lt"/>
              <a:ea typeface="+mn-ea"/>
              <a:cs typeface="+mn-cs"/>
            </a:rPr>
            <a:t>減少</a:t>
          </a:r>
          <a:r>
            <a:rPr lang="ja-JP" altLang="ja-JP" sz="1100" b="0" i="0" baseline="0">
              <a:solidFill>
                <a:sysClr val="windowText" lastClr="000000"/>
              </a:solidFill>
              <a:effectLst/>
              <a:latin typeface="+mn-lt"/>
              <a:ea typeface="+mn-ea"/>
              <a:cs typeface="+mn-cs"/>
            </a:rPr>
            <a:t>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その他、</a:t>
          </a:r>
          <a:r>
            <a:rPr kumimoji="1" lang="ja-JP" altLang="en-US" sz="1100">
              <a:solidFill>
                <a:sysClr val="windowText" lastClr="000000"/>
              </a:solidFill>
              <a:effectLst/>
              <a:latin typeface="+mn-lt"/>
              <a:ea typeface="+mn-ea"/>
              <a:cs typeface="+mn-cs"/>
            </a:rPr>
            <a:t>地域づくり推進基金</a:t>
          </a:r>
          <a:r>
            <a:rPr kumimoji="1" lang="ja-JP" altLang="ja-JP" sz="1100">
              <a:solidFill>
                <a:sysClr val="windowText" lastClr="000000"/>
              </a:solidFill>
              <a:effectLst/>
              <a:latin typeface="+mn-lt"/>
              <a:ea typeface="+mn-ea"/>
              <a:cs typeface="+mn-cs"/>
            </a:rPr>
            <a:t>は、</a:t>
          </a:r>
          <a:r>
            <a:rPr kumimoji="1" lang="ja-JP" altLang="en-US" sz="1100">
              <a:solidFill>
                <a:sysClr val="windowText" lastClr="000000"/>
              </a:solidFill>
              <a:effectLst/>
              <a:latin typeface="+mn-lt"/>
              <a:ea typeface="+mn-ea"/>
              <a:cs typeface="+mn-cs"/>
            </a:rPr>
            <a:t>ふるさと大分市応援寄附金（ふるさと納税） 寄附額の約半分の</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億円を</a:t>
          </a:r>
          <a:r>
            <a:rPr kumimoji="1" lang="ja-JP" altLang="ja-JP" sz="1100">
              <a:solidFill>
                <a:sysClr val="windowText" lastClr="000000"/>
              </a:solidFill>
              <a:effectLst/>
              <a:latin typeface="+mn-lt"/>
              <a:ea typeface="+mn-ea"/>
              <a:cs typeface="+mn-cs"/>
            </a:rPr>
            <a:t>積み立て</a:t>
          </a:r>
          <a:r>
            <a:rPr kumimoji="1" lang="ja-JP" altLang="en-US" sz="1100">
              <a:solidFill>
                <a:sysClr val="windowText" lastClr="000000"/>
              </a:solidFill>
              <a:effectLst/>
              <a:latin typeface="+mn-lt"/>
              <a:ea typeface="+mn-ea"/>
              <a:cs typeface="+mn-cs"/>
            </a:rPr>
            <a:t>た。</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基金全体としては、約</a:t>
          </a:r>
          <a:r>
            <a:rPr kumimoji="1" lang="en-US" altLang="ja-JP" sz="1100">
              <a:solidFill>
                <a:sysClr val="windowText" lastClr="000000"/>
              </a:solidFill>
              <a:effectLst/>
              <a:latin typeface="+mn-lt"/>
              <a:ea typeface="+mn-ea"/>
              <a:cs typeface="+mn-cs"/>
            </a:rPr>
            <a:t>18</a:t>
          </a:r>
          <a:r>
            <a:rPr kumimoji="1" lang="ja-JP" altLang="ja-JP"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千万円の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a:t>
          </a:r>
          <a:endParaRPr kumimoji="1" lang="en-US" altLang="ja-JP" sz="1100">
            <a:solidFill>
              <a:sysClr val="windowText" lastClr="000000"/>
            </a:solidFill>
            <a:effectLst/>
            <a:latin typeface="+mn-lt"/>
            <a:ea typeface="+mn-ea"/>
            <a:cs typeface="+mn-cs"/>
          </a:endParaRPr>
        </a:p>
        <a:p>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今後も市全体の財政の見通しを注視する中で、基金の適正な管理に努めていく。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（基金の使途）</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○市有財産整備基金：市有財産を整備するために必要があると認められるときの財源</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○福祉振興基金：高齢化社会に対応し、福祉活動の促進及び福祉施設の整備その他の市民福祉の増進を目的とする事業を推進するための財源</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○廃棄物処理施設整備基金：一般廃棄物処理施設を整備するための財源</a:t>
          </a:r>
          <a:endParaRPr lang="ja-JP" altLang="ja-JP" sz="1400">
            <a:solidFill>
              <a:sysClr val="windowText" lastClr="000000"/>
            </a:solidFill>
            <a:effectLst/>
          </a:endParaRPr>
        </a:p>
        <a:p>
          <a:pPr eaLnBrk="1" fontAlgn="auto" latinLnBrk="0" hangingPunct="1"/>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○市有財産整備基金：大在東小学校や荷揚複合公共施設などの大型建設事業の完成時期が重なったことから、</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億円</a:t>
          </a:r>
          <a:r>
            <a:rPr lang="ja-JP" altLang="ja-JP" sz="1100" b="0" i="0" baseline="0">
              <a:solidFill>
                <a:sysClr val="windowText" lastClr="000000"/>
              </a:solidFill>
              <a:effectLst/>
              <a:latin typeface="+mn-lt"/>
              <a:ea typeface="+mn-ea"/>
              <a:cs typeface="+mn-cs"/>
            </a:rPr>
            <a:t>取り崩し</a:t>
          </a:r>
          <a:r>
            <a:rPr lang="ja-JP" altLang="en-US" sz="1100" b="0" i="0" baseline="0">
              <a:solidFill>
                <a:sysClr val="windowText" lastClr="000000"/>
              </a:solidFill>
              <a:effectLst/>
              <a:latin typeface="+mn-lt"/>
              <a:ea typeface="+mn-ea"/>
              <a:cs typeface="+mn-cs"/>
            </a:rPr>
            <a:t>た</a:t>
          </a:r>
          <a:r>
            <a:rPr kumimoji="1" lang="ja-JP" altLang="ja-JP" sz="1100">
              <a:solidFill>
                <a:sysClr val="windowText" lastClr="000000"/>
              </a:solidFill>
              <a:effectLst/>
              <a:latin typeface="+mn-lt"/>
              <a:ea typeface="+mn-ea"/>
              <a:cs typeface="+mn-cs"/>
            </a:rPr>
            <a:t>ことによる</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地域づくり推進基金</a:t>
          </a:r>
          <a:r>
            <a:rPr kumimoji="1" lang="ja-JP" altLang="ja-JP" sz="1100">
              <a:solidFill>
                <a:sysClr val="windowText" lastClr="000000"/>
              </a:solidFill>
              <a:effectLst/>
              <a:latin typeface="+mn-lt"/>
              <a:ea typeface="+mn-ea"/>
              <a:cs typeface="+mn-cs"/>
            </a:rPr>
            <a:t>：ふるさと大分市応援寄附金（ふるさと納税） 寄附額の約半分の</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億円を積み立てたことによる増。</a:t>
          </a:r>
          <a:endParaRPr lang="ja-JP" altLang="ja-JP" sz="1400">
            <a:solidFill>
              <a:sysClr val="windowText" lastClr="000000"/>
            </a:solidFill>
            <a:effectLst/>
          </a:endParaRPr>
        </a:p>
        <a:p>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市有財産整備基金については、公共施設総合管理計画に基づく市有財産の今後の整備予定と今後の財政見通しを的確に見極めながら適正管理に努めていく。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lang="ja-JP" altLang="en-US" sz="1100" b="0" i="0" baseline="0">
              <a:solidFill>
                <a:sysClr val="windowText" lastClr="000000"/>
              </a:solidFill>
              <a:effectLst/>
              <a:latin typeface="+mn-lt"/>
              <a:ea typeface="+mn-ea"/>
              <a:cs typeface="+mn-cs"/>
            </a:rPr>
            <a:t>基金利子を</a:t>
          </a:r>
          <a:r>
            <a:rPr lang="en-US" altLang="ja-JP" sz="1100" b="0" i="0" baseline="0">
              <a:solidFill>
                <a:sysClr val="windowText" lastClr="000000"/>
              </a:solidFill>
              <a:effectLst/>
              <a:latin typeface="+mn-lt"/>
              <a:ea typeface="+mn-ea"/>
              <a:cs typeface="+mn-cs"/>
            </a:rPr>
            <a:t>685</a:t>
          </a:r>
          <a:r>
            <a:rPr lang="ja-JP" altLang="en-US" sz="1100" b="0" i="0" baseline="0">
              <a:solidFill>
                <a:sysClr val="windowText" lastClr="000000"/>
              </a:solidFill>
              <a:effectLst/>
              <a:latin typeface="+mn-lt"/>
              <a:ea typeface="+mn-ea"/>
              <a:cs typeface="+mn-cs"/>
            </a:rPr>
            <a:t>万</a:t>
          </a:r>
          <a:r>
            <a:rPr lang="en-US" altLang="ja-JP" sz="1100" b="0" i="0" baseline="0">
              <a:solidFill>
                <a:sysClr val="windowText" lastClr="000000"/>
              </a:solidFill>
              <a:effectLst/>
              <a:latin typeface="+mn-lt"/>
              <a:ea typeface="+mn-ea"/>
              <a:cs typeface="+mn-cs"/>
            </a:rPr>
            <a:t>4</a:t>
          </a:r>
          <a:r>
            <a:rPr lang="ja-JP" altLang="en-US" sz="1100" b="0" i="0" baseline="0">
              <a:solidFill>
                <a:sysClr val="windowText" lastClr="000000"/>
              </a:solidFill>
              <a:effectLst/>
              <a:latin typeface="+mn-lt"/>
              <a:ea typeface="+mn-ea"/>
              <a:cs typeface="+mn-cs"/>
            </a:rPr>
            <a:t>千円積み立てたことから</a:t>
          </a:r>
          <a:r>
            <a:rPr kumimoji="1" lang="ja-JP" altLang="ja-JP" sz="1100" b="0" i="0" baseline="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増額となった。</a:t>
          </a:r>
          <a:endParaRPr kumimoji="1" lang="en-US" altLang="ja-JP" sz="1100">
            <a:solidFill>
              <a:sysClr val="windowText" lastClr="000000"/>
            </a:solidFill>
            <a:effectLst/>
            <a:latin typeface="+mn-lt"/>
            <a:ea typeface="+mn-ea"/>
            <a:cs typeface="+mn-cs"/>
          </a:endParaRPr>
        </a:p>
        <a:p>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今後も市全体の財政の見通しを注視するとともに、特定目的基金とのバランスも考慮しながら適正な管理に努めていく。</a:t>
          </a:r>
          <a:endParaRPr lang="ja-JP" altLang="ja-JP" sz="1400">
            <a:solidFill>
              <a:sysClr val="windowText" lastClr="000000"/>
            </a:solidFill>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基金利子を</a:t>
          </a:r>
          <a:r>
            <a:rPr kumimoji="1" lang="en-US" altLang="ja-JP" sz="1100">
              <a:solidFill>
                <a:sysClr val="windowText" lastClr="000000"/>
              </a:solidFill>
              <a:effectLst/>
              <a:latin typeface="+mn-lt"/>
              <a:ea typeface="+mn-ea"/>
              <a:cs typeface="+mn-cs"/>
            </a:rPr>
            <a:t>76</a:t>
          </a:r>
          <a:r>
            <a:rPr kumimoji="1" lang="ja-JP" altLang="ja-JP" sz="1100">
              <a:solidFill>
                <a:sysClr val="windowText" lastClr="000000"/>
              </a:solidFill>
              <a:effectLst/>
              <a:latin typeface="+mn-lt"/>
              <a:ea typeface="+mn-ea"/>
              <a:cs typeface="+mn-cs"/>
            </a:rPr>
            <a:t>万</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千円積み立てたことから、増額となった。</a:t>
          </a:r>
          <a:endParaRPr kumimoji="1" lang="en-US" altLang="ja-JP" sz="1100">
            <a:solidFill>
              <a:sysClr val="windowText" lastClr="000000"/>
            </a:solidFill>
            <a:effectLst/>
            <a:latin typeface="+mn-lt"/>
            <a:ea typeface="+mn-ea"/>
            <a:cs typeface="+mn-cs"/>
          </a:endParaRPr>
        </a:p>
        <a:p>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今後も市全体の財政の見通しを注視するとともに、特定目的基金とのバランスも考慮しながら適正な管理に努めていく。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F12F2EC-5B2D-4635-846F-49205FA58A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3324481-04A0-4A8C-96F0-331A7ACD55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170079C-90BD-4CDC-B469-7F02ECE402F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790403B2-B0CA-423F-BA76-40947C5EAD5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637D759-F222-4DEE-BE2A-D1CC2E8CD96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4BBA474-DD70-462E-A625-AC7A40FBD69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大分県大分市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112DF47-A61E-498E-8509-664A9AF9781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6684F42-200B-4805-9D93-BFB0D4F6073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6B976F2-5FE3-4B0F-BF09-5A40393771E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9BD2480-BB4F-4B0E-AE9E-45441B16629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BE5CD27-31F4-4DEB-A00D-EA6B91DE7D1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522AEC7F-7CFE-45DB-BE56-A43C9756584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474,665
470,506
502.39
224,365,164
218,441,539
5,216,868
105,504,557
165,874,490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53DCA2E-ACEF-4FD1-A882-946886A276A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6A9A96D3-67EA-49F8-9501-C354118B70F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64085F1-8857-4D27-813F-32B7765E11F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810A17CF-6446-466B-8F19-C661631B7D8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506B7E0A-F998-4A51-91BD-EB0A9047AE2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DAFA8D4-6A27-4FE6-82F5-78243B690C1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09478DD-C5E0-4FF3-918D-D6D62DC043D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858427D-84A6-4AC9-83D7-945ECA6E983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F02FC790-EAA2-4854-9012-C4698A67917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590C471-E589-4256-8299-0235D6C8A78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9A478F1C-C968-4BE4-8760-450C9B9CD32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93B9033C-9033-4D65-9FB4-7AB75ECFF7B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22514C20-AB06-42B0-888C-4FBCBF3FDDF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B702A7A-9C53-4D62-8422-9FF7E543BAD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74FD541-CFBD-4612-89C2-A81AE2C1E75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79DA6EC5-66CA-4291-8794-EF08084F4FB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8F2231D-263F-4F56-94AE-9CC0A403878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C33CD859-5714-4A18-B48B-A00E8B2A4EB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37019680-C1EF-455C-8F40-72B245E44CC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6F5AC588-C398-4167-8173-A923B7A9D8BC}"/>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24D5F3A1-1188-4D15-AEE0-BCDD6F6EFC82}"/>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4538C915-1CD9-46C5-8180-3D4CF1989DD7}"/>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49A02F0-F125-4245-AA30-254889F7F23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95CE1F06-65B9-4C5C-9C7C-769E792AB6B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5944125-E2BD-423C-9A4A-6A7C7869540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766F76E-354F-4AF1-ACB4-538F42A76F4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D2BFE051-8586-4239-8CDC-A40CC5B492C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5AD95BF3-955A-4C22-A22C-460F44C3BC5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98951058-FBCD-4E28-B415-BD0E1554595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DF467BD8-1B5B-4323-9E1B-5EC376DB924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F71373D2-F5E6-4CA3-A14F-1F74797D551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654621B-E9B1-4804-B95F-733D6267EFF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4A9A2DD-67DE-4171-A2FD-56C917E685C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236AAF1D-A009-4942-90B0-E1A37E0B1FC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2AF9F50B-0065-414E-BA2E-C6101F0C184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有形固定資産減価償却率については、前年度比で</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ポイント悪化しているものの、類似団体内平均値よりも</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ポイント低くなっている。</a:t>
          </a:r>
          <a:r>
            <a:rPr kumimoji="1" lang="ja-JP" altLang="en-US" sz="1100">
              <a:solidFill>
                <a:schemeClr val="dk1"/>
              </a:solidFill>
              <a:effectLst/>
              <a:latin typeface="+mn-lt"/>
              <a:ea typeface="+mn-ea"/>
              <a:cs typeface="+mn-cs"/>
            </a:rPr>
            <a:t>要因として</a:t>
          </a:r>
          <a:r>
            <a:rPr kumimoji="1" lang="ja-JP" altLang="ja-JP" sz="1100">
              <a:solidFill>
                <a:schemeClr val="dk1"/>
              </a:solidFill>
              <a:effectLst/>
              <a:latin typeface="+mn-lt"/>
              <a:ea typeface="+mn-ea"/>
              <a:cs typeface="+mn-cs"/>
            </a:rPr>
            <a:t>は、各施設等の建築年数の経過に</a:t>
          </a:r>
          <a:r>
            <a:rPr kumimoji="1" lang="ja-JP" altLang="en-US" sz="1100">
              <a:solidFill>
                <a:schemeClr val="dk1"/>
              </a:solidFill>
              <a:effectLst/>
              <a:latin typeface="+mn-lt"/>
              <a:ea typeface="+mn-ea"/>
              <a:cs typeface="+mn-cs"/>
            </a:rPr>
            <a:t>伴う</a:t>
          </a:r>
          <a:r>
            <a:rPr kumimoji="1" lang="ja-JP" altLang="ja-JP" sz="1100">
              <a:solidFill>
                <a:schemeClr val="dk1"/>
              </a:solidFill>
              <a:effectLst/>
              <a:latin typeface="+mn-lt"/>
              <a:ea typeface="+mn-ea"/>
              <a:cs typeface="+mn-cs"/>
            </a:rPr>
            <a:t>減価償却累計額の増加などが挙げられる。今後も資産の耐用年数等を十分に考慮した施設整備を行うことで、有形固定資産減価償却率の低減に努める。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36616D25-BC6A-49CC-953B-2E2420CD7E6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4506F096-C161-49B1-8F9C-15F933036D8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21DE4DA0-1D1A-4B7E-8F6E-3E131FD2EB26}"/>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6CA947ED-B05D-4B9B-8424-0D00025F8874}"/>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56A3D356-6B48-4D7D-9E8C-15DDB98E437B}"/>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6BA38B8A-9565-4D81-BF93-885C72A40A4F}"/>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CC63BBE5-B37A-4A60-8850-D13691EE2A15}"/>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8DD53AE2-3987-4075-8F31-703AD7C3795E}"/>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D1F2CAC-2522-46A6-969B-F7F958EF06DE}"/>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89A7CD73-1DD4-442C-AFA3-84FC02BE5144}"/>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11878FDC-AFD3-4E9D-9237-91229DEB18FC}"/>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CA05893B-7048-4784-860F-318549D7D4C6}"/>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B5EAD164-63E3-4A49-BC81-7B107D5C06ED}"/>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A8C900CD-A39A-49B4-95DC-FAC2D6DCEAF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86F2658B-C960-4DDD-ACB1-EB9248E465B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2A6A02B5-E7A5-4D11-B499-0186BEE1C09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65" name="直線コネクタ 64">
          <a:extLst>
            <a:ext uri="{FF2B5EF4-FFF2-40B4-BE49-F238E27FC236}">
              <a16:creationId xmlns:a16="http://schemas.microsoft.com/office/drawing/2014/main" id="{6B8367DA-85B0-4A03-8A23-A8CE93317D04}"/>
            </a:ext>
          </a:extLst>
        </xdr:cNvPr>
        <xdr:cNvCxnSpPr/>
      </xdr:nvCxnSpPr>
      <xdr:spPr>
        <a:xfrm flipV="1">
          <a:off x="4760595" y="5406390"/>
          <a:ext cx="127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6" name="有形固定資産減価償却率最小値テキスト">
          <a:extLst>
            <a:ext uri="{FF2B5EF4-FFF2-40B4-BE49-F238E27FC236}">
              <a16:creationId xmlns:a16="http://schemas.microsoft.com/office/drawing/2014/main" id="{15AED667-8B63-45A9-AAAA-A5E16E86D937}"/>
            </a:ext>
          </a:extLst>
        </xdr:cNvPr>
        <xdr:cNvSpPr txBox="1"/>
      </xdr:nvSpPr>
      <xdr:spPr>
        <a:xfrm>
          <a:off x="4813300" y="671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a:extLst>
            <a:ext uri="{FF2B5EF4-FFF2-40B4-BE49-F238E27FC236}">
              <a16:creationId xmlns:a16="http://schemas.microsoft.com/office/drawing/2014/main" id="{E06236BE-3FFA-414E-B700-9CA4E9C63F85}"/>
            </a:ext>
          </a:extLst>
        </xdr:cNvPr>
        <xdr:cNvCxnSpPr/>
      </xdr:nvCxnSpPr>
      <xdr:spPr>
        <a:xfrm>
          <a:off x="4673600" y="671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8" name="有形固定資産減価償却率最大値テキスト">
          <a:extLst>
            <a:ext uri="{FF2B5EF4-FFF2-40B4-BE49-F238E27FC236}">
              <a16:creationId xmlns:a16="http://schemas.microsoft.com/office/drawing/2014/main" id="{84AAA4E5-75DA-478A-87FD-020896C0C3D0}"/>
            </a:ext>
          </a:extLst>
        </xdr:cNvPr>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69" name="直線コネクタ 68">
          <a:extLst>
            <a:ext uri="{FF2B5EF4-FFF2-40B4-BE49-F238E27FC236}">
              <a16:creationId xmlns:a16="http://schemas.microsoft.com/office/drawing/2014/main" id="{6919125E-7461-480B-A97C-6717AE9D70D8}"/>
            </a:ext>
          </a:extLst>
        </xdr:cNvPr>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82355</xdr:rowOff>
    </xdr:from>
    <xdr:ext cx="405111" cy="259045"/>
    <xdr:sp macro="" textlink="">
      <xdr:nvSpPr>
        <xdr:cNvPr id="70" name="有形固定資産減価償却率平均値テキスト">
          <a:extLst>
            <a:ext uri="{FF2B5EF4-FFF2-40B4-BE49-F238E27FC236}">
              <a16:creationId xmlns:a16="http://schemas.microsoft.com/office/drawing/2014/main" id="{1978D174-01A7-4B39-8771-C9D043634E33}"/>
            </a:ext>
          </a:extLst>
        </xdr:cNvPr>
        <xdr:cNvSpPr txBox="1"/>
      </xdr:nvSpPr>
      <xdr:spPr>
        <a:xfrm>
          <a:off x="4813300" y="61688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71" name="フローチャート: 判断 70">
          <a:extLst>
            <a:ext uri="{FF2B5EF4-FFF2-40B4-BE49-F238E27FC236}">
              <a16:creationId xmlns:a16="http://schemas.microsoft.com/office/drawing/2014/main" id="{6BCEEE00-A52A-42B4-8E2A-EC63D76F24C2}"/>
            </a:ext>
          </a:extLst>
        </xdr:cNvPr>
        <xdr:cNvSpPr/>
      </xdr:nvSpPr>
      <xdr:spPr>
        <a:xfrm>
          <a:off x="4711700" y="619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72" name="フローチャート: 判断 71">
          <a:extLst>
            <a:ext uri="{FF2B5EF4-FFF2-40B4-BE49-F238E27FC236}">
              <a16:creationId xmlns:a16="http://schemas.microsoft.com/office/drawing/2014/main" id="{6DEAC65F-EEDB-429B-BE97-91676F5CE78C}"/>
            </a:ext>
          </a:extLst>
        </xdr:cNvPr>
        <xdr:cNvSpPr/>
      </xdr:nvSpPr>
      <xdr:spPr>
        <a:xfrm>
          <a:off x="4000500" y="615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73" name="フローチャート: 判断 72">
          <a:extLst>
            <a:ext uri="{FF2B5EF4-FFF2-40B4-BE49-F238E27FC236}">
              <a16:creationId xmlns:a16="http://schemas.microsoft.com/office/drawing/2014/main" id="{608260E3-2A04-4A14-B0CC-9E13EC896BE0}"/>
            </a:ext>
          </a:extLst>
        </xdr:cNvPr>
        <xdr:cNvSpPr/>
      </xdr:nvSpPr>
      <xdr:spPr>
        <a:xfrm>
          <a:off x="32385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74" name="フローチャート: 判断 73">
          <a:extLst>
            <a:ext uri="{FF2B5EF4-FFF2-40B4-BE49-F238E27FC236}">
              <a16:creationId xmlns:a16="http://schemas.microsoft.com/office/drawing/2014/main" id="{04FF2B05-C412-4C6E-95CD-D616FB9E857B}"/>
            </a:ext>
          </a:extLst>
        </xdr:cNvPr>
        <xdr:cNvSpPr/>
      </xdr:nvSpPr>
      <xdr:spPr>
        <a:xfrm>
          <a:off x="2476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75" name="フローチャート: 判断 74">
          <a:extLst>
            <a:ext uri="{FF2B5EF4-FFF2-40B4-BE49-F238E27FC236}">
              <a16:creationId xmlns:a16="http://schemas.microsoft.com/office/drawing/2014/main" id="{C3CA05C4-6BAE-4C9C-9027-F6B7421F652F}"/>
            </a:ext>
          </a:extLst>
        </xdr:cNvPr>
        <xdr:cNvSpPr/>
      </xdr:nvSpPr>
      <xdr:spPr>
        <a:xfrm>
          <a:off x="1714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5B430AAF-BBE9-4704-AE15-BE7B3B83F10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F9DE8E3F-48CC-42FF-8099-B6C3A59A4DF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B427006-CF8F-405D-8A74-6BB512A02DF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29ACB4B5-B881-44C1-97AC-6BC01F5C949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996A4CDD-0AD9-485C-B141-E786BED1465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6773</xdr:rowOff>
    </xdr:from>
    <xdr:to>
      <xdr:col>23</xdr:col>
      <xdr:colOff>136525</xdr:colOff>
      <xdr:row>31</xdr:row>
      <xdr:rowOff>108373</xdr:rowOff>
    </xdr:to>
    <xdr:sp macro="" textlink="">
      <xdr:nvSpPr>
        <xdr:cNvPr id="81" name="楕円 80">
          <a:extLst>
            <a:ext uri="{FF2B5EF4-FFF2-40B4-BE49-F238E27FC236}">
              <a16:creationId xmlns:a16="http://schemas.microsoft.com/office/drawing/2014/main" id="{8129DF80-9725-461A-89E8-105825FEEA24}"/>
            </a:ext>
          </a:extLst>
        </xdr:cNvPr>
        <xdr:cNvSpPr/>
      </xdr:nvSpPr>
      <xdr:spPr>
        <a:xfrm>
          <a:off x="4711700" y="60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29650</xdr:rowOff>
    </xdr:from>
    <xdr:ext cx="405111" cy="259045"/>
    <xdr:sp macro="" textlink="">
      <xdr:nvSpPr>
        <xdr:cNvPr id="82" name="有形固定資産減価償却率該当値テキスト">
          <a:extLst>
            <a:ext uri="{FF2B5EF4-FFF2-40B4-BE49-F238E27FC236}">
              <a16:creationId xmlns:a16="http://schemas.microsoft.com/office/drawing/2014/main" id="{8F48BF44-FBBF-4412-8203-C1B74D24FC3D}"/>
            </a:ext>
          </a:extLst>
        </xdr:cNvPr>
        <xdr:cNvSpPr txBox="1"/>
      </xdr:nvSpPr>
      <xdr:spPr>
        <a:xfrm>
          <a:off x="4813300" y="5944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145838</xdr:rowOff>
    </xdr:from>
    <xdr:to>
      <xdr:col>19</xdr:col>
      <xdr:colOff>187325</xdr:colOff>
      <xdr:row>31</xdr:row>
      <xdr:rowOff>75988</xdr:rowOff>
    </xdr:to>
    <xdr:sp macro="" textlink="">
      <xdr:nvSpPr>
        <xdr:cNvPr id="83" name="楕円 82">
          <a:extLst>
            <a:ext uri="{FF2B5EF4-FFF2-40B4-BE49-F238E27FC236}">
              <a16:creationId xmlns:a16="http://schemas.microsoft.com/office/drawing/2014/main" id="{F2D4811A-761B-4C3F-95F6-FA026CEFF07C}"/>
            </a:ext>
          </a:extLst>
        </xdr:cNvPr>
        <xdr:cNvSpPr/>
      </xdr:nvSpPr>
      <xdr:spPr>
        <a:xfrm>
          <a:off x="4000500" y="606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25188</xdr:rowOff>
    </xdr:from>
    <xdr:to>
      <xdr:col>23</xdr:col>
      <xdr:colOff>85725</xdr:colOff>
      <xdr:row>31</xdr:row>
      <xdr:rowOff>57573</xdr:rowOff>
    </xdr:to>
    <xdr:cxnSp macro="">
      <xdr:nvCxnSpPr>
        <xdr:cNvPr id="84" name="直線コネクタ 83">
          <a:extLst>
            <a:ext uri="{FF2B5EF4-FFF2-40B4-BE49-F238E27FC236}">
              <a16:creationId xmlns:a16="http://schemas.microsoft.com/office/drawing/2014/main" id="{0FF73E9F-8530-40FD-B6C5-140F85971B51}"/>
            </a:ext>
          </a:extLst>
        </xdr:cNvPr>
        <xdr:cNvCxnSpPr/>
      </xdr:nvCxnSpPr>
      <xdr:spPr>
        <a:xfrm>
          <a:off x="4051300" y="6111663"/>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95462</xdr:rowOff>
    </xdr:from>
    <xdr:to>
      <xdr:col>15</xdr:col>
      <xdr:colOff>187325</xdr:colOff>
      <xdr:row>31</xdr:row>
      <xdr:rowOff>25612</xdr:rowOff>
    </xdr:to>
    <xdr:sp macro="" textlink="">
      <xdr:nvSpPr>
        <xdr:cNvPr id="85" name="楕円 84">
          <a:extLst>
            <a:ext uri="{FF2B5EF4-FFF2-40B4-BE49-F238E27FC236}">
              <a16:creationId xmlns:a16="http://schemas.microsoft.com/office/drawing/2014/main" id="{99596ABE-6B94-4E11-A2EE-C13D28034946}"/>
            </a:ext>
          </a:extLst>
        </xdr:cNvPr>
        <xdr:cNvSpPr/>
      </xdr:nvSpPr>
      <xdr:spPr>
        <a:xfrm>
          <a:off x="3238500" y="601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146262</xdr:rowOff>
    </xdr:from>
    <xdr:to>
      <xdr:col>19</xdr:col>
      <xdr:colOff>136525</xdr:colOff>
      <xdr:row>31</xdr:row>
      <xdr:rowOff>25188</xdr:rowOff>
    </xdr:to>
    <xdr:cxnSp macro="">
      <xdr:nvCxnSpPr>
        <xdr:cNvPr id="86" name="直線コネクタ 85">
          <a:extLst>
            <a:ext uri="{FF2B5EF4-FFF2-40B4-BE49-F238E27FC236}">
              <a16:creationId xmlns:a16="http://schemas.microsoft.com/office/drawing/2014/main" id="{0833D20C-2E83-450B-B60B-68FBF2B9A02A}"/>
            </a:ext>
          </a:extLst>
        </xdr:cNvPr>
        <xdr:cNvCxnSpPr/>
      </xdr:nvCxnSpPr>
      <xdr:spPr>
        <a:xfrm>
          <a:off x="3289300" y="6061287"/>
          <a:ext cx="762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52282</xdr:rowOff>
    </xdr:from>
    <xdr:to>
      <xdr:col>11</xdr:col>
      <xdr:colOff>187325</xdr:colOff>
      <xdr:row>30</xdr:row>
      <xdr:rowOff>153882</xdr:rowOff>
    </xdr:to>
    <xdr:sp macro="" textlink="">
      <xdr:nvSpPr>
        <xdr:cNvPr id="87" name="楕円 86">
          <a:extLst>
            <a:ext uri="{FF2B5EF4-FFF2-40B4-BE49-F238E27FC236}">
              <a16:creationId xmlns:a16="http://schemas.microsoft.com/office/drawing/2014/main" id="{7D168A81-EC0A-421C-B615-E90CC8E972DF}"/>
            </a:ext>
          </a:extLst>
        </xdr:cNvPr>
        <xdr:cNvSpPr/>
      </xdr:nvSpPr>
      <xdr:spPr>
        <a:xfrm>
          <a:off x="2476500" y="596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103082</xdr:rowOff>
    </xdr:from>
    <xdr:to>
      <xdr:col>15</xdr:col>
      <xdr:colOff>136525</xdr:colOff>
      <xdr:row>30</xdr:row>
      <xdr:rowOff>146262</xdr:rowOff>
    </xdr:to>
    <xdr:cxnSp macro="">
      <xdr:nvCxnSpPr>
        <xdr:cNvPr id="88" name="直線コネクタ 87">
          <a:extLst>
            <a:ext uri="{FF2B5EF4-FFF2-40B4-BE49-F238E27FC236}">
              <a16:creationId xmlns:a16="http://schemas.microsoft.com/office/drawing/2014/main" id="{64568C13-0942-4E5B-B2CB-6655AEE4A58B}"/>
            </a:ext>
          </a:extLst>
        </xdr:cNvPr>
        <xdr:cNvCxnSpPr/>
      </xdr:nvCxnSpPr>
      <xdr:spPr>
        <a:xfrm>
          <a:off x="2527300" y="6018107"/>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9102</xdr:rowOff>
    </xdr:from>
    <xdr:to>
      <xdr:col>7</xdr:col>
      <xdr:colOff>187325</xdr:colOff>
      <xdr:row>30</xdr:row>
      <xdr:rowOff>110702</xdr:rowOff>
    </xdr:to>
    <xdr:sp macro="" textlink="">
      <xdr:nvSpPr>
        <xdr:cNvPr id="89" name="楕円 88">
          <a:extLst>
            <a:ext uri="{FF2B5EF4-FFF2-40B4-BE49-F238E27FC236}">
              <a16:creationId xmlns:a16="http://schemas.microsoft.com/office/drawing/2014/main" id="{AD8A1C5F-3564-441D-95B1-D2B242871618}"/>
            </a:ext>
          </a:extLst>
        </xdr:cNvPr>
        <xdr:cNvSpPr/>
      </xdr:nvSpPr>
      <xdr:spPr>
        <a:xfrm>
          <a:off x="1714500" y="592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59902</xdr:rowOff>
    </xdr:from>
    <xdr:to>
      <xdr:col>11</xdr:col>
      <xdr:colOff>136525</xdr:colOff>
      <xdr:row>30</xdr:row>
      <xdr:rowOff>103082</xdr:rowOff>
    </xdr:to>
    <xdr:cxnSp macro="">
      <xdr:nvCxnSpPr>
        <xdr:cNvPr id="90" name="直線コネクタ 89">
          <a:extLst>
            <a:ext uri="{FF2B5EF4-FFF2-40B4-BE49-F238E27FC236}">
              <a16:creationId xmlns:a16="http://schemas.microsoft.com/office/drawing/2014/main" id="{473BD815-E613-42A6-A993-EAE1CC8FB367}"/>
            </a:ext>
          </a:extLst>
        </xdr:cNvPr>
        <xdr:cNvCxnSpPr/>
      </xdr:nvCxnSpPr>
      <xdr:spPr>
        <a:xfrm>
          <a:off x="1765300" y="5974927"/>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164270</xdr:rowOff>
    </xdr:from>
    <xdr:ext cx="405111" cy="259045"/>
    <xdr:sp macro="" textlink="">
      <xdr:nvSpPr>
        <xdr:cNvPr id="91" name="n_1aveValue有形固定資産減価償却率">
          <a:extLst>
            <a:ext uri="{FF2B5EF4-FFF2-40B4-BE49-F238E27FC236}">
              <a16:creationId xmlns:a16="http://schemas.microsoft.com/office/drawing/2014/main" id="{5F034A29-FDC2-443A-B467-CC814F2D05CE}"/>
            </a:ext>
          </a:extLst>
        </xdr:cNvPr>
        <xdr:cNvSpPr txBox="1"/>
      </xdr:nvSpPr>
      <xdr:spPr>
        <a:xfrm>
          <a:off x="3836044" y="6250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128287</xdr:rowOff>
    </xdr:from>
    <xdr:ext cx="405111" cy="259045"/>
    <xdr:sp macro="" textlink="">
      <xdr:nvSpPr>
        <xdr:cNvPr id="92" name="n_2aveValue有形固定資産減価償却率">
          <a:extLst>
            <a:ext uri="{FF2B5EF4-FFF2-40B4-BE49-F238E27FC236}">
              <a16:creationId xmlns:a16="http://schemas.microsoft.com/office/drawing/2014/main" id="{B42094B8-B10A-48E4-A6C6-29478F1B7830}"/>
            </a:ext>
          </a:extLst>
        </xdr:cNvPr>
        <xdr:cNvSpPr txBox="1"/>
      </xdr:nvSpPr>
      <xdr:spPr>
        <a:xfrm>
          <a:off x="30867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92304</xdr:rowOff>
    </xdr:from>
    <xdr:ext cx="405111" cy="259045"/>
    <xdr:sp macro="" textlink="">
      <xdr:nvSpPr>
        <xdr:cNvPr id="93" name="n_3aveValue有形固定資産減価償却率">
          <a:extLst>
            <a:ext uri="{FF2B5EF4-FFF2-40B4-BE49-F238E27FC236}">
              <a16:creationId xmlns:a16="http://schemas.microsoft.com/office/drawing/2014/main" id="{BEA4ABD3-5F5F-45AC-8319-CD8D4B69EC90}"/>
            </a:ext>
          </a:extLst>
        </xdr:cNvPr>
        <xdr:cNvSpPr txBox="1"/>
      </xdr:nvSpPr>
      <xdr:spPr>
        <a:xfrm>
          <a:off x="2324744" y="61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52722</xdr:rowOff>
    </xdr:from>
    <xdr:ext cx="405111" cy="259045"/>
    <xdr:sp macro="" textlink="">
      <xdr:nvSpPr>
        <xdr:cNvPr id="94" name="n_4aveValue有形固定資産減価償却率">
          <a:extLst>
            <a:ext uri="{FF2B5EF4-FFF2-40B4-BE49-F238E27FC236}">
              <a16:creationId xmlns:a16="http://schemas.microsoft.com/office/drawing/2014/main" id="{E7A81D17-F5B9-4E7F-91C5-5D7F111503FD}"/>
            </a:ext>
          </a:extLst>
        </xdr:cNvPr>
        <xdr:cNvSpPr txBox="1"/>
      </xdr:nvSpPr>
      <xdr:spPr>
        <a:xfrm>
          <a:off x="1562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92515</xdr:rowOff>
    </xdr:from>
    <xdr:ext cx="405111" cy="259045"/>
    <xdr:sp macro="" textlink="">
      <xdr:nvSpPr>
        <xdr:cNvPr id="95" name="n_1mainValue有形固定資産減価償却率">
          <a:extLst>
            <a:ext uri="{FF2B5EF4-FFF2-40B4-BE49-F238E27FC236}">
              <a16:creationId xmlns:a16="http://schemas.microsoft.com/office/drawing/2014/main" id="{DE15EACF-6C37-4EB7-9F31-41E818194AAD}"/>
            </a:ext>
          </a:extLst>
        </xdr:cNvPr>
        <xdr:cNvSpPr txBox="1"/>
      </xdr:nvSpPr>
      <xdr:spPr>
        <a:xfrm>
          <a:off x="3836044" y="5836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42139</xdr:rowOff>
    </xdr:from>
    <xdr:ext cx="405111" cy="259045"/>
    <xdr:sp macro="" textlink="">
      <xdr:nvSpPr>
        <xdr:cNvPr id="96" name="n_2mainValue有形固定資産減価償却率">
          <a:extLst>
            <a:ext uri="{FF2B5EF4-FFF2-40B4-BE49-F238E27FC236}">
              <a16:creationId xmlns:a16="http://schemas.microsoft.com/office/drawing/2014/main" id="{AFE18959-8EAE-4AFE-9DCD-2035B51FAE1E}"/>
            </a:ext>
          </a:extLst>
        </xdr:cNvPr>
        <xdr:cNvSpPr txBox="1"/>
      </xdr:nvSpPr>
      <xdr:spPr>
        <a:xfrm>
          <a:off x="3086744" y="5785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170409</xdr:rowOff>
    </xdr:from>
    <xdr:ext cx="405111" cy="259045"/>
    <xdr:sp macro="" textlink="">
      <xdr:nvSpPr>
        <xdr:cNvPr id="97" name="n_3mainValue有形固定資産減価償却率">
          <a:extLst>
            <a:ext uri="{FF2B5EF4-FFF2-40B4-BE49-F238E27FC236}">
              <a16:creationId xmlns:a16="http://schemas.microsoft.com/office/drawing/2014/main" id="{7E08291C-A7CE-4E1C-A8A8-9D3D231CFEFF}"/>
            </a:ext>
          </a:extLst>
        </xdr:cNvPr>
        <xdr:cNvSpPr txBox="1"/>
      </xdr:nvSpPr>
      <xdr:spPr>
        <a:xfrm>
          <a:off x="2324744" y="574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127229</xdr:rowOff>
    </xdr:from>
    <xdr:ext cx="405111" cy="259045"/>
    <xdr:sp macro="" textlink="">
      <xdr:nvSpPr>
        <xdr:cNvPr id="98" name="n_4mainValue有形固定資産減価償却率">
          <a:extLst>
            <a:ext uri="{FF2B5EF4-FFF2-40B4-BE49-F238E27FC236}">
              <a16:creationId xmlns:a16="http://schemas.microsoft.com/office/drawing/2014/main" id="{273C5F5E-8BD2-4A3F-9BA7-C2F72AACE4B2}"/>
            </a:ext>
          </a:extLst>
        </xdr:cNvPr>
        <xdr:cNvSpPr txBox="1"/>
      </xdr:nvSpPr>
      <xdr:spPr>
        <a:xfrm>
          <a:off x="1562744" y="5699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B0ECFD9D-67B9-4FFE-B4DE-D5D6EED7798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14E75E88-D077-4F40-9F25-FE1F484B6E1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9750E393-BB1E-4734-9D11-441D137CE4D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DC3678A8-FC4A-4B9C-BF25-EEDA5CE97EE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76BC371A-06CC-4777-91B3-BA0428AC264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68A16933-D836-4C55-A64B-4F1CBE690C2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B375986A-ECA6-434D-AB2A-6DE926BB437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1A9208A3-CBE2-46C4-9838-F61102C96D4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363DC080-0EFC-4F42-B147-97D8B9714F2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B94F40DA-8ECE-40EC-B2E4-10B51DD861D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D216D15-1D7B-4D7E-96C6-3913E435825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8BC8BD4D-F587-4F1A-9AEE-1343546D0281}"/>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4D8E6585-69C7-452E-B70C-1E2A8EE2A49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債務償還比率については、前年度比で</a:t>
          </a:r>
          <a:r>
            <a:rPr kumimoji="1" lang="en-US" altLang="ja-JP" sz="1100">
              <a:solidFill>
                <a:schemeClr val="dk1"/>
              </a:solidFill>
              <a:effectLst/>
              <a:latin typeface="+mn-lt"/>
              <a:ea typeface="+mn-ea"/>
              <a:cs typeface="+mn-cs"/>
            </a:rPr>
            <a:t>102.1</a:t>
          </a:r>
          <a:r>
            <a:rPr kumimoji="1" lang="ja-JP" altLang="ja-JP" sz="1100">
              <a:solidFill>
                <a:schemeClr val="dk1"/>
              </a:solidFill>
              <a:effectLst/>
              <a:latin typeface="+mn-lt"/>
              <a:ea typeface="+mn-ea"/>
              <a:cs typeface="+mn-cs"/>
            </a:rPr>
            <a:t>ポイント悪化し、類似団体内平均値よりも</a:t>
          </a:r>
          <a:r>
            <a:rPr kumimoji="1" lang="en-US" altLang="ja-JP" sz="1100">
              <a:solidFill>
                <a:schemeClr val="dk1"/>
              </a:solidFill>
              <a:effectLst/>
              <a:latin typeface="+mn-lt"/>
              <a:ea typeface="+mn-ea"/>
              <a:cs typeface="+mn-cs"/>
            </a:rPr>
            <a:t>151.3</a:t>
          </a:r>
          <a:r>
            <a:rPr kumimoji="1" lang="ja-JP" altLang="ja-JP" sz="1100">
              <a:solidFill>
                <a:schemeClr val="dk1"/>
              </a:solidFill>
              <a:effectLst/>
              <a:latin typeface="+mn-lt"/>
              <a:ea typeface="+mn-ea"/>
              <a:cs typeface="+mn-cs"/>
            </a:rPr>
            <a:t>ポイント高くなっている。今後も地方債発行額の抑制など健全な財政運営に努めていく。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A405AD5F-1995-48A7-BA51-2DA318BF083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D3EE8675-CBE9-4195-9266-CD9B9100E57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E493F4DD-C647-42E2-A42A-62209E0ACF4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A58DF9B9-AEF8-4CF5-8034-D3589BC1AB3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F222FDC5-02FD-4C6D-BEFF-73392F12DE39}"/>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8456119A-9B9E-4DA6-8F9A-4C328894B658}"/>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8E3E35CB-2F42-437F-831E-7D54D24E8B38}"/>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66FF307A-6447-401E-9230-D2B199789D8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C8D97CCE-B1AF-4E9E-95C7-7AF23B1F26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CFC1FD20-53FF-4C9B-9930-23A337A376B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E364390B-F575-4970-95BC-B7C04E4B9935}"/>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6BA3F5CC-3CC3-4770-ACFD-5DA5F1AE0835}"/>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DAEC3342-AB82-4875-8A18-A66DF3CAC9D1}"/>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1EAE6E05-5CC3-4C04-958D-82CEBCEE57B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1E06BC72-A4DD-4478-B920-F33B1C0E64C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27" name="直線コネクタ 126">
          <a:extLst>
            <a:ext uri="{FF2B5EF4-FFF2-40B4-BE49-F238E27FC236}">
              <a16:creationId xmlns:a16="http://schemas.microsoft.com/office/drawing/2014/main" id="{B8BC5F04-09A2-4077-9BA6-E0611F6D6358}"/>
            </a:ext>
          </a:extLst>
        </xdr:cNvPr>
        <xdr:cNvCxnSpPr/>
      </xdr:nvCxnSpPr>
      <xdr:spPr>
        <a:xfrm flipV="1">
          <a:off x="14793595" y="5312833"/>
          <a:ext cx="1269" cy="144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28" name="債務償還比率最小値テキスト">
          <a:extLst>
            <a:ext uri="{FF2B5EF4-FFF2-40B4-BE49-F238E27FC236}">
              <a16:creationId xmlns:a16="http://schemas.microsoft.com/office/drawing/2014/main" id="{806C60A0-2279-4DD0-97E0-8BA6755144D9}"/>
            </a:ext>
          </a:extLst>
        </xdr:cNvPr>
        <xdr:cNvSpPr txBox="1"/>
      </xdr:nvSpPr>
      <xdr:spPr>
        <a:xfrm>
          <a:off x="14846300" y="675731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29" name="直線コネクタ 128">
          <a:extLst>
            <a:ext uri="{FF2B5EF4-FFF2-40B4-BE49-F238E27FC236}">
              <a16:creationId xmlns:a16="http://schemas.microsoft.com/office/drawing/2014/main" id="{1FE40286-DBB5-4626-813B-FC07E73AE0A2}"/>
            </a:ext>
          </a:extLst>
        </xdr:cNvPr>
        <xdr:cNvCxnSpPr/>
      </xdr:nvCxnSpPr>
      <xdr:spPr>
        <a:xfrm>
          <a:off x="14706600" y="675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1C13DBD1-4BD5-4C91-9CDB-FE8B2A78934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55F18E76-E48F-43F3-8F39-D73F056C05D9}"/>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58366</xdr:rowOff>
    </xdr:from>
    <xdr:ext cx="469744" cy="259045"/>
    <xdr:sp macro="" textlink="">
      <xdr:nvSpPr>
        <xdr:cNvPr id="132" name="債務償還比率平均値テキスト">
          <a:extLst>
            <a:ext uri="{FF2B5EF4-FFF2-40B4-BE49-F238E27FC236}">
              <a16:creationId xmlns:a16="http://schemas.microsoft.com/office/drawing/2014/main" id="{35684BDE-63C7-43BC-8ECD-EE332C78BDBC}"/>
            </a:ext>
          </a:extLst>
        </xdr:cNvPr>
        <xdr:cNvSpPr txBox="1"/>
      </xdr:nvSpPr>
      <xdr:spPr>
        <a:xfrm>
          <a:off x="14846300" y="5801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33" name="フローチャート: 判断 132">
          <a:extLst>
            <a:ext uri="{FF2B5EF4-FFF2-40B4-BE49-F238E27FC236}">
              <a16:creationId xmlns:a16="http://schemas.microsoft.com/office/drawing/2014/main" id="{64BB49D6-42E1-4720-A97C-E5B442E2CD17}"/>
            </a:ext>
          </a:extLst>
        </xdr:cNvPr>
        <xdr:cNvSpPr/>
      </xdr:nvSpPr>
      <xdr:spPr>
        <a:xfrm>
          <a:off x="14744700" y="59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34" name="フローチャート: 判断 133">
          <a:extLst>
            <a:ext uri="{FF2B5EF4-FFF2-40B4-BE49-F238E27FC236}">
              <a16:creationId xmlns:a16="http://schemas.microsoft.com/office/drawing/2014/main" id="{0DFF8CEC-804D-4B4D-8A1B-736A56AB0C0E}"/>
            </a:ext>
          </a:extLst>
        </xdr:cNvPr>
        <xdr:cNvSpPr/>
      </xdr:nvSpPr>
      <xdr:spPr>
        <a:xfrm>
          <a:off x="14033500" y="59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35" name="フローチャート: 判断 134">
          <a:extLst>
            <a:ext uri="{FF2B5EF4-FFF2-40B4-BE49-F238E27FC236}">
              <a16:creationId xmlns:a16="http://schemas.microsoft.com/office/drawing/2014/main" id="{039BD57E-83D2-40E9-BC2D-24FFEF728C58}"/>
            </a:ext>
          </a:extLst>
        </xdr:cNvPr>
        <xdr:cNvSpPr/>
      </xdr:nvSpPr>
      <xdr:spPr>
        <a:xfrm>
          <a:off x="13271500" y="586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36" name="フローチャート: 判断 135">
          <a:extLst>
            <a:ext uri="{FF2B5EF4-FFF2-40B4-BE49-F238E27FC236}">
              <a16:creationId xmlns:a16="http://schemas.microsoft.com/office/drawing/2014/main" id="{07F3B51E-6F15-460E-9AC3-00CADC3722AB}"/>
            </a:ext>
          </a:extLst>
        </xdr:cNvPr>
        <xdr:cNvSpPr/>
      </xdr:nvSpPr>
      <xdr:spPr>
        <a:xfrm>
          <a:off x="12509500" y="605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37" name="フローチャート: 判断 136">
          <a:extLst>
            <a:ext uri="{FF2B5EF4-FFF2-40B4-BE49-F238E27FC236}">
              <a16:creationId xmlns:a16="http://schemas.microsoft.com/office/drawing/2014/main" id="{20D84205-6EAA-48A5-B355-D3BC889B91F5}"/>
            </a:ext>
          </a:extLst>
        </xdr:cNvPr>
        <xdr:cNvSpPr/>
      </xdr:nvSpPr>
      <xdr:spPr>
        <a:xfrm>
          <a:off x="117475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BB351EC1-D0BD-45F5-9547-6244DFAB3EB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721F16CF-2677-476F-A2BA-12D7CFB726B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4875EEB4-DBC6-467C-9947-B28A504523D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D798F584-F9F1-41E2-8EC5-276A1909551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38DB80D0-EE8C-4DA0-AE33-1E542747E89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45515</xdr:rowOff>
    </xdr:from>
    <xdr:to>
      <xdr:col>76</xdr:col>
      <xdr:colOff>73025</xdr:colOff>
      <xdr:row>31</xdr:row>
      <xdr:rowOff>147115</xdr:rowOff>
    </xdr:to>
    <xdr:sp macro="" textlink="">
      <xdr:nvSpPr>
        <xdr:cNvPr id="143" name="楕円 142">
          <a:extLst>
            <a:ext uri="{FF2B5EF4-FFF2-40B4-BE49-F238E27FC236}">
              <a16:creationId xmlns:a16="http://schemas.microsoft.com/office/drawing/2014/main" id="{B113A7C5-347B-4E67-963E-A13C31890423}"/>
            </a:ext>
          </a:extLst>
        </xdr:cNvPr>
        <xdr:cNvSpPr/>
      </xdr:nvSpPr>
      <xdr:spPr>
        <a:xfrm>
          <a:off x="14744700" y="61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23942</xdr:rowOff>
    </xdr:from>
    <xdr:ext cx="469744" cy="259045"/>
    <xdr:sp macro="" textlink="">
      <xdr:nvSpPr>
        <xdr:cNvPr id="144" name="債務償還比率該当値テキスト">
          <a:extLst>
            <a:ext uri="{FF2B5EF4-FFF2-40B4-BE49-F238E27FC236}">
              <a16:creationId xmlns:a16="http://schemas.microsoft.com/office/drawing/2014/main" id="{1B4822B0-A04C-4D56-8003-DC468838EDA3}"/>
            </a:ext>
          </a:extLst>
        </xdr:cNvPr>
        <xdr:cNvSpPr txBox="1"/>
      </xdr:nvSpPr>
      <xdr:spPr>
        <a:xfrm>
          <a:off x="14846300" y="61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94502</xdr:rowOff>
    </xdr:from>
    <xdr:to>
      <xdr:col>72</xdr:col>
      <xdr:colOff>123825</xdr:colOff>
      <xdr:row>31</xdr:row>
      <xdr:rowOff>24652</xdr:rowOff>
    </xdr:to>
    <xdr:sp macro="" textlink="">
      <xdr:nvSpPr>
        <xdr:cNvPr id="145" name="楕円 144">
          <a:extLst>
            <a:ext uri="{FF2B5EF4-FFF2-40B4-BE49-F238E27FC236}">
              <a16:creationId xmlns:a16="http://schemas.microsoft.com/office/drawing/2014/main" id="{A331D362-0487-4EDE-8608-24ADC9CAAE88}"/>
            </a:ext>
          </a:extLst>
        </xdr:cNvPr>
        <xdr:cNvSpPr/>
      </xdr:nvSpPr>
      <xdr:spPr>
        <a:xfrm>
          <a:off x="14033500" y="600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145302</xdr:rowOff>
    </xdr:from>
    <xdr:to>
      <xdr:col>76</xdr:col>
      <xdr:colOff>22225</xdr:colOff>
      <xdr:row>31</xdr:row>
      <xdr:rowOff>96315</xdr:rowOff>
    </xdr:to>
    <xdr:cxnSp macro="">
      <xdr:nvCxnSpPr>
        <xdr:cNvPr id="146" name="直線コネクタ 145">
          <a:extLst>
            <a:ext uri="{FF2B5EF4-FFF2-40B4-BE49-F238E27FC236}">
              <a16:creationId xmlns:a16="http://schemas.microsoft.com/office/drawing/2014/main" id="{7BE2B370-FA29-4CA7-80FB-044F3AC45590}"/>
            </a:ext>
          </a:extLst>
        </xdr:cNvPr>
        <xdr:cNvCxnSpPr/>
      </xdr:nvCxnSpPr>
      <xdr:spPr>
        <a:xfrm>
          <a:off x="14084300" y="6060327"/>
          <a:ext cx="711200" cy="12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142410</xdr:rowOff>
    </xdr:from>
    <xdr:to>
      <xdr:col>68</xdr:col>
      <xdr:colOff>123825</xdr:colOff>
      <xdr:row>30</xdr:row>
      <xdr:rowOff>72560</xdr:rowOff>
    </xdr:to>
    <xdr:sp macro="" textlink="">
      <xdr:nvSpPr>
        <xdr:cNvPr id="147" name="楕円 146">
          <a:extLst>
            <a:ext uri="{FF2B5EF4-FFF2-40B4-BE49-F238E27FC236}">
              <a16:creationId xmlns:a16="http://schemas.microsoft.com/office/drawing/2014/main" id="{6ABA8CFA-6C05-4DE7-AA1A-C939E64A20D4}"/>
            </a:ext>
          </a:extLst>
        </xdr:cNvPr>
        <xdr:cNvSpPr/>
      </xdr:nvSpPr>
      <xdr:spPr>
        <a:xfrm>
          <a:off x="13271500" y="588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21760</xdr:rowOff>
    </xdr:from>
    <xdr:to>
      <xdr:col>72</xdr:col>
      <xdr:colOff>73025</xdr:colOff>
      <xdr:row>30</xdr:row>
      <xdr:rowOff>145302</xdr:rowOff>
    </xdr:to>
    <xdr:cxnSp macro="">
      <xdr:nvCxnSpPr>
        <xdr:cNvPr id="148" name="直線コネクタ 147">
          <a:extLst>
            <a:ext uri="{FF2B5EF4-FFF2-40B4-BE49-F238E27FC236}">
              <a16:creationId xmlns:a16="http://schemas.microsoft.com/office/drawing/2014/main" id="{B54A3660-D534-4048-994F-757713F503D4}"/>
            </a:ext>
          </a:extLst>
        </xdr:cNvPr>
        <xdr:cNvCxnSpPr/>
      </xdr:nvCxnSpPr>
      <xdr:spPr>
        <a:xfrm>
          <a:off x="13322300" y="5936785"/>
          <a:ext cx="762000" cy="12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11451</xdr:rowOff>
    </xdr:from>
    <xdr:to>
      <xdr:col>64</xdr:col>
      <xdr:colOff>123825</xdr:colOff>
      <xdr:row>31</xdr:row>
      <xdr:rowOff>113051</xdr:rowOff>
    </xdr:to>
    <xdr:sp macro="" textlink="">
      <xdr:nvSpPr>
        <xdr:cNvPr id="149" name="楕円 148">
          <a:extLst>
            <a:ext uri="{FF2B5EF4-FFF2-40B4-BE49-F238E27FC236}">
              <a16:creationId xmlns:a16="http://schemas.microsoft.com/office/drawing/2014/main" id="{A92E763D-1C14-4B25-ACCC-FF0220E9C906}"/>
            </a:ext>
          </a:extLst>
        </xdr:cNvPr>
        <xdr:cNvSpPr/>
      </xdr:nvSpPr>
      <xdr:spPr>
        <a:xfrm>
          <a:off x="12509500" y="609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21760</xdr:rowOff>
    </xdr:from>
    <xdr:to>
      <xdr:col>68</xdr:col>
      <xdr:colOff>73025</xdr:colOff>
      <xdr:row>31</xdr:row>
      <xdr:rowOff>62251</xdr:rowOff>
    </xdr:to>
    <xdr:cxnSp macro="">
      <xdr:nvCxnSpPr>
        <xdr:cNvPr id="150" name="直線コネクタ 149">
          <a:extLst>
            <a:ext uri="{FF2B5EF4-FFF2-40B4-BE49-F238E27FC236}">
              <a16:creationId xmlns:a16="http://schemas.microsoft.com/office/drawing/2014/main" id="{6D5BD8B2-6B7F-4524-8CA5-02B03C404EDA}"/>
            </a:ext>
          </a:extLst>
        </xdr:cNvPr>
        <xdr:cNvCxnSpPr/>
      </xdr:nvCxnSpPr>
      <xdr:spPr>
        <a:xfrm flipV="1">
          <a:off x="12560300" y="5936785"/>
          <a:ext cx="762000" cy="21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5574</xdr:rowOff>
    </xdr:from>
    <xdr:to>
      <xdr:col>60</xdr:col>
      <xdr:colOff>123825</xdr:colOff>
      <xdr:row>31</xdr:row>
      <xdr:rowOff>107174</xdr:rowOff>
    </xdr:to>
    <xdr:sp macro="" textlink="">
      <xdr:nvSpPr>
        <xdr:cNvPr id="151" name="楕円 150">
          <a:extLst>
            <a:ext uri="{FF2B5EF4-FFF2-40B4-BE49-F238E27FC236}">
              <a16:creationId xmlns:a16="http://schemas.microsoft.com/office/drawing/2014/main" id="{0C9B7EB5-B242-4846-BE07-01434427D08B}"/>
            </a:ext>
          </a:extLst>
        </xdr:cNvPr>
        <xdr:cNvSpPr/>
      </xdr:nvSpPr>
      <xdr:spPr>
        <a:xfrm>
          <a:off x="11747500" y="609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56374</xdr:rowOff>
    </xdr:from>
    <xdr:to>
      <xdr:col>64</xdr:col>
      <xdr:colOff>73025</xdr:colOff>
      <xdr:row>31</xdr:row>
      <xdr:rowOff>62251</xdr:rowOff>
    </xdr:to>
    <xdr:cxnSp macro="">
      <xdr:nvCxnSpPr>
        <xdr:cNvPr id="152" name="直線コネクタ 151">
          <a:extLst>
            <a:ext uri="{FF2B5EF4-FFF2-40B4-BE49-F238E27FC236}">
              <a16:creationId xmlns:a16="http://schemas.microsoft.com/office/drawing/2014/main" id="{F2173387-7B47-428E-9E7D-A436B1C2228B}"/>
            </a:ext>
          </a:extLst>
        </xdr:cNvPr>
        <xdr:cNvCxnSpPr/>
      </xdr:nvCxnSpPr>
      <xdr:spPr>
        <a:xfrm>
          <a:off x="11798300" y="6142849"/>
          <a:ext cx="762000" cy="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146780</xdr:rowOff>
    </xdr:from>
    <xdr:ext cx="469744" cy="259045"/>
    <xdr:sp macro="" textlink="">
      <xdr:nvSpPr>
        <xdr:cNvPr id="153" name="n_1aveValue債務償還比率">
          <a:extLst>
            <a:ext uri="{FF2B5EF4-FFF2-40B4-BE49-F238E27FC236}">
              <a16:creationId xmlns:a16="http://schemas.microsoft.com/office/drawing/2014/main" id="{C56643E0-AFF4-4CA1-8E74-C2AFD2864493}"/>
            </a:ext>
          </a:extLst>
        </xdr:cNvPr>
        <xdr:cNvSpPr txBox="1"/>
      </xdr:nvSpPr>
      <xdr:spPr>
        <a:xfrm>
          <a:off x="13836727" y="571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71934</xdr:rowOff>
    </xdr:from>
    <xdr:ext cx="469744" cy="259045"/>
    <xdr:sp macro="" textlink="">
      <xdr:nvSpPr>
        <xdr:cNvPr id="154" name="n_2aveValue債務償還比率">
          <a:extLst>
            <a:ext uri="{FF2B5EF4-FFF2-40B4-BE49-F238E27FC236}">
              <a16:creationId xmlns:a16="http://schemas.microsoft.com/office/drawing/2014/main" id="{98E74226-91F8-4614-B0EB-146B223F221B}"/>
            </a:ext>
          </a:extLst>
        </xdr:cNvPr>
        <xdr:cNvSpPr txBox="1"/>
      </xdr:nvSpPr>
      <xdr:spPr>
        <a:xfrm>
          <a:off x="13087427" y="564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82440</xdr:rowOff>
    </xdr:from>
    <xdr:ext cx="469744" cy="259045"/>
    <xdr:sp macro="" textlink="">
      <xdr:nvSpPr>
        <xdr:cNvPr id="155" name="n_3aveValue債務償還比率">
          <a:extLst>
            <a:ext uri="{FF2B5EF4-FFF2-40B4-BE49-F238E27FC236}">
              <a16:creationId xmlns:a16="http://schemas.microsoft.com/office/drawing/2014/main" id="{357ED567-E315-4FC5-AA03-451627C8C572}"/>
            </a:ext>
          </a:extLst>
        </xdr:cNvPr>
        <xdr:cNvSpPr txBox="1"/>
      </xdr:nvSpPr>
      <xdr:spPr>
        <a:xfrm>
          <a:off x="12325427" y="582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89517</xdr:rowOff>
    </xdr:from>
    <xdr:ext cx="469744" cy="259045"/>
    <xdr:sp macro="" textlink="">
      <xdr:nvSpPr>
        <xdr:cNvPr id="156" name="n_4aveValue債務償還比率">
          <a:extLst>
            <a:ext uri="{FF2B5EF4-FFF2-40B4-BE49-F238E27FC236}">
              <a16:creationId xmlns:a16="http://schemas.microsoft.com/office/drawing/2014/main" id="{FB18F14E-A5A4-478B-B02E-33683F389BC7}"/>
            </a:ext>
          </a:extLst>
        </xdr:cNvPr>
        <xdr:cNvSpPr txBox="1"/>
      </xdr:nvSpPr>
      <xdr:spPr>
        <a:xfrm>
          <a:off x="11563427" y="583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15779</xdr:rowOff>
    </xdr:from>
    <xdr:ext cx="469744" cy="259045"/>
    <xdr:sp macro="" textlink="">
      <xdr:nvSpPr>
        <xdr:cNvPr id="157" name="n_1mainValue債務償還比率">
          <a:extLst>
            <a:ext uri="{FF2B5EF4-FFF2-40B4-BE49-F238E27FC236}">
              <a16:creationId xmlns:a16="http://schemas.microsoft.com/office/drawing/2014/main" id="{DA619161-3CC0-4D0A-9045-A5881848EF80}"/>
            </a:ext>
          </a:extLst>
        </xdr:cNvPr>
        <xdr:cNvSpPr txBox="1"/>
      </xdr:nvSpPr>
      <xdr:spPr>
        <a:xfrm>
          <a:off x="13836727" y="6102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63687</xdr:rowOff>
    </xdr:from>
    <xdr:ext cx="469744" cy="259045"/>
    <xdr:sp macro="" textlink="">
      <xdr:nvSpPr>
        <xdr:cNvPr id="158" name="n_2mainValue債務償還比率">
          <a:extLst>
            <a:ext uri="{FF2B5EF4-FFF2-40B4-BE49-F238E27FC236}">
              <a16:creationId xmlns:a16="http://schemas.microsoft.com/office/drawing/2014/main" id="{4BD28EF7-64D9-4F7E-ABF6-BCD07A7A86E5}"/>
            </a:ext>
          </a:extLst>
        </xdr:cNvPr>
        <xdr:cNvSpPr txBox="1"/>
      </xdr:nvSpPr>
      <xdr:spPr>
        <a:xfrm>
          <a:off x="13087427" y="597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104178</xdr:rowOff>
    </xdr:from>
    <xdr:ext cx="469744" cy="259045"/>
    <xdr:sp macro="" textlink="">
      <xdr:nvSpPr>
        <xdr:cNvPr id="159" name="n_3mainValue債務償還比率">
          <a:extLst>
            <a:ext uri="{FF2B5EF4-FFF2-40B4-BE49-F238E27FC236}">
              <a16:creationId xmlns:a16="http://schemas.microsoft.com/office/drawing/2014/main" id="{0D31606B-81D9-40C3-8635-B6EECF6AF262}"/>
            </a:ext>
          </a:extLst>
        </xdr:cNvPr>
        <xdr:cNvSpPr txBox="1"/>
      </xdr:nvSpPr>
      <xdr:spPr>
        <a:xfrm>
          <a:off x="12325427" y="619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98301</xdr:rowOff>
    </xdr:from>
    <xdr:ext cx="469744" cy="259045"/>
    <xdr:sp macro="" textlink="">
      <xdr:nvSpPr>
        <xdr:cNvPr id="160" name="n_4mainValue債務償還比率">
          <a:extLst>
            <a:ext uri="{FF2B5EF4-FFF2-40B4-BE49-F238E27FC236}">
              <a16:creationId xmlns:a16="http://schemas.microsoft.com/office/drawing/2014/main" id="{DE71FE8E-E866-45A8-8E0B-941F5CEA564C}"/>
            </a:ext>
          </a:extLst>
        </xdr:cNvPr>
        <xdr:cNvSpPr txBox="1"/>
      </xdr:nvSpPr>
      <xdr:spPr>
        <a:xfrm>
          <a:off x="11563427" y="6184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9158B9AF-15A2-4987-B0E4-BCB54EF45B5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C6585D8A-5A8C-47EE-BAD1-1758CE71AAF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E6497430-F62C-432E-B143-E73E4FB386E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F02C5F04-7EC0-4607-9283-29B9518D87B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4618946F-9F41-4EAD-BAA1-C494A05837F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22546BED-182E-46B9-AADF-9D17F2BD2DF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BFA32E4-C617-41EF-A694-F0DD8EF0C77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A117A37-2673-469B-8BC6-AC1AA12A31F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FAA3FC2-FEBE-46BE-B2D7-763BDF60679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A47A11D-D2B8-46EB-A717-474A256FED6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大分県大分市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8B53781-8569-4048-A9D1-B1445306D3F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41B8396-3F64-4639-B83D-F2ECCDA2B85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943B60F-860C-4FDF-840A-29740395F11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BAD4E0A-BD47-4105-88EB-F488FF5F981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63EE130-44C7-4002-AD64-BB985FCBAD6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F236A79-A5AB-499C-8A5D-D7DD20742D1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474,665
470,506
502.39
224,365,164
218,441,539
5,216,868
105,504,557
165,874,490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F7F1D47-5726-44E2-9E31-33D714B1E91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E58284D-BD09-400D-AD27-ECD54B22A68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A3E742E-E9B3-486A-966C-1FC1549ADC7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C36459A-A388-4803-B633-08917F038CC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6CB8457-A662-4A3C-91B6-B11E954BB16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E24EE12-9398-4C06-A7CE-DFD48946864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0B9EB8B-C4F2-430D-8FE4-75776B3D8AB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26C8A7F-C4DF-4AEF-A0EE-E3E1F146882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95D9CC0-8B1D-46F0-A4B3-F97968214B0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7B0BB7C-32CC-4A0D-9C35-10CB1118B23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6BD6DB-C05A-41EB-AA12-2A79A0BFD05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D7B8306-F83C-488E-BCC7-B994F9A3E65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8DE2988-EA1D-4395-BFF9-15C74452F15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3F46A50-FDE0-4A64-8511-413F0089718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2805F07-E550-43BF-AAA8-8F7A18F02A9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D58D55D-D203-494F-914B-CEF147A435F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DD70ACA-C31E-4A45-B186-400EEB1E71E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CC48FA1-15FD-4576-8B31-6A0F11A9CB3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7D10C88-7387-45CD-9091-5745D06EECB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1FF4A8B-7669-4FD0-9118-FD3199C846E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54D9178-5CA7-496F-9DA1-7877B021388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D83F26F-BB9F-46F4-AD29-81177C98D2E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A965FE6-F802-4D2B-B2AE-1598603AD30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E179E8B-F222-418B-88FC-2FFB6C17ADC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55B9913-7407-4B37-9839-ABD7D8EF4EB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228D90E-7393-4125-8C4D-9DDB1D324A8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1A352E0-D653-498E-BB32-83B4F844B5F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EF9CABA-30A9-4B62-B51C-67ED2D226C9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8D7F4E9-C396-4F2F-A8EA-5A572859023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D620052-480C-48C5-B6FD-30242D6E23A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583920F-892B-4DB6-BFD5-7C4667BF082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510763B-837C-4413-A6C7-3C23E38A5A3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DAC342D-F2CF-4BAB-813E-159062C47385}"/>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C4979F42-9F38-431F-80F8-8282F75C4437}"/>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45050CF5-2FDE-458C-92A2-4B54C5031BD8}"/>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907C1893-537E-4FFC-B05F-B95F3F5AA5E4}"/>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EEB37D4-2089-476A-A0AE-523F0A69B0B4}"/>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71D7157E-D22C-4610-B60E-A6F0BE980459}"/>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AC3B6871-2522-4E37-B14D-90B8D9094F4F}"/>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EC3C0DB8-C99E-45A4-9EDD-1C8B164BE2C8}"/>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1FDBCA2A-1D4C-45AA-B0AE-E1F80629BB1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A156F356-2A65-4D08-8ABF-A8AED652E791}"/>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B52DFA51-45BB-4126-929F-670FFEABEC4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a:extLst>
            <a:ext uri="{FF2B5EF4-FFF2-40B4-BE49-F238E27FC236}">
              <a16:creationId xmlns:a16="http://schemas.microsoft.com/office/drawing/2014/main" id="{C8A3A47A-A7C0-4A56-AAED-364936ED5C31}"/>
            </a:ext>
          </a:extLst>
        </xdr:cNvPr>
        <xdr:cNvCxnSpPr/>
      </xdr:nvCxnSpPr>
      <xdr:spPr>
        <a:xfrm flipV="1">
          <a:off x="4634865" y="5795772"/>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a:extLst>
            <a:ext uri="{FF2B5EF4-FFF2-40B4-BE49-F238E27FC236}">
              <a16:creationId xmlns:a16="http://schemas.microsoft.com/office/drawing/2014/main" id="{2E11F011-EDAE-4725-9966-B42B8BEF0C0E}"/>
            </a:ext>
          </a:extLst>
        </xdr:cNvPr>
        <xdr:cNvSpPr txBox="1"/>
      </xdr:nvSpPr>
      <xdr:spPr>
        <a:xfrm>
          <a:off x="4673600" y="711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a:extLst>
            <a:ext uri="{FF2B5EF4-FFF2-40B4-BE49-F238E27FC236}">
              <a16:creationId xmlns:a16="http://schemas.microsoft.com/office/drawing/2014/main" id="{1DAB3C6C-AF98-441D-8764-F600AED995A6}"/>
            </a:ext>
          </a:extLst>
        </xdr:cNvPr>
        <xdr:cNvCxnSpPr/>
      </xdr:nvCxnSpPr>
      <xdr:spPr>
        <a:xfrm>
          <a:off x="4546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a:extLst>
            <a:ext uri="{FF2B5EF4-FFF2-40B4-BE49-F238E27FC236}">
              <a16:creationId xmlns:a16="http://schemas.microsoft.com/office/drawing/2014/main" id="{4FC57A84-DE3B-4D1E-8DE1-21C9412983EE}"/>
            </a:ext>
          </a:extLst>
        </xdr:cNvPr>
        <xdr:cNvSpPr txBox="1"/>
      </xdr:nvSpPr>
      <xdr:spPr>
        <a:xfrm>
          <a:off x="4673600" y="5570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a:extLst>
            <a:ext uri="{FF2B5EF4-FFF2-40B4-BE49-F238E27FC236}">
              <a16:creationId xmlns:a16="http://schemas.microsoft.com/office/drawing/2014/main" id="{E022CBA0-DA1A-4A4A-AB3C-AC15D0ADD0AC}"/>
            </a:ext>
          </a:extLst>
        </xdr:cNvPr>
        <xdr:cNvCxnSpPr/>
      </xdr:nvCxnSpPr>
      <xdr:spPr>
        <a:xfrm>
          <a:off x="4546600" y="579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26687</xdr:rowOff>
    </xdr:from>
    <xdr:ext cx="405111" cy="259045"/>
    <xdr:sp macro="" textlink="">
      <xdr:nvSpPr>
        <xdr:cNvPr id="60" name="【道路】&#10;有形固定資産減価償却率平均値テキスト">
          <a:extLst>
            <a:ext uri="{FF2B5EF4-FFF2-40B4-BE49-F238E27FC236}">
              <a16:creationId xmlns:a16="http://schemas.microsoft.com/office/drawing/2014/main" id="{8F88D353-06EA-49E3-AF03-0582D0D7955E}"/>
            </a:ext>
          </a:extLst>
        </xdr:cNvPr>
        <xdr:cNvSpPr txBox="1"/>
      </xdr:nvSpPr>
      <xdr:spPr>
        <a:xfrm>
          <a:off x="4673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B8BD325B-BA01-4C48-8422-8045C3A30E22}"/>
            </a:ext>
          </a:extLst>
        </xdr:cNvPr>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a:extLst>
            <a:ext uri="{FF2B5EF4-FFF2-40B4-BE49-F238E27FC236}">
              <a16:creationId xmlns:a16="http://schemas.microsoft.com/office/drawing/2014/main" id="{D2DAA9D1-D89C-472D-9E72-DC9C53DCFE54}"/>
            </a:ext>
          </a:extLst>
        </xdr:cNvPr>
        <xdr:cNvSpPr/>
      </xdr:nvSpPr>
      <xdr:spPr>
        <a:xfrm>
          <a:off x="3746500" y="636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6884B106-B0CD-4436-918B-80F87CD56236}"/>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a:extLst>
            <a:ext uri="{FF2B5EF4-FFF2-40B4-BE49-F238E27FC236}">
              <a16:creationId xmlns:a16="http://schemas.microsoft.com/office/drawing/2014/main" id="{D455FC38-D5C5-4377-AB64-3EE29487CADF}"/>
            </a:ext>
          </a:extLst>
        </xdr:cNvPr>
        <xdr:cNvSpPr/>
      </xdr:nvSpPr>
      <xdr:spPr>
        <a:xfrm>
          <a:off x="1968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a:extLst>
            <a:ext uri="{FF2B5EF4-FFF2-40B4-BE49-F238E27FC236}">
              <a16:creationId xmlns:a16="http://schemas.microsoft.com/office/drawing/2014/main" id="{E62FEA36-A54F-4B41-9692-85CBB12B6C77}"/>
            </a:ext>
          </a:extLst>
        </xdr:cNvPr>
        <xdr:cNvSpPr/>
      </xdr:nvSpPr>
      <xdr:spPr>
        <a:xfrm>
          <a:off x="1079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3C191EA7-1461-4E1D-ADBE-C0D176DA56A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9D735D6-C746-4F23-A9C7-3D92A689527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C7A8459-E73F-4FDE-9C9E-2073F8BACA9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4C48DED-AA08-46E2-BF3B-4D4B424504B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2038B85-10DE-42C8-80B5-7B1CAD73171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121412</xdr:rowOff>
    </xdr:from>
    <xdr:to>
      <xdr:col>24</xdr:col>
      <xdr:colOff>114300</xdr:colOff>
      <xdr:row>37</xdr:row>
      <xdr:rowOff>51562</xdr:rowOff>
    </xdr:to>
    <xdr:sp macro="" textlink="">
      <xdr:nvSpPr>
        <xdr:cNvPr id="71" name="楕円 70">
          <a:extLst>
            <a:ext uri="{FF2B5EF4-FFF2-40B4-BE49-F238E27FC236}">
              <a16:creationId xmlns:a16="http://schemas.microsoft.com/office/drawing/2014/main" id="{4CA611C8-5B23-4C5C-9D97-1CCA46664AD7}"/>
            </a:ext>
          </a:extLst>
        </xdr:cNvPr>
        <xdr:cNvSpPr/>
      </xdr:nvSpPr>
      <xdr:spPr>
        <a:xfrm>
          <a:off x="4584700" y="62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144289</xdr:rowOff>
    </xdr:from>
    <xdr:ext cx="405111" cy="259045"/>
    <xdr:sp macro="" textlink="">
      <xdr:nvSpPr>
        <xdr:cNvPr id="72" name="【道路】&#10;有形固定資産減価償却率該当値テキスト">
          <a:extLst>
            <a:ext uri="{FF2B5EF4-FFF2-40B4-BE49-F238E27FC236}">
              <a16:creationId xmlns:a16="http://schemas.microsoft.com/office/drawing/2014/main" id="{743C0E4D-A671-4586-A8D3-83FB9BABCB83}"/>
            </a:ext>
          </a:extLst>
        </xdr:cNvPr>
        <xdr:cNvSpPr txBox="1"/>
      </xdr:nvSpPr>
      <xdr:spPr>
        <a:xfrm>
          <a:off x="4673600" y="6145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89408</xdr:rowOff>
    </xdr:from>
    <xdr:to>
      <xdr:col>20</xdr:col>
      <xdr:colOff>38100</xdr:colOff>
      <xdr:row>37</xdr:row>
      <xdr:rowOff>19558</xdr:rowOff>
    </xdr:to>
    <xdr:sp macro="" textlink="">
      <xdr:nvSpPr>
        <xdr:cNvPr id="73" name="楕円 72">
          <a:extLst>
            <a:ext uri="{FF2B5EF4-FFF2-40B4-BE49-F238E27FC236}">
              <a16:creationId xmlns:a16="http://schemas.microsoft.com/office/drawing/2014/main" id="{BBA5B946-943B-4C45-9831-8295B7C05CA0}"/>
            </a:ext>
          </a:extLst>
        </xdr:cNvPr>
        <xdr:cNvSpPr/>
      </xdr:nvSpPr>
      <xdr:spPr>
        <a:xfrm>
          <a:off x="3746500" y="626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140208</xdr:rowOff>
    </xdr:from>
    <xdr:to>
      <xdr:col>24</xdr:col>
      <xdr:colOff>63500</xdr:colOff>
      <xdr:row>37</xdr:row>
      <xdr:rowOff>762</xdr:rowOff>
    </xdr:to>
    <xdr:cxnSp macro="">
      <xdr:nvCxnSpPr>
        <xdr:cNvPr id="74" name="直線コネクタ 73">
          <a:extLst>
            <a:ext uri="{FF2B5EF4-FFF2-40B4-BE49-F238E27FC236}">
              <a16:creationId xmlns:a16="http://schemas.microsoft.com/office/drawing/2014/main" id="{FE3D0CD4-8F7C-4327-A838-B7A222D5A2E7}"/>
            </a:ext>
          </a:extLst>
        </xdr:cNvPr>
        <xdr:cNvCxnSpPr/>
      </xdr:nvCxnSpPr>
      <xdr:spPr>
        <a:xfrm>
          <a:off x="3797300" y="631240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52832</xdr:rowOff>
    </xdr:from>
    <xdr:to>
      <xdr:col>15</xdr:col>
      <xdr:colOff>101600</xdr:colOff>
      <xdr:row>36</xdr:row>
      <xdr:rowOff>154432</xdr:rowOff>
    </xdr:to>
    <xdr:sp macro="" textlink="">
      <xdr:nvSpPr>
        <xdr:cNvPr id="75" name="楕円 74">
          <a:extLst>
            <a:ext uri="{FF2B5EF4-FFF2-40B4-BE49-F238E27FC236}">
              <a16:creationId xmlns:a16="http://schemas.microsoft.com/office/drawing/2014/main" id="{17E5F6B2-AFDA-4EB9-891B-0AC07E8F0AAB}"/>
            </a:ext>
          </a:extLst>
        </xdr:cNvPr>
        <xdr:cNvSpPr/>
      </xdr:nvSpPr>
      <xdr:spPr>
        <a:xfrm>
          <a:off x="2857500" y="622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103632</xdr:rowOff>
    </xdr:from>
    <xdr:to>
      <xdr:col>19</xdr:col>
      <xdr:colOff>177800</xdr:colOff>
      <xdr:row>36</xdr:row>
      <xdr:rowOff>140208</xdr:rowOff>
    </xdr:to>
    <xdr:cxnSp macro="">
      <xdr:nvCxnSpPr>
        <xdr:cNvPr id="76" name="直線コネクタ 75">
          <a:extLst>
            <a:ext uri="{FF2B5EF4-FFF2-40B4-BE49-F238E27FC236}">
              <a16:creationId xmlns:a16="http://schemas.microsoft.com/office/drawing/2014/main" id="{CD51E212-40FB-4981-91EE-1E2D18C0F6D7}"/>
            </a:ext>
          </a:extLst>
        </xdr:cNvPr>
        <xdr:cNvCxnSpPr/>
      </xdr:nvCxnSpPr>
      <xdr:spPr>
        <a:xfrm>
          <a:off x="2908300" y="62758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16256</xdr:rowOff>
    </xdr:from>
    <xdr:to>
      <xdr:col>10</xdr:col>
      <xdr:colOff>165100</xdr:colOff>
      <xdr:row>36</xdr:row>
      <xdr:rowOff>117856</xdr:rowOff>
    </xdr:to>
    <xdr:sp macro="" textlink="">
      <xdr:nvSpPr>
        <xdr:cNvPr id="77" name="楕円 76">
          <a:extLst>
            <a:ext uri="{FF2B5EF4-FFF2-40B4-BE49-F238E27FC236}">
              <a16:creationId xmlns:a16="http://schemas.microsoft.com/office/drawing/2014/main" id="{CFEFF553-B298-470C-B72F-D2F4C162F6A4}"/>
            </a:ext>
          </a:extLst>
        </xdr:cNvPr>
        <xdr:cNvSpPr/>
      </xdr:nvSpPr>
      <xdr:spPr>
        <a:xfrm>
          <a:off x="1968500" y="61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67056</xdr:rowOff>
    </xdr:from>
    <xdr:to>
      <xdr:col>15</xdr:col>
      <xdr:colOff>50800</xdr:colOff>
      <xdr:row>36</xdr:row>
      <xdr:rowOff>103632</xdr:rowOff>
    </xdr:to>
    <xdr:cxnSp macro="">
      <xdr:nvCxnSpPr>
        <xdr:cNvPr id="78" name="直線コネクタ 77">
          <a:extLst>
            <a:ext uri="{FF2B5EF4-FFF2-40B4-BE49-F238E27FC236}">
              <a16:creationId xmlns:a16="http://schemas.microsoft.com/office/drawing/2014/main" id="{D2412168-8657-4DF7-B50E-8C17287C3F53}"/>
            </a:ext>
          </a:extLst>
        </xdr:cNvPr>
        <xdr:cNvCxnSpPr/>
      </xdr:nvCxnSpPr>
      <xdr:spPr>
        <a:xfrm>
          <a:off x="2019300" y="62392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151130</xdr:rowOff>
    </xdr:from>
    <xdr:to>
      <xdr:col>6</xdr:col>
      <xdr:colOff>38100</xdr:colOff>
      <xdr:row>36</xdr:row>
      <xdr:rowOff>81280</xdr:rowOff>
    </xdr:to>
    <xdr:sp macro="" textlink="">
      <xdr:nvSpPr>
        <xdr:cNvPr id="79" name="楕円 78">
          <a:extLst>
            <a:ext uri="{FF2B5EF4-FFF2-40B4-BE49-F238E27FC236}">
              <a16:creationId xmlns:a16="http://schemas.microsoft.com/office/drawing/2014/main" id="{58B4F3B3-6EEA-4397-B11E-8E9D8A92503E}"/>
            </a:ext>
          </a:extLst>
        </xdr:cNvPr>
        <xdr:cNvSpPr/>
      </xdr:nvSpPr>
      <xdr:spPr>
        <a:xfrm>
          <a:off x="1079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30480</xdr:rowOff>
    </xdr:from>
    <xdr:to>
      <xdr:col>10</xdr:col>
      <xdr:colOff>114300</xdr:colOff>
      <xdr:row>36</xdr:row>
      <xdr:rowOff>67056</xdr:rowOff>
    </xdr:to>
    <xdr:cxnSp macro="">
      <xdr:nvCxnSpPr>
        <xdr:cNvPr id="80" name="直線コネクタ 79">
          <a:extLst>
            <a:ext uri="{FF2B5EF4-FFF2-40B4-BE49-F238E27FC236}">
              <a16:creationId xmlns:a16="http://schemas.microsoft.com/office/drawing/2014/main" id="{ACBC81FA-667C-4866-94E0-2A7D22C7F813}"/>
            </a:ext>
          </a:extLst>
        </xdr:cNvPr>
        <xdr:cNvCxnSpPr/>
      </xdr:nvCxnSpPr>
      <xdr:spPr>
        <a:xfrm>
          <a:off x="1130300" y="62026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115841</xdr:rowOff>
    </xdr:from>
    <xdr:ext cx="405111" cy="259045"/>
    <xdr:sp macro="" textlink="">
      <xdr:nvSpPr>
        <xdr:cNvPr id="81" name="n_1aveValue【道路】&#10;有形固定資産減価償却率">
          <a:extLst>
            <a:ext uri="{FF2B5EF4-FFF2-40B4-BE49-F238E27FC236}">
              <a16:creationId xmlns:a16="http://schemas.microsoft.com/office/drawing/2014/main" id="{20B3DA3D-0481-444E-9A8B-C4001D77482D}"/>
            </a:ext>
          </a:extLst>
        </xdr:cNvPr>
        <xdr:cNvSpPr txBox="1"/>
      </xdr:nvSpPr>
      <xdr:spPr>
        <a:xfrm>
          <a:off x="3582044" y="64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64619EEB-4E98-4B4E-8685-3BF87EB3815B}"/>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54119</xdr:rowOff>
    </xdr:from>
    <xdr:ext cx="405111" cy="259045"/>
    <xdr:sp macro="" textlink="">
      <xdr:nvSpPr>
        <xdr:cNvPr id="83" name="n_3aveValue【道路】&#10;有形固定資産減価償却率">
          <a:extLst>
            <a:ext uri="{FF2B5EF4-FFF2-40B4-BE49-F238E27FC236}">
              <a16:creationId xmlns:a16="http://schemas.microsoft.com/office/drawing/2014/main" id="{4827029A-3242-4C5F-BAC0-C0424582A767}"/>
            </a:ext>
          </a:extLst>
        </xdr:cNvPr>
        <xdr:cNvSpPr txBox="1"/>
      </xdr:nvSpPr>
      <xdr:spPr>
        <a:xfrm>
          <a:off x="1816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19829</xdr:rowOff>
    </xdr:from>
    <xdr:ext cx="405111" cy="259045"/>
    <xdr:sp macro="" textlink="">
      <xdr:nvSpPr>
        <xdr:cNvPr id="84" name="n_4aveValue【道路】&#10;有形固定資産減価償却率">
          <a:extLst>
            <a:ext uri="{FF2B5EF4-FFF2-40B4-BE49-F238E27FC236}">
              <a16:creationId xmlns:a16="http://schemas.microsoft.com/office/drawing/2014/main" id="{CC697902-D226-4235-97DD-CA32BDAA156E}"/>
            </a:ext>
          </a:extLst>
        </xdr:cNvPr>
        <xdr:cNvSpPr txBox="1"/>
      </xdr:nvSpPr>
      <xdr:spPr>
        <a:xfrm>
          <a:off x="927744" y="636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36085</xdr:rowOff>
    </xdr:from>
    <xdr:ext cx="405111" cy="259045"/>
    <xdr:sp macro="" textlink="">
      <xdr:nvSpPr>
        <xdr:cNvPr id="85" name="n_1mainValue【道路】&#10;有形固定資産減価償却率">
          <a:extLst>
            <a:ext uri="{FF2B5EF4-FFF2-40B4-BE49-F238E27FC236}">
              <a16:creationId xmlns:a16="http://schemas.microsoft.com/office/drawing/2014/main" id="{92D8FB3B-5AF8-49FD-B059-B2C7F2C9ECFD}"/>
            </a:ext>
          </a:extLst>
        </xdr:cNvPr>
        <xdr:cNvSpPr txBox="1"/>
      </xdr:nvSpPr>
      <xdr:spPr>
        <a:xfrm>
          <a:off x="3582044" y="603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170959</xdr:rowOff>
    </xdr:from>
    <xdr:ext cx="405111" cy="259045"/>
    <xdr:sp macro="" textlink="">
      <xdr:nvSpPr>
        <xdr:cNvPr id="86" name="n_2mainValue【道路】&#10;有形固定資産減価償却率">
          <a:extLst>
            <a:ext uri="{FF2B5EF4-FFF2-40B4-BE49-F238E27FC236}">
              <a16:creationId xmlns:a16="http://schemas.microsoft.com/office/drawing/2014/main" id="{C93B1BC2-650F-4711-AC47-8E5364287EFF}"/>
            </a:ext>
          </a:extLst>
        </xdr:cNvPr>
        <xdr:cNvSpPr txBox="1"/>
      </xdr:nvSpPr>
      <xdr:spPr>
        <a:xfrm>
          <a:off x="2705744" y="600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134383</xdr:rowOff>
    </xdr:from>
    <xdr:ext cx="405111" cy="259045"/>
    <xdr:sp macro="" textlink="">
      <xdr:nvSpPr>
        <xdr:cNvPr id="87" name="n_3mainValue【道路】&#10;有形固定資産減価償却率">
          <a:extLst>
            <a:ext uri="{FF2B5EF4-FFF2-40B4-BE49-F238E27FC236}">
              <a16:creationId xmlns:a16="http://schemas.microsoft.com/office/drawing/2014/main" id="{102A74C0-4ADF-4B0F-BD8F-ED6CD09E74DB}"/>
            </a:ext>
          </a:extLst>
        </xdr:cNvPr>
        <xdr:cNvSpPr txBox="1"/>
      </xdr:nvSpPr>
      <xdr:spPr>
        <a:xfrm>
          <a:off x="1816744" y="596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97807</xdr:rowOff>
    </xdr:from>
    <xdr:ext cx="405111" cy="259045"/>
    <xdr:sp macro="" textlink="">
      <xdr:nvSpPr>
        <xdr:cNvPr id="88" name="n_4mainValue【道路】&#10;有形固定資産減価償却率">
          <a:extLst>
            <a:ext uri="{FF2B5EF4-FFF2-40B4-BE49-F238E27FC236}">
              <a16:creationId xmlns:a16="http://schemas.microsoft.com/office/drawing/2014/main" id="{5A824AC3-F12C-41B8-B9C8-A8CAEA819E5B}"/>
            </a:ext>
          </a:extLst>
        </xdr:cNvPr>
        <xdr:cNvSpPr txBox="1"/>
      </xdr:nvSpPr>
      <xdr:spPr>
        <a:xfrm>
          <a:off x="9277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62CE588A-988E-4968-A940-B8E4C98883E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674FD1AC-F898-4BB1-9ED7-304C44C678B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A0A240FE-C2ED-43BE-B0B1-22AB68AF22C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D1935EF3-BD1F-482E-8367-8DC3683AB7D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C9393DD0-F952-4D88-B815-077D07A1FB7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13A19014-E672-46A4-A7B4-8FA9E017BE5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FD310DE3-B808-4314-ACCD-6D3F5D13B4B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EEC4ED69-49BA-4E39-8697-145F7C4EA28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994A6B95-4A91-4C26-9984-A086D3BD688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A94DC6B9-E2ED-446C-AC61-61A7F403A71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B7A529D8-FFBF-4FF5-8910-1C5688B9BD9A}"/>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A25FB68C-B49D-4075-BA41-E74A66D91E1F}"/>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AB29E94A-0D11-43AD-B937-6DAB06D858A8}"/>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B4364ED5-80A7-4443-8D03-9691F487D691}"/>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E6060585-DE83-4FA6-A81E-55EF34712DD8}"/>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3E6AFDE8-D8AC-468B-9C09-9A2DD3DDCBC4}"/>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A1733963-FA73-4923-AB26-90BC538D9EE3}"/>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FB2CE723-DD04-4077-AD24-14171F00627F}"/>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EA981FD1-7D8A-4D8C-A030-101C6894669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ED303038-1ECB-445C-BF8B-45628F448FF9}"/>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556D1F8D-89CC-4339-99F7-C02747FAA2A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a:extLst>
            <a:ext uri="{FF2B5EF4-FFF2-40B4-BE49-F238E27FC236}">
              <a16:creationId xmlns:a16="http://schemas.microsoft.com/office/drawing/2014/main" id="{4BD6D5D4-38FB-49C9-9435-1AAEDF0580FD}"/>
            </a:ext>
          </a:extLst>
        </xdr:cNvPr>
        <xdr:cNvCxnSpPr/>
      </xdr:nvCxnSpPr>
      <xdr:spPr>
        <a:xfrm flipV="1">
          <a:off x="10476865" y="5712744"/>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a:extLst>
            <a:ext uri="{FF2B5EF4-FFF2-40B4-BE49-F238E27FC236}">
              <a16:creationId xmlns:a16="http://schemas.microsoft.com/office/drawing/2014/main" id="{00EA5A50-C97B-4974-B28A-1D764489A47F}"/>
            </a:ext>
          </a:extLst>
        </xdr:cNvPr>
        <xdr:cNvSpPr txBox="1"/>
      </xdr:nvSpPr>
      <xdr:spPr>
        <a:xfrm>
          <a:off x="10515600" y="710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a:extLst>
            <a:ext uri="{FF2B5EF4-FFF2-40B4-BE49-F238E27FC236}">
              <a16:creationId xmlns:a16="http://schemas.microsoft.com/office/drawing/2014/main" id="{54382BEB-6E19-4156-AA05-0807877CCFF3}"/>
            </a:ext>
          </a:extLst>
        </xdr:cNvPr>
        <xdr:cNvCxnSpPr/>
      </xdr:nvCxnSpPr>
      <xdr:spPr>
        <a:xfrm>
          <a:off x="10388600" y="710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a:extLst>
            <a:ext uri="{FF2B5EF4-FFF2-40B4-BE49-F238E27FC236}">
              <a16:creationId xmlns:a16="http://schemas.microsoft.com/office/drawing/2014/main" id="{568A170F-0AD0-4C48-A3B9-8FC576D3CBA2}"/>
            </a:ext>
          </a:extLst>
        </xdr:cNvPr>
        <xdr:cNvSpPr txBox="1"/>
      </xdr:nvSpPr>
      <xdr:spPr>
        <a:xfrm>
          <a:off x="10515600" y="548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a:extLst>
            <a:ext uri="{FF2B5EF4-FFF2-40B4-BE49-F238E27FC236}">
              <a16:creationId xmlns:a16="http://schemas.microsoft.com/office/drawing/2014/main" id="{0D1BF99C-4718-42CB-9BF1-73355792B2E5}"/>
            </a:ext>
          </a:extLst>
        </xdr:cNvPr>
        <xdr:cNvCxnSpPr/>
      </xdr:nvCxnSpPr>
      <xdr:spPr>
        <a:xfrm>
          <a:off x="10388600" y="57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78727</xdr:rowOff>
    </xdr:from>
    <xdr:ext cx="469744" cy="259045"/>
    <xdr:sp macro="" textlink="">
      <xdr:nvSpPr>
        <xdr:cNvPr id="115" name="【道路】&#10;一人当たり延長平均値テキスト">
          <a:extLst>
            <a:ext uri="{FF2B5EF4-FFF2-40B4-BE49-F238E27FC236}">
              <a16:creationId xmlns:a16="http://schemas.microsoft.com/office/drawing/2014/main" id="{AB06D1C0-D615-42E6-8B1F-BBB51424B226}"/>
            </a:ext>
          </a:extLst>
        </xdr:cNvPr>
        <xdr:cNvSpPr txBox="1"/>
      </xdr:nvSpPr>
      <xdr:spPr>
        <a:xfrm>
          <a:off x="10515600" y="6422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a:extLst>
            <a:ext uri="{FF2B5EF4-FFF2-40B4-BE49-F238E27FC236}">
              <a16:creationId xmlns:a16="http://schemas.microsoft.com/office/drawing/2014/main" id="{BEC8092C-9C41-4DE8-BAC1-39EB3B9466C9}"/>
            </a:ext>
          </a:extLst>
        </xdr:cNvPr>
        <xdr:cNvSpPr/>
      </xdr:nvSpPr>
      <xdr:spPr>
        <a:xfrm>
          <a:off x="10426700" y="657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a:extLst>
            <a:ext uri="{FF2B5EF4-FFF2-40B4-BE49-F238E27FC236}">
              <a16:creationId xmlns:a16="http://schemas.microsoft.com/office/drawing/2014/main" id="{F7C3F4D7-F131-44F5-B40E-D39C11F54CA4}"/>
            </a:ext>
          </a:extLst>
        </xdr:cNvPr>
        <xdr:cNvSpPr/>
      </xdr:nvSpPr>
      <xdr:spPr>
        <a:xfrm>
          <a:off x="9588500" y="658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a:extLst>
            <a:ext uri="{FF2B5EF4-FFF2-40B4-BE49-F238E27FC236}">
              <a16:creationId xmlns:a16="http://schemas.microsoft.com/office/drawing/2014/main" id="{F2C3F42C-0A08-4F61-93C3-0DB2284133CA}"/>
            </a:ext>
          </a:extLst>
        </xdr:cNvPr>
        <xdr:cNvSpPr/>
      </xdr:nvSpPr>
      <xdr:spPr>
        <a:xfrm>
          <a:off x="8699500" y="658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9" name="フローチャート: 判断 118">
          <a:extLst>
            <a:ext uri="{FF2B5EF4-FFF2-40B4-BE49-F238E27FC236}">
              <a16:creationId xmlns:a16="http://schemas.microsoft.com/office/drawing/2014/main" id="{08A12D14-8672-4181-B430-72376C719570}"/>
            </a:ext>
          </a:extLst>
        </xdr:cNvPr>
        <xdr:cNvSpPr/>
      </xdr:nvSpPr>
      <xdr:spPr>
        <a:xfrm>
          <a:off x="7810500" y="659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0" name="フローチャート: 判断 119">
          <a:extLst>
            <a:ext uri="{FF2B5EF4-FFF2-40B4-BE49-F238E27FC236}">
              <a16:creationId xmlns:a16="http://schemas.microsoft.com/office/drawing/2014/main" id="{6D9ACFA0-D182-4C92-9180-BD73E21FFE74}"/>
            </a:ext>
          </a:extLst>
        </xdr:cNvPr>
        <xdr:cNvSpPr/>
      </xdr:nvSpPr>
      <xdr:spPr>
        <a:xfrm>
          <a:off x="6921500" y="658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FE284579-2A49-4F50-BC6C-A4A43F4660C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F1B3214-F273-4AD5-9529-DEA0F61A643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708311D-F5B3-43D0-8172-003AEB417CB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175E5A1-F084-410E-BE23-F9CE5DFA2E4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5604C4B-07F1-4472-BA89-440007F8803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134305</xdr:rowOff>
    </xdr:from>
    <xdr:to>
      <xdr:col>55</xdr:col>
      <xdr:colOff>50800</xdr:colOff>
      <xdr:row>39</xdr:row>
      <xdr:rowOff>64455</xdr:rowOff>
    </xdr:to>
    <xdr:sp macro="" textlink="">
      <xdr:nvSpPr>
        <xdr:cNvPr id="126" name="楕円 125">
          <a:extLst>
            <a:ext uri="{FF2B5EF4-FFF2-40B4-BE49-F238E27FC236}">
              <a16:creationId xmlns:a16="http://schemas.microsoft.com/office/drawing/2014/main" id="{C43CE52B-4C8E-425D-B276-28B8BF40742A}"/>
            </a:ext>
          </a:extLst>
        </xdr:cNvPr>
        <xdr:cNvSpPr/>
      </xdr:nvSpPr>
      <xdr:spPr>
        <a:xfrm>
          <a:off x="10426700" y="664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112732</xdr:rowOff>
    </xdr:from>
    <xdr:ext cx="469744" cy="259045"/>
    <xdr:sp macro="" textlink="">
      <xdr:nvSpPr>
        <xdr:cNvPr id="127" name="【道路】&#10;一人当たり延長該当値テキスト">
          <a:extLst>
            <a:ext uri="{FF2B5EF4-FFF2-40B4-BE49-F238E27FC236}">
              <a16:creationId xmlns:a16="http://schemas.microsoft.com/office/drawing/2014/main" id="{9301A23A-2041-4F50-9EED-674E8567D6C3}"/>
            </a:ext>
          </a:extLst>
        </xdr:cNvPr>
        <xdr:cNvSpPr txBox="1"/>
      </xdr:nvSpPr>
      <xdr:spPr>
        <a:xfrm>
          <a:off x="10515600" y="6627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139974</xdr:rowOff>
    </xdr:from>
    <xdr:to>
      <xdr:col>50</xdr:col>
      <xdr:colOff>165100</xdr:colOff>
      <xdr:row>39</xdr:row>
      <xdr:rowOff>70124</xdr:rowOff>
    </xdr:to>
    <xdr:sp macro="" textlink="">
      <xdr:nvSpPr>
        <xdr:cNvPr id="128" name="楕円 127">
          <a:extLst>
            <a:ext uri="{FF2B5EF4-FFF2-40B4-BE49-F238E27FC236}">
              <a16:creationId xmlns:a16="http://schemas.microsoft.com/office/drawing/2014/main" id="{289AFC72-1D3B-44CB-81DF-56FD68EDB386}"/>
            </a:ext>
          </a:extLst>
        </xdr:cNvPr>
        <xdr:cNvSpPr/>
      </xdr:nvSpPr>
      <xdr:spPr>
        <a:xfrm>
          <a:off x="9588500" y="665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13655</xdr:rowOff>
    </xdr:from>
    <xdr:to>
      <xdr:col>55</xdr:col>
      <xdr:colOff>0</xdr:colOff>
      <xdr:row>39</xdr:row>
      <xdr:rowOff>19324</xdr:rowOff>
    </xdr:to>
    <xdr:cxnSp macro="">
      <xdr:nvCxnSpPr>
        <xdr:cNvPr id="129" name="直線コネクタ 128">
          <a:extLst>
            <a:ext uri="{FF2B5EF4-FFF2-40B4-BE49-F238E27FC236}">
              <a16:creationId xmlns:a16="http://schemas.microsoft.com/office/drawing/2014/main" id="{EFF0ED7C-CDAD-456C-99BE-15EFE7F604E9}"/>
            </a:ext>
          </a:extLst>
        </xdr:cNvPr>
        <xdr:cNvCxnSpPr/>
      </xdr:nvCxnSpPr>
      <xdr:spPr>
        <a:xfrm flipV="1">
          <a:off x="9639300" y="6700205"/>
          <a:ext cx="838200" cy="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141437</xdr:rowOff>
    </xdr:from>
    <xdr:to>
      <xdr:col>46</xdr:col>
      <xdr:colOff>38100</xdr:colOff>
      <xdr:row>39</xdr:row>
      <xdr:rowOff>71587</xdr:rowOff>
    </xdr:to>
    <xdr:sp macro="" textlink="">
      <xdr:nvSpPr>
        <xdr:cNvPr id="130" name="楕円 129">
          <a:extLst>
            <a:ext uri="{FF2B5EF4-FFF2-40B4-BE49-F238E27FC236}">
              <a16:creationId xmlns:a16="http://schemas.microsoft.com/office/drawing/2014/main" id="{92C24AB8-6EB5-4BB2-A098-976E0CFBF235}"/>
            </a:ext>
          </a:extLst>
        </xdr:cNvPr>
        <xdr:cNvSpPr/>
      </xdr:nvSpPr>
      <xdr:spPr>
        <a:xfrm>
          <a:off x="8699500" y="665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19324</xdr:rowOff>
    </xdr:from>
    <xdr:to>
      <xdr:col>50</xdr:col>
      <xdr:colOff>114300</xdr:colOff>
      <xdr:row>39</xdr:row>
      <xdr:rowOff>20787</xdr:rowOff>
    </xdr:to>
    <xdr:cxnSp macro="">
      <xdr:nvCxnSpPr>
        <xdr:cNvPr id="131" name="直線コネクタ 130">
          <a:extLst>
            <a:ext uri="{FF2B5EF4-FFF2-40B4-BE49-F238E27FC236}">
              <a16:creationId xmlns:a16="http://schemas.microsoft.com/office/drawing/2014/main" id="{D76953F3-2013-4F4E-B8AF-CDE8C48A632D}"/>
            </a:ext>
          </a:extLst>
        </xdr:cNvPr>
        <xdr:cNvCxnSpPr/>
      </xdr:nvCxnSpPr>
      <xdr:spPr>
        <a:xfrm flipV="1">
          <a:off x="8750300" y="6705874"/>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143814</xdr:rowOff>
    </xdr:from>
    <xdr:to>
      <xdr:col>41</xdr:col>
      <xdr:colOff>101600</xdr:colOff>
      <xdr:row>39</xdr:row>
      <xdr:rowOff>73964</xdr:rowOff>
    </xdr:to>
    <xdr:sp macro="" textlink="">
      <xdr:nvSpPr>
        <xdr:cNvPr id="132" name="楕円 131">
          <a:extLst>
            <a:ext uri="{FF2B5EF4-FFF2-40B4-BE49-F238E27FC236}">
              <a16:creationId xmlns:a16="http://schemas.microsoft.com/office/drawing/2014/main" id="{6BA737BD-4904-4085-B865-D97D7136109C}"/>
            </a:ext>
          </a:extLst>
        </xdr:cNvPr>
        <xdr:cNvSpPr/>
      </xdr:nvSpPr>
      <xdr:spPr>
        <a:xfrm>
          <a:off x="7810500" y="665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20787</xdr:rowOff>
    </xdr:from>
    <xdr:to>
      <xdr:col>45</xdr:col>
      <xdr:colOff>177800</xdr:colOff>
      <xdr:row>39</xdr:row>
      <xdr:rowOff>23164</xdr:rowOff>
    </xdr:to>
    <xdr:cxnSp macro="">
      <xdr:nvCxnSpPr>
        <xdr:cNvPr id="133" name="直線コネクタ 132">
          <a:extLst>
            <a:ext uri="{FF2B5EF4-FFF2-40B4-BE49-F238E27FC236}">
              <a16:creationId xmlns:a16="http://schemas.microsoft.com/office/drawing/2014/main" id="{BDE68BC3-661A-4CAC-B969-B37FB211F2B9}"/>
            </a:ext>
          </a:extLst>
        </xdr:cNvPr>
        <xdr:cNvCxnSpPr/>
      </xdr:nvCxnSpPr>
      <xdr:spPr>
        <a:xfrm flipV="1">
          <a:off x="7861300" y="6707337"/>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145095</xdr:rowOff>
    </xdr:from>
    <xdr:to>
      <xdr:col>36</xdr:col>
      <xdr:colOff>165100</xdr:colOff>
      <xdr:row>39</xdr:row>
      <xdr:rowOff>75245</xdr:rowOff>
    </xdr:to>
    <xdr:sp macro="" textlink="">
      <xdr:nvSpPr>
        <xdr:cNvPr id="134" name="楕円 133">
          <a:extLst>
            <a:ext uri="{FF2B5EF4-FFF2-40B4-BE49-F238E27FC236}">
              <a16:creationId xmlns:a16="http://schemas.microsoft.com/office/drawing/2014/main" id="{8952131B-9B4F-489C-A6C1-974AB88E134F}"/>
            </a:ext>
          </a:extLst>
        </xdr:cNvPr>
        <xdr:cNvSpPr/>
      </xdr:nvSpPr>
      <xdr:spPr>
        <a:xfrm>
          <a:off x="6921500" y="666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23164</xdr:rowOff>
    </xdr:from>
    <xdr:to>
      <xdr:col>41</xdr:col>
      <xdr:colOff>50800</xdr:colOff>
      <xdr:row>39</xdr:row>
      <xdr:rowOff>24445</xdr:rowOff>
    </xdr:to>
    <xdr:cxnSp macro="">
      <xdr:nvCxnSpPr>
        <xdr:cNvPr id="135" name="直線コネクタ 134">
          <a:extLst>
            <a:ext uri="{FF2B5EF4-FFF2-40B4-BE49-F238E27FC236}">
              <a16:creationId xmlns:a16="http://schemas.microsoft.com/office/drawing/2014/main" id="{1697F408-11B1-4365-B022-A57B0839F1F8}"/>
            </a:ext>
          </a:extLst>
        </xdr:cNvPr>
        <xdr:cNvCxnSpPr/>
      </xdr:nvCxnSpPr>
      <xdr:spPr>
        <a:xfrm flipV="1">
          <a:off x="6972300" y="6709714"/>
          <a:ext cx="8890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12311</xdr:rowOff>
    </xdr:from>
    <xdr:ext cx="469744" cy="259045"/>
    <xdr:sp macro="" textlink="">
      <xdr:nvSpPr>
        <xdr:cNvPr id="136" name="n_1aveValue【道路】&#10;一人当たり延長">
          <a:extLst>
            <a:ext uri="{FF2B5EF4-FFF2-40B4-BE49-F238E27FC236}">
              <a16:creationId xmlns:a16="http://schemas.microsoft.com/office/drawing/2014/main" id="{1808218A-13A7-4DDF-9A91-42B56E4B2E37}"/>
            </a:ext>
          </a:extLst>
        </xdr:cNvPr>
        <xdr:cNvSpPr txBox="1"/>
      </xdr:nvSpPr>
      <xdr:spPr>
        <a:xfrm>
          <a:off x="9391727" y="635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14962</xdr:rowOff>
    </xdr:from>
    <xdr:ext cx="469744" cy="259045"/>
    <xdr:sp macro="" textlink="">
      <xdr:nvSpPr>
        <xdr:cNvPr id="137" name="n_2aveValue【道路】&#10;一人当たり延長">
          <a:extLst>
            <a:ext uri="{FF2B5EF4-FFF2-40B4-BE49-F238E27FC236}">
              <a16:creationId xmlns:a16="http://schemas.microsoft.com/office/drawing/2014/main" id="{BAB5AD50-E015-4596-A8C0-C8B5C6270993}"/>
            </a:ext>
          </a:extLst>
        </xdr:cNvPr>
        <xdr:cNvSpPr txBox="1"/>
      </xdr:nvSpPr>
      <xdr:spPr>
        <a:xfrm>
          <a:off x="8515427" y="635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23009</xdr:rowOff>
    </xdr:from>
    <xdr:ext cx="469744" cy="259045"/>
    <xdr:sp macro="" textlink="">
      <xdr:nvSpPr>
        <xdr:cNvPr id="138" name="n_3aveValue【道路】&#10;一人当たり延長">
          <a:extLst>
            <a:ext uri="{FF2B5EF4-FFF2-40B4-BE49-F238E27FC236}">
              <a16:creationId xmlns:a16="http://schemas.microsoft.com/office/drawing/2014/main" id="{D4E225C7-AC35-4E57-ABC1-1A1AC2415614}"/>
            </a:ext>
          </a:extLst>
        </xdr:cNvPr>
        <xdr:cNvSpPr txBox="1"/>
      </xdr:nvSpPr>
      <xdr:spPr>
        <a:xfrm>
          <a:off x="7626427" y="6366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18163</xdr:rowOff>
    </xdr:from>
    <xdr:ext cx="469744" cy="259045"/>
    <xdr:sp macro="" textlink="">
      <xdr:nvSpPr>
        <xdr:cNvPr id="139" name="n_4aveValue【道路】&#10;一人当たり延長">
          <a:extLst>
            <a:ext uri="{FF2B5EF4-FFF2-40B4-BE49-F238E27FC236}">
              <a16:creationId xmlns:a16="http://schemas.microsoft.com/office/drawing/2014/main" id="{38379D4E-3619-452F-809E-DFBADC3B0DB5}"/>
            </a:ext>
          </a:extLst>
        </xdr:cNvPr>
        <xdr:cNvSpPr txBox="1"/>
      </xdr:nvSpPr>
      <xdr:spPr>
        <a:xfrm>
          <a:off x="6737427" y="636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61251</xdr:rowOff>
    </xdr:from>
    <xdr:ext cx="469744" cy="259045"/>
    <xdr:sp macro="" textlink="">
      <xdr:nvSpPr>
        <xdr:cNvPr id="140" name="n_1mainValue【道路】&#10;一人当たり延長">
          <a:extLst>
            <a:ext uri="{FF2B5EF4-FFF2-40B4-BE49-F238E27FC236}">
              <a16:creationId xmlns:a16="http://schemas.microsoft.com/office/drawing/2014/main" id="{926F0BAE-6DD9-4753-8E7C-B74AF3A233DE}"/>
            </a:ext>
          </a:extLst>
        </xdr:cNvPr>
        <xdr:cNvSpPr txBox="1"/>
      </xdr:nvSpPr>
      <xdr:spPr>
        <a:xfrm>
          <a:off x="9391727" y="674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62714</xdr:rowOff>
    </xdr:from>
    <xdr:ext cx="469744" cy="259045"/>
    <xdr:sp macro="" textlink="">
      <xdr:nvSpPr>
        <xdr:cNvPr id="141" name="n_2mainValue【道路】&#10;一人当たり延長">
          <a:extLst>
            <a:ext uri="{FF2B5EF4-FFF2-40B4-BE49-F238E27FC236}">
              <a16:creationId xmlns:a16="http://schemas.microsoft.com/office/drawing/2014/main" id="{3EF2CE08-200F-4873-83AB-68587E0A2F9F}"/>
            </a:ext>
          </a:extLst>
        </xdr:cNvPr>
        <xdr:cNvSpPr txBox="1"/>
      </xdr:nvSpPr>
      <xdr:spPr>
        <a:xfrm>
          <a:off x="8515427" y="674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65091</xdr:rowOff>
    </xdr:from>
    <xdr:ext cx="469744" cy="259045"/>
    <xdr:sp macro="" textlink="">
      <xdr:nvSpPr>
        <xdr:cNvPr id="142" name="n_3mainValue【道路】&#10;一人当たり延長">
          <a:extLst>
            <a:ext uri="{FF2B5EF4-FFF2-40B4-BE49-F238E27FC236}">
              <a16:creationId xmlns:a16="http://schemas.microsoft.com/office/drawing/2014/main" id="{C900CEC9-DD36-486A-88E9-B7CE35CB4512}"/>
            </a:ext>
          </a:extLst>
        </xdr:cNvPr>
        <xdr:cNvSpPr txBox="1"/>
      </xdr:nvSpPr>
      <xdr:spPr>
        <a:xfrm>
          <a:off x="7626427" y="675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66372</xdr:rowOff>
    </xdr:from>
    <xdr:ext cx="469744" cy="259045"/>
    <xdr:sp macro="" textlink="">
      <xdr:nvSpPr>
        <xdr:cNvPr id="143" name="n_4mainValue【道路】&#10;一人当たり延長">
          <a:extLst>
            <a:ext uri="{FF2B5EF4-FFF2-40B4-BE49-F238E27FC236}">
              <a16:creationId xmlns:a16="http://schemas.microsoft.com/office/drawing/2014/main" id="{A00DB0D4-977B-4C0A-8583-C51065D9390C}"/>
            </a:ext>
          </a:extLst>
        </xdr:cNvPr>
        <xdr:cNvSpPr txBox="1"/>
      </xdr:nvSpPr>
      <xdr:spPr>
        <a:xfrm>
          <a:off x="6737427" y="675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14B3397D-2B20-4296-834F-D4FA47E2F75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DB8AB162-C9DB-4644-A7A6-F5653A20DC9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F306B7CE-D4B2-4D6E-9234-48541E0D115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B2933959-0C19-4F87-BBA3-D997E20273B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884000BD-58E3-4AA9-9689-D2C8CD3C38F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D923C7DF-303B-4C4C-BECB-92F8F8DC85E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F5592318-BEA7-4524-B16E-8F87E83EA5A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C848E8BF-3003-49BB-963A-852713C9FD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3C75C20D-45D4-4563-9F3E-0314D7F0A87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5EC8F39F-A82D-4237-BDA8-38DEB61E0F3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A94FFF89-5FD3-48C6-953E-9B6659137A5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7A5828B3-F2D5-4C76-9C46-F77B7283FE5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a:extLst>
            <a:ext uri="{FF2B5EF4-FFF2-40B4-BE49-F238E27FC236}">
              <a16:creationId xmlns:a16="http://schemas.microsoft.com/office/drawing/2014/main" id="{95516A9C-7B59-4CB2-B797-E0C262126A7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39648105-10F3-4893-A2C3-68806DBC6A7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97D3D5D3-F705-454F-8079-018A90FC1D4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654E9B87-E0CD-46CD-B7C6-3CE809F88BC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0F505D94-EB2B-4EC9-858B-27F30D84E57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B4E6E91E-B7A7-44F1-8BD9-710FB6E5A88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76955B18-3706-4BC1-A301-3CCC13AD7CD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8F040404-594F-4D7C-869D-3E6A15681C4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19DC8B69-90BB-4DCC-8DCB-53E0B18AA95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837238C8-1B7D-426D-B8A6-E31EE523D20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7BFDBF49-875E-476D-BB53-821E874947B2}"/>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3F18A7B9-6A44-44DC-AC0D-FA76AA4D872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a:extLst>
            <a:ext uri="{FF2B5EF4-FFF2-40B4-BE49-F238E27FC236}">
              <a16:creationId xmlns:a16="http://schemas.microsoft.com/office/drawing/2014/main" id="{84A29B38-01D1-48D8-B006-2911367B0CF1}"/>
            </a:ext>
          </a:extLst>
        </xdr:cNvPr>
        <xdr:cNvCxnSpPr/>
      </xdr:nvCxnSpPr>
      <xdr:spPr>
        <a:xfrm flipV="1">
          <a:off x="4634865" y="9481185"/>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29F916C1-9337-4F44-97F0-3D32580DCF6C}"/>
            </a:ext>
          </a:extLst>
        </xdr:cNvPr>
        <xdr:cNvSpPr txBox="1"/>
      </xdr:nvSpPr>
      <xdr:spPr>
        <a:xfrm>
          <a:off x="4673600"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a:extLst>
            <a:ext uri="{FF2B5EF4-FFF2-40B4-BE49-F238E27FC236}">
              <a16:creationId xmlns:a16="http://schemas.microsoft.com/office/drawing/2014/main" id="{F12EE93C-2C9A-4E47-BBC0-DE93FD7A1FF1}"/>
            </a:ext>
          </a:extLst>
        </xdr:cNvPr>
        <xdr:cNvCxnSpPr/>
      </xdr:nvCxnSpPr>
      <xdr:spPr>
        <a:xfrm>
          <a:off x="4546600" y="1082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CF6C2A52-CD60-4D44-B36E-2CB3E4CEB832}"/>
            </a:ext>
          </a:extLst>
        </xdr:cNvPr>
        <xdr:cNvSpPr txBox="1"/>
      </xdr:nvSpPr>
      <xdr:spPr>
        <a:xfrm>
          <a:off x="4673600" y="925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a:extLst>
            <a:ext uri="{FF2B5EF4-FFF2-40B4-BE49-F238E27FC236}">
              <a16:creationId xmlns:a16="http://schemas.microsoft.com/office/drawing/2014/main" id="{A9FCD8E0-6976-49B0-9C07-D1C475AE2F18}"/>
            </a:ext>
          </a:extLst>
        </xdr:cNvPr>
        <xdr:cNvCxnSpPr/>
      </xdr:nvCxnSpPr>
      <xdr:spPr>
        <a:xfrm>
          <a:off x="4546600" y="948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160037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A4568CF3-3EF7-48EA-80FF-7E338D28264D}"/>
            </a:ext>
          </a:extLst>
        </xdr:cNvPr>
        <xdr:cNvSpPr txBox="1"/>
      </xdr:nvSpPr>
      <xdr:spPr>
        <a:xfrm>
          <a:off x="4673600" y="1027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a:extLst>
            <a:ext uri="{FF2B5EF4-FFF2-40B4-BE49-F238E27FC236}">
              <a16:creationId xmlns:a16="http://schemas.microsoft.com/office/drawing/2014/main" id="{D3FF8B0F-5BC5-4D57-8B5E-FFA1DCD7E77F}"/>
            </a:ext>
          </a:extLst>
        </xdr:cNvPr>
        <xdr:cNvSpPr/>
      </xdr:nvSpPr>
      <xdr:spPr>
        <a:xfrm>
          <a:off x="4584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a:extLst>
            <a:ext uri="{FF2B5EF4-FFF2-40B4-BE49-F238E27FC236}">
              <a16:creationId xmlns:a16="http://schemas.microsoft.com/office/drawing/2014/main" id="{54C6DD0A-EE8B-4ACA-B1FF-EF7ADA77AD68}"/>
            </a:ext>
          </a:extLst>
        </xdr:cNvPr>
        <xdr:cNvSpPr/>
      </xdr:nvSpPr>
      <xdr:spPr>
        <a:xfrm>
          <a:off x="3746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a:extLst>
            <a:ext uri="{FF2B5EF4-FFF2-40B4-BE49-F238E27FC236}">
              <a16:creationId xmlns:a16="http://schemas.microsoft.com/office/drawing/2014/main" id="{C24A411C-71A8-4203-BA4D-ACF64D3D5493}"/>
            </a:ext>
          </a:extLst>
        </xdr:cNvPr>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a:extLst>
            <a:ext uri="{FF2B5EF4-FFF2-40B4-BE49-F238E27FC236}">
              <a16:creationId xmlns:a16="http://schemas.microsoft.com/office/drawing/2014/main" id="{55F4C488-9E66-4CE3-83BE-6595453C3E81}"/>
            </a:ext>
          </a:extLst>
        </xdr:cNvPr>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a:extLst>
            <a:ext uri="{FF2B5EF4-FFF2-40B4-BE49-F238E27FC236}">
              <a16:creationId xmlns:a16="http://schemas.microsoft.com/office/drawing/2014/main" id="{EDB0FFD9-ED8D-43F2-A99B-C86B1E217624}"/>
            </a:ext>
          </a:extLst>
        </xdr:cNvPr>
        <xdr:cNvSpPr/>
      </xdr:nvSpPr>
      <xdr:spPr>
        <a:xfrm>
          <a:off x="1079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56918659-1CA5-4254-A206-6791A23EE57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71EA1AC0-8F0D-46D2-B610-A5F462FD121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EC56091C-C355-4368-A578-2CC55735066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65B2591-9D5D-4D13-ACD6-91B7F1ADB56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45B08B0-0F39-4BA7-BBC7-A8F72FC73DD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130175</xdr:rowOff>
    </xdr:from>
    <xdr:to>
      <xdr:col>24</xdr:col>
      <xdr:colOff>114300</xdr:colOff>
      <xdr:row>58</xdr:row>
      <xdr:rowOff>60325</xdr:rowOff>
    </xdr:to>
    <xdr:sp macro="" textlink="">
      <xdr:nvSpPr>
        <xdr:cNvPr id="184" name="楕円 183">
          <a:extLst>
            <a:ext uri="{FF2B5EF4-FFF2-40B4-BE49-F238E27FC236}">
              <a16:creationId xmlns:a16="http://schemas.microsoft.com/office/drawing/2014/main" id="{949FB04A-ECCC-4F92-8872-18D7BFEE6A91}"/>
            </a:ext>
          </a:extLst>
        </xdr:cNvPr>
        <xdr:cNvSpPr/>
      </xdr:nvSpPr>
      <xdr:spPr>
        <a:xfrm>
          <a:off x="45847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153052</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38191B61-2696-45AA-8B4F-B26CCCB78EED}"/>
            </a:ext>
          </a:extLst>
        </xdr:cNvPr>
        <xdr:cNvSpPr txBox="1"/>
      </xdr:nvSpPr>
      <xdr:spPr>
        <a:xfrm>
          <a:off x="4673600" y="975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135890</xdr:rowOff>
    </xdr:from>
    <xdr:to>
      <xdr:col>20</xdr:col>
      <xdr:colOff>38100</xdr:colOff>
      <xdr:row>58</xdr:row>
      <xdr:rowOff>66040</xdr:rowOff>
    </xdr:to>
    <xdr:sp macro="" textlink="">
      <xdr:nvSpPr>
        <xdr:cNvPr id="186" name="楕円 185">
          <a:extLst>
            <a:ext uri="{FF2B5EF4-FFF2-40B4-BE49-F238E27FC236}">
              <a16:creationId xmlns:a16="http://schemas.microsoft.com/office/drawing/2014/main" id="{D0333CE4-720F-46FF-B44A-AC44D1662751}"/>
            </a:ext>
          </a:extLst>
        </xdr:cNvPr>
        <xdr:cNvSpPr/>
      </xdr:nvSpPr>
      <xdr:spPr>
        <a:xfrm>
          <a:off x="3746500" y="99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9525</xdr:rowOff>
    </xdr:from>
    <xdr:to>
      <xdr:col>24</xdr:col>
      <xdr:colOff>63500</xdr:colOff>
      <xdr:row>58</xdr:row>
      <xdr:rowOff>15240</xdr:rowOff>
    </xdr:to>
    <xdr:cxnSp macro="">
      <xdr:nvCxnSpPr>
        <xdr:cNvPr id="187" name="直線コネクタ 186">
          <a:extLst>
            <a:ext uri="{FF2B5EF4-FFF2-40B4-BE49-F238E27FC236}">
              <a16:creationId xmlns:a16="http://schemas.microsoft.com/office/drawing/2014/main" id="{18964724-C948-4E57-9159-21EC4B6BBE93}"/>
            </a:ext>
          </a:extLst>
        </xdr:cNvPr>
        <xdr:cNvCxnSpPr/>
      </xdr:nvCxnSpPr>
      <xdr:spPr>
        <a:xfrm flipV="1">
          <a:off x="3797300" y="995362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149225</xdr:rowOff>
    </xdr:from>
    <xdr:to>
      <xdr:col>15</xdr:col>
      <xdr:colOff>101600</xdr:colOff>
      <xdr:row>58</xdr:row>
      <xdr:rowOff>79375</xdr:rowOff>
    </xdr:to>
    <xdr:sp macro="" textlink="">
      <xdr:nvSpPr>
        <xdr:cNvPr id="188" name="楕円 187">
          <a:extLst>
            <a:ext uri="{FF2B5EF4-FFF2-40B4-BE49-F238E27FC236}">
              <a16:creationId xmlns:a16="http://schemas.microsoft.com/office/drawing/2014/main" id="{4845E4B4-E5E5-43EE-80AE-6FAA7D73DD56}"/>
            </a:ext>
          </a:extLst>
        </xdr:cNvPr>
        <xdr:cNvSpPr/>
      </xdr:nvSpPr>
      <xdr:spPr>
        <a:xfrm>
          <a:off x="28575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15240</xdr:rowOff>
    </xdr:from>
    <xdr:to>
      <xdr:col>19</xdr:col>
      <xdr:colOff>177800</xdr:colOff>
      <xdr:row>58</xdr:row>
      <xdr:rowOff>28575</xdr:rowOff>
    </xdr:to>
    <xdr:cxnSp macro="">
      <xdr:nvCxnSpPr>
        <xdr:cNvPr id="189" name="直線コネクタ 188">
          <a:extLst>
            <a:ext uri="{FF2B5EF4-FFF2-40B4-BE49-F238E27FC236}">
              <a16:creationId xmlns:a16="http://schemas.microsoft.com/office/drawing/2014/main" id="{804B6D51-3FA6-4069-9CA1-B6F11282F982}"/>
            </a:ext>
          </a:extLst>
        </xdr:cNvPr>
        <xdr:cNvCxnSpPr/>
      </xdr:nvCxnSpPr>
      <xdr:spPr>
        <a:xfrm flipV="1">
          <a:off x="2908300" y="995934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147320</xdr:rowOff>
    </xdr:from>
    <xdr:to>
      <xdr:col>10</xdr:col>
      <xdr:colOff>165100</xdr:colOff>
      <xdr:row>58</xdr:row>
      <xdr:rowOff>77470</xdr:rowOff>
    </xdr:to>
    <xdr:sp macro="" textlink="">
      <xdr:nvSpPr>
        <xdr:cNvPr id="190" name="楕円 189">
          <a:extLst>
            <a:ext uri="{FF2B5EF4-FFF2-40B4-BE49-F238E27FC236}">
              <a16:creationId xmlns:a16="http://schemas.microsoft.com/office/drawing/2014/main" id="{70627B3A-3C68-453C-88BB-8609FE05FF97}"/>
            </a:ext>
          </a:extLst>
        </xdr:cNvPr>
        <xdr:cNvSpPr/>
      </xdr:nvSpPr>
      <xdr:spPr>
        <a:xfrm>
          <a:off x="1968500" y="99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26670</xdr:rowOff>
    </xdr:from>
    <xdr:to>
      <xdr:col>15</xdr:col>
      <xdr:colOff>50800</xdr:colOff>
      <xdr:row>58</xdr:row>
      <xdr:rowOff>28575</xdr:rowOff>
    </xdr:to>
    <xdr:cxnSp macro="">
      <xdr:nvCxnSpPr>
        <xdr:cNvPr id="191" name="直線コネクタ 190">
          <a:extLst>
            <a:ext uri="{FF2B5EF4-FFF2-40B4-BE49-F238E27FC236}">
              <a16:creationId xmlns:a16="http://schemas.microsoft.com/office/drawing/2014/main" id="{A84D3034-6C22-4A5B-9C04-CF073B3DA9EA}"/>
            </a:ext>
          </a:extLst>
        </xdr:cNvPr>
        <xdr:cNvCxnSpPr/>
      </xdr:nvCxnSpPr>
      <xdr:spPr>
        <a:xfrm>
          <a:off x="2019300" y="99707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147320</xdr:rowOff>
    </xdr:from>
    <xdr:to>
      <xdr:col>6</xdr:col>
      <xdr:colOff>38100</xdr:colOff>
      <xdr:row>58</xdr:row>
      <xdr:rowOff>77470</xdr:rowOff>
    </xdr:to>
    <xdr:sp macro="" textlink="">
      <xdr:nvSpPr>
        <xdr:cNvPr id="192" name="楕円 191">
          <a:extLst>
            <a:ext uri="{FF2B5EF4-FFF2-40B4-BE49-F238E27FC236}">
              <a16:creationId xmlns:a16="http://schemas.microsoft.com/office/drawing/2014/main" id="{BA29A057-270F-4913-B0D5-A4BC40A83C5C}"/>
            </a:ext>
          </a:extLst>
        </xdr:cNvPr>
        <xdr:cNvSpPr/>
      </xdr:nvSpPr>
      <xdr:spPr>
        <a:xfrm>
          <a:off x="1079500" y="99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26670</xdr:rowOff>
    </xdr:from>
    <xdr:to>
      <xdr:col>10</xdr:col>
      <xdr:colOff>114300</xdr:colOff>
      <xdr:row>58</xdr:row>
      <xdr:rowOff>26670</xdr:rowOff>
    </xdr:to>
    <xdr:cxnSp macro="">
      <xdr:nvCxnSpPr>
        <xdr:cNvPr id="193" name="直線コネクタ 192">
          <a:extLst>
            <a:ext uri="{FF2B5EF4-FFF2-40B4-BE49-F238E27FC236}">
              <a16:creationId xmlns:a16="http://schemas.microsoft.com/office/drawing/2014/main" id="{A26A3F49-D02C-4DBD-9AC5-4912F00D720D}"/>
            </a:ext>
          </a:extLst>
        </xdr:cNvPr>
        <xdr:cNvCxnSpPr/>
      </xdr:nvCxnSpPr>
      <xdr:spPr>
        <a:xfrm>
          <a:off x="1130300" y="9970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83837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C7C61FA4-E2AE-4482-B6E0-BF3D49564A44}"/>
            </a:ext>
          </a:extLst>
        </xdr:cNvPr>
        <xdr:cNvSpPr txBox="1"/>
      </xdr:nvSpPr>
      <xdr:spPr>
        <a:xfrm>
          <a:off x="35820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59072</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0C96365C-4AAD-43E7-8172-E4E83B647962}"/>
            </a:ext>
          </a:extLst>
        </xdr:cNvPr>
        <xdr:cNvSpPr txBox="1"/>
      </xdr:nvSpPr>
      <xdr:spPr>
        <a:xfrm>
          <a:off x="2705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47642</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C26B2096-639C-4C81-8926-44F1DE96FBB2}"/>
            </a:ext>
          </a:extLst>
        </xdr:cNvPr>
        <xdr:cNvSpPr txBox="1"/>
      </xdr:nvSpPr>
      <xdr:spPr>
        <a:xfrm>
          <a:off x="1816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20972</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20F05325-D6F9-4684-A04A-7983F5A4BEDA}"/>
            </a:ext>
          </a:extLst>
        </xdr:cNvPr>
        <xdr:cNvSpPr txBox="1"/>
      </xdr:nvSpPr>
      <xdr:spPr>
        <a:xfrm>
          <a:off x="927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82567</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9F322B53-D1FE-4D7B-962B-9FDB04950B5D}"/>
            </a:ext>
          </a:extLst>
        </xdr:cNvPr>
        <xdr:cNvSpPr txBox="1"/>
      </xdr:nvSpPr>
      <xdr:spPr>
        <a:xfrm>
          <a:off x="3582044" y="968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95902</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81856FC7-36EA-4C01-9F6F-1408A4F0FD1B}"/>
            </a:ext>
          </a:extLst>
        </xdr:cNvPr>
        <xdr:cNvSpPr txBox="1"/>
      </xdr:nvSpPr>
      <xdr:spPr>
        <a:xfrm>
          <a:off x="2705744"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93997</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81DA7F9D-9506-432B-B048-A229A26B11EE}"/>
            </a:ext>
          </a:extLst>
        </xdr:cNvPr>
        <xdr:cNvSpPr txBox="1"/>
      </xdr:nvSpPr>
      <xdr:spPr>
        <a:xfrm>
          <a:off x="1816744" y="969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93997</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AA7CBEDE-BD11-489A-8A0E-84B14B3CA3EF}"/>
            </a:ext>
          </a:extLst>
        </xdr:cNvPr>
        <xdr:cNvSpPr txBox="1"/>
      </xdr:nvSpPr>
      <xdr:spPr>
        <a:xfrm>
          <a:off x="927744" y="969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C1015E7E-B179-4B54-9F45-99182BDEFFE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A85B2B4E-5256-4B88-8B2A-FD7A6CF239D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42967998-ABED-4225-A9C3-DF2A5F1CEE7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FE993CA0-B406-42A8-8D6B-7940365FC5D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7004EB97-7EA4-48C4-A284-00F9C27DC0A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C747BEBA-8D31-4772-9D47-4AC499C65D2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2D9C6922-223D-4CFD-A9EC-6AFE49A46BA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62BB0029-8131-4566-B5D2-D35A62844C4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A432892E-826C-47E0-B5E9-F85C72DB615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A1EA4D8C-7AAA-4A1A-A8C9-72DC07B022D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10704ED1-80CD-43EE-8A3A-B5159D6A1F3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a:extLst>
            <a:ext uri="{FF2B5EF4-FFF2-40B4-BE49-F238E27FC236}">
              <a16:creationId xmlns:a16="http://schemas.microsoft.com/office/drawing/2014/main" id="{A88E626F-8F01-4619-8E20-3BA5DF5AB81D}"/>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836AA58A-B63B-47F5-95AF-CB936E239C3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a:extLst>
            <a:ext uri="{FF2B5EF4-FFF2-40B4-BE49-F238E27FC236}">
              <a16:creationId xmlns:a16="http://schemas.microsoft.com/office/drawing/2014/main" id="{F2FC351F-EF0E-4814-BF34-65ED47D4FCB1}"/>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AD7A622F-7968-449E-AE05-E40B95D7BB5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CB83DF51-2A2C-4FEE-86BE-7EBD12659BD4}"/>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4F7BB8B9-9ECB-4C40-ACFD-E85E67409A8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a:extLst>
            <a:ext uri="{FF2B5EF4-FFF2-40B4-BE49-F238E27FC236}">
              <a16:creationId xmlns:a16="http://schemas.microsoft.com/office/drawing/2014/main" id="{898EB97B-85BF-4DD7-A5AE-5EAAB44ECC34}"/>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9144D07D-7DF0-43BD-9189-18E19E9E5D9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a:extLst>
            <a:ext uri="{FF2B5EF4-FFF2-40B4-BE49-F238E27FC236}">
              <a16:creationId xmlns:a16="http://schemas.microsoft.com/office/drawing/2014/main" id="{9846AC7C-7C67-4EAE-B289-DFA39BE88BB9}"/>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D36E7AE9-DEC9-48EC-9939-F0FEA83018E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40B64F43-75B0-40C0-B76A-525D70DABB12}"/>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8DEB5B37-4437-479D-860B-90C49D0205F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a:extLst>
            <a:ext uri="{FF2B5EF4-FFF2-40B4-BE49-F238E27FC236}">
              <a16:creationId xmlns:a16="http://schemas.microsoft.com/office/drawing/2014/main" id="{786B939D-4ED0-420D-A45A-24457C8B33D0}"/>
            </a:ext>
          </a:extLst>
        </xdr:cNvPr>
        <xdr:cNvCxnSpPr/>
      </xdr:nvCxnSpPr>
      <xdr:spPr>
        <a:xfrm flipV="1">
          <a:off x="10476865" y="9622220"/>
          <a:ext cx="0" cy="1421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8E4721AF-07BE-4D93-B4DD-3CA6D62DB1D2}"/>
            </a:ext>
          </a:extLst>
        </xdr:cNvPr>
        <xdr:cNvSpPr txBox="1"/>
      </xdr:nvSpPr>
      <xdr:spPr>
        <a:xfrm>
          <a:off x="10515600" y="1104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a:extLst>
            <a:ext uri="{FF2B5EF4-FFF2-40B4-BE49-F238E27FC236}">
              <a16:creationId xmlns:a16="http://schemas.microsoft.com/office/drawing/2014/main" id="{3FB9BC8A-F10A-4813-A205-874C01F1280F}"/>
            </a:ext>
          </a:extLst>
        </xdr:cNvPr>
        <xdr:cNvCxnSpPr/>
      </xdr:nvCxnSpPr>
      <xdr:spPr>
        <a:xfrm>
          <a:off x="10388600" y="1104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F5766810-4F56-4783-B28C-2A67FF9ED65A}"/>
            </a:ext>
          </a:extLst>
        </xdr:cNvPr>
        <xdr:cNvSpPr txBox="1"/>
      </xdr:nvSpPr>
      <xdr:spPr>
        <a:xfrm>
          <a:off x="10515600" y="939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a:extLst>
            <a:ext uri="{FF2B5EF4-FFF2-40B4-BE49-F238E27FC236}">
              <a16:creationId xmlns:a16="http://schemas.microsoft.com/office/drawing/2014/main" id="{5463F4EA-E168-4512-90C6-FDF4B9A54A1C}"/>
            </a:ext>
          </a:extLst>
        </xdr:cNvPr>
        <xdr:cNvCxnSpPr/>
      </xdr:nvCxnSpPr>
      <xdr:spPr>
        <a:xfrm>
          <a:off x="10388600" y="962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12703</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F7740CB7-7F03-47BC-B995-ADFED903E914}"/>
            </a:ext>
          </a:extLst>
        </xdr:cNvPr>
        <xdr:cNvSpPr txBox="1"/>
      </xdr:nvSpPr>
      <xdr:spPr>
        <a:xfrm>
          <a:off x="10515600" y="10471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a:extLst>
            <a:ext uri="{FF2B5EF4-FFF2-40B4-BE49-F238E27FC236}">
              <a16:creationId xmlns:a16="http://schemas.microsoft.com/office/drawing/2014/main" id="{804360EC-4D30-48CB-B9B9-F41A70C3C761}"/>
            </a:ext>
          </a:extLst>
        </xdr:cNvPr>
        <xdr:cNvSpPr/>
      </xdr:nvSpPr>
      <xdr:spPr>
        <a:xfrm>
          <a:off x="10426700" y="10619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a:extLst>
            <a:ext uri="{FF2B5EF4-FFF2-40B4-BE49-F238E27FC236}">
              <a16:creationId xmlns:a16="http://schemas.microsoft.com/office/drawing/2014/main" id="{4DAF0B61-3185-4A38-8944-0D2F32FF1DE2}"/>
            </a:ext>
          </a:extLst>
        </xdr:cNvPr>
        <xdr:cNvSpPr/>
      </xdr:nvSpPr>
      <xdr:spPr>
        <a:xfrm>
          <a:off x="9588500" y="106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a:extLst>
            <a:ext uri="{FF2B5EF4-FFF2-40B4-BE49-F238E27FC236}">
              <a16:creationId xmlns:a16="http://schemas.microsoft.com/office/drawing/2014/main" id="{328CED8D-ECAC-4620-8275-2DAE526CD000}"/>
            </a:ext>
          </a:extLst>
        </xdr:cNvPr>
        <xdr:cNvSpPr/>
      </xdr:nvSpPr>
      <xdr:spPr>
        <a:xfrm>
          <a:off x="86995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4" name="フローチャート: 判断 233">
          <a:extLst>
            <a:ext uri="{FF2B5EF4-FFF2-40B4-BE49-F238E27FC236}">
              <a16:creationId xmlns:a16="http://schemas.microsoft.com/office/drawing/2014/main" id="{F26D4A3A-DE59-463A-B57C-151A4AFE0414}"/>
            </a:ext>
          </a:extLst>
        </xdr:cNvPr>
        <xdr:cNvSpPr/>
      </xdr:nvSpPr>
      <xdr:spPr>
        <a:xfrm>
          <a:off x="7810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5" name="フローチャート: 判断 234">
          <a:extLst>
            <a:ext uri="{FF2B5EF4-FFF2-40B4-BE49-F238E27FC236}">
              <a16:creationId xmlns:a16="http://schemas.microsoft.com/office/drawing/2014/main" id="{596365C4-E207-4CE4-B82D-2EBB0F093BFE}"/>
            </a:ext>
          </a:extLst>
        </xdr:cNvPr>
        <xdr:cNvSpPr/>
      </xdr:nvSpPr>
      <xdr:spPr>
        <a:xfrm>
          <a:off x="6921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F27C7FF7-DFA7-41C3-8E68-5DC20C36E95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F1E79A16-3D52-4758-8C54-42EF423BD97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71190307-0FCD-47AA-ABD5-0E60F4B7832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C9FA583-4DE3-4CE2-B301-6A9056C60BB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DA00E3D-74EE-4DC3-B1B5-EC3D481F63E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102415</xdr:rowOff>
    </xdr:from>
    <xdr:to>
      <xdr:col>55</xdr:col>
      <xdr:colOff>50800</xdr:colOff>
      <xdr:row>64</xdr:row>
      <xdr:rowOff>32565</xdr:rowOff>
    </xdr:to>
    <xdr:sp macro="" textlink="">
      <xdr:nvSpPr>
        <xdr:cNvPr id="241" name="楕円 240">
          <a:extLst>
            <a:ext uri="{FF2B5EF4-FFF2-40B4-BE49-F238E27FC236}">
              <a16:creationId xmlns:a16="http://schemas.microsoft.com/office/drawing/2014/main" id="{C29DCEE8-FEF7-4BBE-B90F-6436DFF54993}"/>
            </a:ext>
          </a:extLst>
        </xdr:cNvPr>
        <xdr:cNvSpPr/>
      </xdr:nvSpPr>
      <xdr:spPr>
        <a:xfrm>
          <a:off x="10426700" y="1090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17342</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B4D07DFD-BFF2-46A2-896E-03E2F8BCB158}"/>
            </a:ext>
          </a:extLst>
        </xdr:cNvPr>
        <xdr:cNvSpPr txBox="1"/>
      </xdr:nvSpPr>
      <xdr:spPr>
        <a:xfrm>
          <a:off x="10515600" y="1081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106999</xdr:rowOff>
    </xdr:from>
    <xdr:to>
      <xdr:col>50</xdr:col>
      <xdr:colOff>165100</xdr:colOff>
      <xdr:row>64</xdr:row>
      <xdr:rowOff>37149</xdr:rowOff>
    </xdr:to>
    <xdr:sp macro="" textlink="">
      <xdr:nvSpPr>
        <xdr:cNvPr id="243" name="楕円 242">
          <a:extLst>
            <a:ext uri="{FF2B5EF4-FFF2-40B4-BE49-F238E27FC236}">
              <a16:creationId xmlns:a16="http://schemas.microsoft.com/office/drawing/2014/main" id="{9EEE6ECE-FE15-43D7-8653-84D3687E49FF}"/>
            </a:ext>
          </a:extLst>
        </xdr:cNvPr>
        <xdr:cNvSpPr/>
      </xdr:nvSpPr>
      <xdr:spPr>
        <a:xfrm>
          <a:off x="9588500" y="1090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153215</xdr:rowOff>
    </xdr:from>
    <xdr:to>
      <xdr:col>55</xdr:col>
      <xdr:colOff>0</xdr:colOff>
      <xdr:row>63</xdr:row>
      <xdr:rowOff>157799</xdr:rowOff>
    </xdr:to>
    <xdr:cxnSp macro="">
      <xdr:nvCxnSpPr>
        <xdr:cNvPr id="244" name="直線コネクタ 243">
          <a:extLst>
            <a:ext uri="{FF2B5EF4-FFF2-40B4-BE49-F238E27FC236}">
              <a16:creationId xmlns:a16="http://schemas.microsoft.com/office/drawing/2014/main" id="{3B9FD27E-886D-4D3A-97E5-D4F8FFE09A44}"/>
            </a:ext>
          </a:extLst>
        </xdr:cNvPr>
        <xdr:cNvCxnSpPr/>
      </xdr:nvCxnSpPr>
      <xdr:spPr>
        <a:xfrm flipV="1">
          <a:off x="9639300" y="10954565"/>
          <a:ext cx="838200" cy="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111712</xdr:rowOff>
    </xdr:from>
    <xdr:to>
      <xdr:col>46</xdr:col>
      <xdr:colOff>38100</xdr:colOff>
      <xdr:row>64</xdr:row>
      <xdr:rowOff>41862</xdr:rowOff>
    </xdr:to>
    <xdr:sp macro="" textlink="">
      <xdr:nvSpPr>
        <xdr:cNvPr id="245" name="楕円 244">
          <a:extLst>
            <a:ext uri="{FF2B5EF4-FFF2-40B4-BE49-F238E27FC236}">
              <a16:creationId xmlns:a16="http://schemas.microsoft.com/office/drawing/2014/main" id="{B932B1B6-EB6B-4DB7-84EC-1BC5E5C9A447}"/>
            </a:ext>
          </a:extLst>
        </xdr:cNvPr>
        <xdr:cNvSpPr/>
      </xdr:nvSpPr>
      <xdr:spPr>
        <a:xfrm>
          <a:off x="8699500" y="1091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157799</xdr:rowOff>
    </xdr:from>
    <xdr:to>
      <xdr:col>50</xdr:col>
      <xdr:colOff>114300</xdr:colOff>
      <xdr:row>63</xdr:row>
      <xdr:rowOff>162512</xdr:rowOff>
    </xdr:to>
    <xdr:cxnSp macro="">
      <xdr:nvCxnSpPr>
        <xdr:cNvPr id="246" name="直線コネクタ 245">
          <a:extLst>
            <a:ext uri="{FF2B5EF4-FFF2-40B4-BE49-F238E27FC236}">
              <a16:creationId xmlns:a16="http://schemas.microsoft.com/office/drawing/2014/main" id="{3C96F201-6D78-41C9-82CD-98BC2FAE3EA1}"/>
            </a:ext>
          </a:extLst>
        </xdr:cNvPr>
        <xdr:cNvCxnSpPr/>
      </xdr:nvCxnSpPr>
      <xdr:spPr>
        <a:xfrm flipV="1">
          <a:off x="8750300" y="10959149"/>
          <a:ext cx="889000" cy="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114710</xdr:rowOff>
    </xdr:from>
    <xdr:to>
      <xdr:col>41</xdr:col>
      <xdr:colOff>101600</xdr:colOff>
      <xdr:row>64</xdr:row>
      <xdr:rowOff>44860</xdr:rowOff>
    </xdr:to>
    <xdr:sp macro="" textlink="">
      <xdr:nvSpPr>
        <xdr:cNvPr id="247" name="楕円 246">
          <a:extLst>
            <a:ext uri="{FF2B5EF4-FFF2-40B4-BE49-F238E27FC236}">
              <a16:creationId xmlns:a16="http://schemas.microsoft.com/office/drawing/2014/main" id="{183DB1A2-3FC9-43D6-AA8D-5FAC600F6FE0}"/>
            </a:ext>
          </a:extLst>
        </xdr:cNvPr>
        <xdr:cNvSpPr/>
      </xdr:nvSpPr>
      <xdr:spPr>
        <a:xfrm>
          <a:off x="7810500" y="1091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162512</xdr:rowOff>
    </xdr:from>
    <xdr:to>
      <xdr:col>45</xdr:col>
      <xdr:colOff>177800</xdr:colOff>
      <xdr:row>63</xdr:row>
      <xdr:rowOff>165510</xdr:rowOff>
    </xdr:to>
    <xdr:cxnSp macro="">
      <xdr:nvCxnSpPr>
        <xdr:cNvPr id="248" name="直線コネクタ 247">
          <a:extLst>
            <a:ext uri="{FF2B5EF4-FFF2-40B4-BE49-F238E27FC236}">
              <a16:creationId xmlns:a16="http://schemas.microsoft.com/office/drawing/2014/main" id="{D79EE57F-7E62-49ED-8AC8-662FA96FD090}"/>
            </a:ext>
          </a:extLst>
        </xdr:cNvPr>
        <xdr:cNvCxnSpPr/>
      </xdr:nvCxnSpPr>
      <xdr:spPr>
        <a:xfrm flipV="1">
          <a:off x="7861300" y="10963862"/>
          <a:ext cx="889000" cy="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117770</xdr:rowOff>
    </xdr:from>
    <xdr:to>
      <xdr:col>36</xdr:col>
      <xdr:colOff>165100</xdr:colOff>
      <xdr:row>64</xdr:row>
      <xdr:rowOff>47920</xdr:rowOff>
    </xdr:to>
    <xdr:sp macro="" textlink="">
      <xdr:nvSpPr>
        <xdr:cNvPr id="249" name="楕円 248">
          <a:extLst>
            <a:ext uri="{FF2B5EF4-FFF2-40B4-BE49-F238E27FC236}">
              <a16:creationId xmlns:a16="http://schemas.microsoft.com/office/drawing/2014/main" id="{DE004809-8686-437D-9400-1B7B388F7A0D}"/>
            </a:ext>
          </a:extLst>
        </xdr:cNvPr>
        <xdr:cNvSpPr/>
      </xdr:nvSpPr>
      <xdr:spPr>
        <a:xfrm>
          <a:off x="6921500" y="1091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165510</xdr:rowOff>
    </xdr:from>
    <xdr:to>
      <xdr:col>41</xdr:col>
      <xdr:colOff>50800</xdr:colOff>
      <xdr:row>63</xdr:row>
      <xdr:rowOff>168570</xdr:rowOff>
    </xdr:to>
    <xdr:cxnSp macro="">
      <xdr:nvCxnSpPr>
        <xdr:cNvPr id="250" name="直線コネクタ 249">
          <a:extLst>
            <a:ext uri="{FF2B5EF4-FFF2-40B4-BE49-F238E27FC236}">
              <a16:creationId xmlns:a16="http://schemas.microsoft.com/office/drawing/2014/main" id="{C55F6D53-0C6C-4E5F-9058-8EDE58EE53D0}"/>
            </a:ext>
          </a:extLst>
        </xdr:cNvPr>
        <xdr:cNvCxnSpPr/>
      </xdr:nvCxnSpPr>
      <xdr:spPr>
        <a:xfrm flipV="1">
          <a:off x="6972300" y="10966860"/>
          <a:ext cx="889000" cy="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112330</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5FC73C66-8AB1-4C0A-9734-83A3A7BB0733}"/>
            </a:ext>
          </a:extLst>
        </xdr:cNvPr>
        <xdr:cNvSpPr txBox="1"/>
      </xdr:nvSpPr>
      <xdr:spPr>
        <a:xfrm>
          <a:off x="9359411" y="1039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116106</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809CCAF2-2D6A-44CA-9D3E-38FB889D5CF4}"/>
            </a:ext>
          </a:extLst>
        </xdr:cNvPr>
        <xdr:cNvSpPr txBox="1"/>
      </xdr:nvSpPr>
      <xdr:spPr>
        <a:xfrm>
          <a:off x="8483111" y="1040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122957</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6D028ACA-661C-4A5A-88DD-840D49E6C820}"/>
            </a:ext>
          </a:extLst>
        </xdr:cNvPr>
        <xdr:cNvSpPr txBox="1"/>
      </xdr:nvSpPr>
      <xdr:spPr>
        <a:xfrm>
          <a:off x="7594111" y="1040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115280</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16ACA046-7631-40B9-B5BA-D6B9CBB66D58}"/>
            </a:ext>
          </a:extLst>
        </xdr:cNvPr>
        <xdr:cNvSpPr txBox="1"/>
      </xdr:nvSpPr>
      <xdr:spPr>
        <a:xfrm>
          <a:off x="6705111" y="1040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28276</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E74CFA51-40A9-488A-84A3-1A7E790CC9DF}"/>
            </a:ext>
          </a:extLst>
        </xdr:cNvPr>
        <xdr:cNvSpPr txBox="1"/>
      </xdr:nvSpPr>
      <xdr:spPr>
        <a:xfrm>
          <a:off x="9359411" y="1100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32989</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015DD095-C906-4341-891D-669E25D84169}"/>
            </a:ext>
          </a:extLst>
        </xdr:cNvPr>
        <xdr:cNvSpPr txBox="1"/>
      </xdr:nvSpPr>
      <xdr:spPr>
        <a:xfrm>
          <a:off x="8483111" y="1100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35987</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id="{A99C4D13-FC3C-43AF-85BB-6B233B1509EB}"/>
            </a:ext>
          </a:extLst>
        </xdr:cNvPr>
        <xdr:cNvSpPr txBox="1"/>
      </xdr:nvSpPr>
      <xdr:spPr>
        <a:xfrm>
          <a:off x="7594111" y="1100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39047</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id="{08D956D0-FE82-4B54-AAE5-FB1865F80D47}"/>
            </a:ext>
          </a:extLst>
        </xdr:cNvPr>
        <xdr:cNvSpPr txBox="1"/>
      </xdr:nvSpPr>
      <xdr:spPr>
        <a:xfrm>
          <a:off x="6705111" y="1101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490BE8FA-E78E-4F2D-B23C-E6D4D6EDE61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EEE9A822-9FE3-47E1-9F5E-3CF7B0A7879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ED4DAA1F-1D10-48FC-9948-A6F21204C84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FD31BBCF-D24E-430A-93C3-E45EEBDE603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D96ACCEA-46B1-490A-8008-977D8680762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23DD5580-ABAD-4197-8ABC-06FA26E5A18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5AF07768-4FF4-454F-B5E9-B3EC3EEE837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2A031496-1783-4459-A77F-F3081B024AE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F550EA80-F60B-4D0D-AA90-B1E29DF5BC6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52BA1A39-CB72-4D73-BE98-BDAE167D7AF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91B38EF4-E4D6-4FD8-B925-EF61C075307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1F6243FA-9CA7-4355-B5EA-9C4EACDA18C5}"/>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CF5A1701-AC08-4CB2-8076-C3227964C0D0}"/>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944A9B84-C055-4EE6-8BF4-82BC6958A442}"/>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7FBA3AD0-4240-41B9-A5D1-DB58AFFF53F3}"/>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669A058A-4ACB-48A8-AC83-43B5979AD1C8}"/>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3BD09FCC-F98E-4379-8F7B-40B95D6CC911}"/>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C186CD3A-6141-4E2C-AD21-60E18BF60D99}"/>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B962D41D-036F-4363-9F00-D456178A32A9}"/>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5A1B17DB-7ED2-4DF2-A257-0B0F865907FA}"/>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B43CE4CF-31C2-4F2A-B844-9CBB2E8C097B}"/>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D50ACB05-B3AE-4CBB-8EF9-41BFB55A6628}"/>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47512C89-1335-4926-B4EC-001383EB6397}"/>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00EAC5B2-5557-42DC-8385-D45931D78A3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9DE047F8-4450-4B94-9D78-1FDB339215D9}"/>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a:extLst>
            <a:ext uri="{FF2B5EF4-FFF2-40B4-BE49-F238E27FC236}">
              <a16:creationId xmlns:a16="http://schemas.microsoft.com/office/drawing/2014/main" id="{1E6980EB-68D5-4C0C-B05D-F5F4A8B9515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a:extLst>
            <a:ext uri="{FF2B5EF4-FFF2-40B4-BE49-F238E27FC236}">
              <a16:creationId xmlns:a16="http://schemas.microsoft.com/office/drawing/2014/main" id="{9BA62652-46C1-4710-BE5E-0CB1C3F69798}"/>
            </a:ext>
          </a:extLst>
        </xdr:cNvPr>
        <xdr:cNvCxnSpPr/>
      </xdr:nvCxnSpPr>
      <xdr:spPr>
        <a:xfrm flipV="1">
          <a:off x="4634865" y="13329557"/>
          <a:ext cx="0" cy="1381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a:extLst>
            <a:ext uri="{FF2B5EF4-FFF2-40B4-BE49-F238E27FC236}">
              <a16:creationId xmlns:a16="http://schemas.microsoft.com/office/drawing/2014/main" id="{288EEA34-67F9-4F1A-8BCF-C46F11C11C3F}"/>
            </a:ext>
          </a:extLst>
        </xdr:cNvPr>
        <xdr:cNvSpPr txBox="1"/>
      </xdr:nvSpPr>
      <xdr:spPr>
        <a:xfrm>
          <a:off x="4673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a:extLst>
            <a:ext uri="{FF2B5EF4-FFF2-40B4-BE49-F238E27FC236}">
              <a16:creationId xmlns:a16="http://schemas.microsoft.com/office/drawing/2014/main" id="{3DDB686D-50C8-47C2-9F23-6EC56873C35F}"/>
            </a:ext>
          </a:extLst>
        </xdr:cNvPr>
        <xdr:cNvCxnSpPr/>
      </xdr:nvCxnSpPr>
      <xdr:spPr>
        <a:xfrm>
          <a:off x="4546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a:extLst>
            <a:ext uri="{FF2B5EF4-FFF2-40B4-BE49-F238E27FC236}">
              <a16:creationId xmlns:a16="http://schemas.microsoft.com/office/drawing/2014/main" id="{BE171A02-F764-4B80-9E5C-23455C594610}"/>
            </a:ext>
          </a:extLst>
        </xdr:cNvPr>
        <xdr:cNvSpPr txBox="1"/>
      </xdr:nvSpPr>
      <xdr:spPr>
        <a:xfrm>
          <a:off x="4673600" y="1310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a:extLst>
            <a:ext uri="{FF2B5EF4-FFF2-40B4-BE49-F238E27FC236}">
              <a16:creationId xmlns:a16="http://schemas.microsoft.com/office/drawing/2014/main" id="{732F6584-0BB4-4CC6-931D-480850E6612C}"/>
            </a:ext>
          </a:extLst>
        </xdr:cNvPr>
        <xdr:cNvCxnSpPr/>
      </xdr:nvCxnSpPr>
      <xdr:spPr>
        <a:xfrm>
          <a:off x="4546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134275</xdr:rowOff>
    </xdr:from>
    <xdr:ext cx="405111" cy="259045"/>
    <xdr:sp macro="" textlink="">
      <xdr:nvSpPr>
        <xdr:cNvPr id="290" name="【公営住宅】&#10;有形固定資産減価償却率平均値テキスト">
          <a:extLst>
            <a:ext uri="{FF2B5EF4-FFF2-40B4-BE49-F238E27FC236}">
              <a16:creationId xmlns:a16="http://schemas.microsoft.com/office/drawing/2014/main" id="{D721A2BB-1397-443D-877F-9A11804608F6}"/>
            </a:ext>
          </a:extLst>
        </xdr:cNvPr>
        <xdr:cNvSpPr txBox="1"/>
      </xdr:nvSpPr>
      <xdr:spPr>
        <a:xfrm>
          <a:off x="4673600" y="14021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a:extLst>
            <a:ext uri="{FF2B5EF4-FFF2-40B4-BE49-F238E27FC236}">
              <a16:creationId xmlns:a16="http://schemas.microsoft.com/office/drawing/2014/main" id="{5A210CCD-35EC-4725-978A-80C82C9C9E32}"/>
            </a:ext>
          </a:extLst>
        </xdr:cNvPr>
        <xdr:cNvSpPr/>
      </xdr:nvSpPr>
      <xdr:spPr>
        <a:xfrm>
          <a:off x="4584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a:extLst>
            <a:ext uri="{FF2B5EF4-FFF2-40B4-BE49-F238E27FC236}">
              <a16:creationId xmlns:a16="http://schemas.microsoft.com/office/drawing/2014/main" id="{826FE3FA-910D-4346-80B6-E017F0E96374}"/>
            </a:ext>
          </a:extLst>
        </xdr:cNvPr>
        <xdr:cNvSpPr/>
      </xdr:nvSpPr>
      <xdr:spPr>
        <a:xfrm>
          <a:off x="3746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a:extLst>
            <a:ext uri="{FF2B5EF4-FFF2-40B4-BE49-F238E27FC236}">
              <a16:creationId xmlns:a16="http://schemas.microsoft.com/office/drawing/2014/main" id="{1C3E9D0F-3CB4-4802-AEA5-651B3AFF3AFC}"/>
            </a:ext>
          </a:extLst>
        </xdr:cNvPr>
        <xdr:cNvSpPr/>
      </xdr:nvSpPr>
      <xdr:spPr>
        <a:xfrm>
          <a:off x="2857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4" name="フローチャート: 判断 293">
          <a:extLst>
            <a:ext uri="{FF2B5EF4-FFF2-40B4-BE49-F238E27FC236}">
              <a16:creationId xmlns:a16="http://schemas.microsoft.com/office/drawing/2014/main" id="{1D33E5CE-3B18-46EF-8EFF-5BC7C4F9482E}"/>
            </a:ext>
          </a:extLst>
        </xdr:cNvPr>
        <xdr:cNvSpPr/>
      </xdr:nvSpPr>
      <xdr:spPr>
        <a:xfrm>
          <a:off x="1968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5" name="フローチャート: 判断 294">
          <a:extLst>
            <a:ext uri="{FF2B5EF4-FFF2-40B4-BE49-F238E27FC236}">
              <a16:creationId xmlns:a16="http://schemas.microsoft.com/office/drawing/2014/main" id="{9DC1B2DF-A07C-41B1-AAE7-328F8E9611F2}"/>
            </a:ext>
          </a:extLst>
        </xdr:cNvPr>
        <xdr:cNvSpPr/>
      </xdr:nvSpPr>
      <xdr:spPr>
        <a:xfrm>
          <a:off x="1079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C952C05C-D79B-4DB3-861D-291C37AA70F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63C2B6FD-1147-4BAF-8D47-3AA5F98B66E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515ECCC-0C75-40E5-A753-32C03225662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7C98B0F-9258-4D52-88B0-B8E6D96A74B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1C94EE8-86D0-4B93-82B8-E611FF955B0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1995</xdr:rowOff>
    </xdr:from>
    <xdr:to>
      <xdr:col>24</xdr:col>
      <xdr:colOff>114300</xdr:colOff>
      <xdr:row>83</xdr:row>
      <xdr:rowOff>103595</xdr:rowOff>
    </xdr:to>
    <xdr:sp macro="" textlink="">
      <xdr:nvSpPr>
        <xdr:cNvPr id="301" name="楕円 300">
          <a:extLst>
            <a:ext uri="{FF2B5EF4-FFF2-40B4-BE49-F238E27FC236}">
              <a16:creationId xmlns:a16="http://schemas.microsoft.com/office/drawing/2014/main" id="{F6F84830-F6D0-4EAB-B358-97EDCC73586A}"/>
            </a:ext>
          </a:extLst>
        </xdr:cNvPr>
        <xdr:cNvSpPr/>
      </xdr:nvSpPr>
      <xdr:spPr>
        <a:xfrm>
          <a:off x="4584700" y="1423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151872</xdr:rowOff>
    </xdr:from>
    <xdr:ext cx="405111" cy="259045"/>
    <xdr:sp macro="" textlink="">
      <xdr:nvSpPr>
        <xdr:cNvPr id="302" name="【公営住宅】&#10;有形固定資産減価償却率該当値テキスト">
          <a:extLst>
            <a:ext uri="{FF2B5EF4-FFF2-40B4-BE49-F238E27FC236}">
              <a16:creationId xmlns:a16="http://schemas.microsoft.com/office/drawing/2014/main" id="{6A23C3C9-9240-477E-BE58-C98A716466A9}"/>
            </a:ext>
          </a:extLst>
        </xdr:cNvPr>
        <xdr:cNvSpPr txBox="1"/>
      </xdr:nvSpPr>
      <xdr:spPr>
        <a:xfrm>
          <a:off x="4673600" y="1421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114663</xdr:rowOff>
    </xdr:from>
    <xdr:to>
      <xdr:col>20</xdr:col>
      <xdr:colOff>38100</xdr:colOff>
      <xdr:row>83</xdr:row>
      <xdr:rowOff>44813</xdr:rowOff>
    </xdr:to>
    <xdr:sp macro="" textlink="">
      <xdr:nvSpPr>
        <xdr:cNvPr id="303" name="楕円 302">
          <a:extLst>
            <a:ext uri="{FF2B5EF4-FFF2-40B4-BE49-F238E27FC236}">
              <a16:creationId xmlns:a16="http://schemas.microsoft.com/office/drawing/2014/main" id="{84E9DF36-26AB-400F-B995-BEC698D85C18}"/>
            </a:ext>
          </a:extLst>
        </xdr:cNvPr>
        <xdr:cNvSpPr/>
      </xdr:nvSpPr>
      <xdr:spPr>
        <a:xfrm>
          <a:off x="3746500" y="1417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165463</xdr:rowOff>
    </xdr:from>
    <xdr:to>
      <xdr:col>24</xdr:col>
      <xdr:colOff>63500</xdr:colOff>
      <xdr:row>83</xdr:row>
      <xdr:rowOff>52795</xdr:rowOff>
    </xdr:to>
    <xdr:cxnSp macro="">
      <xdr:nvCxnSpPr>
        <xdr:cNvPr id="304" name="直線コネクタ 303">
          <a:extLst>
            <a:ext uri="{FF2B5EF4-FFF2-40B4-BE49-F238E27FC236}">
              <a16:creationId xmlns:a16="http://schemas.microsoft.com/office/drawing/2014/main" id="{5CBD2CAC-B64E-4CC7-B8BC-241BE9948E05}"/>
            </a:ext>
          </a:extLst>
        </xdr:cNvPr>
        <xdr:cNvCxnSpPr/>
      </xdr:nvCxnSpPr>
      <xdr:spPr>
        <a:xfrm>
          <a:off x="3797300" y="14224363"/>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65677</xdr:rowOff>
    </xdr:from>
    <xdr:to>
      <xdr:col>15</xdr:col>
      <xdr:colOff>101600</xdr:colOff>
      <xdr:row>82</xdr:row>
      <xdr:rowOff>167277</xdr:rowOff>
    </xdr:to>
    <xdr:sp macro="" textlink="">
      <xdr:nvSpPr>
        <xdr:cNvPr id="305" name="楕円 304">
          <a:extLst>
            <a:ext uri="{FF2B5EF4-FFF2-40B4-BE49-F238E27FC236}">
              <a16:creationId xmlns:a16="http://schemas.microsoft.com/office/drawing/2014/main" id="{E4FA3DA3-4300-43D1-9C13-EACC96F93E8C}"/>
            </a:ext>
          </a:extLst>
        </xdr:cNvPr>
        <xdr:cNvSpPr/>
      </xdr:nvSpPr>
      <xdr:spPr>
        <a:xfrm>
          <a:off x="2857500" y="1412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116477</xdr:rowOff>
    </xdr:from>
    <xdr:to>
      <xdr:col>19</xdr:col>
      <xdr:colOff>177800</xdr:colOff>
      <xdr:row>82</xdr:row>
      <xdr:rowOff>165463</xdr:rowOff>
    </xdr:to>
    <xdr:cxnSp macro="">
      <xdr:nvCxnSpPr>
        <xdr:cNvPr id="306" name="直線コネクタ 305">
          <a:extLst>
            <a:ext uri="{FF2B5EF4-FFF2-40B4-BE49-F238E27FC236}">
              <a16:creationId xmlns:a16="http://schemas.microsoft.com/office/drawing/2014/main" id="{1A5D3D57-C9A5-4CBC-AFCB-0309F691280E}"/>
            </a:ext>
          </a:extLst>
        </xdr:cNvPr>
        <xdr:cNvCxnSpPr/>
      </xdr:nvCxnSpPr>
      <xdr:spPr>
        <a:xfrm>
          <a:off x="2908300" y="1417537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23223</xdr:rowOff>
    </xdr:from>
    <xdr:to>
      <xdr:col>10</xdr:col>
      <xdr:colOff>165100</xdr:colOff>
      <xdr:row>82</xdr:row>
      <xdr:rowOff>124823</xdr:rowOff>
    </xdr:to>
    <xdr:sp macro="" textlink="">
      <xdr:nvSpPr>
        <xdr:cNvPr id="307" name="楕円 306">
          <a:extLst>
            <a:ext uri="{FF2B5EF4-FFF2-40B4-BE49-F238E27FC236}">
              <a16:creationId xmlns:a16="http://schemas.microsoft.com/office/drawing/2014/main" id="{7BACFEC4-2541-4C93-BB1B-A5062A2C1EEA}"/>
            </a:ext>
          </a:extLst>
        </xdr:cNvPr>
        <xdr:cNvSpPr/>
      </xdr:nvSpPr>
      <xdr:spPr>
        <a:xfrm>
          <a:off x="1968500" y="1408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74023</xdr:rowOff>
    </xdr:from>
    <xdr:to>
      <xdr:col>15</xdr:col>
      <xdr:colOff>50800</xdr:colOff>
      <xdr:row>82</xdr:row>
      <xdr:rowOff>116477</xdr:rowOff>
    </xdr:to>
    <xdr:cxnSp macro="">
      <xdr:nvCxnSpPr>
        <xdr:cNvPr id="308" name="直線コネクタ 307">
          <a:extLst>
            <a:ext uri="{FF2B5EF4-FFF2-40B4-BE49-F238E27FC236}">
              <a16:creationId xmlns:a16="http://schemas.microsoft.com/office/drawing/2014/main" id="{2181A354-513B-434A-9769-04AC18E3B65C}"/>
            </a:ext>
          </a:extLst>
        </xdr:cNvPr>
        <xdr:cNvCxnSpPr/>
      </xdr:nvCxnSpPr>
      <xdr:spPr>
        <a:xfrm>
          <a:off x="2019300" y="1413292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158750</xdr:rowOff>
    </xdr:from>
    <xdr:to>
      <xdr:col>6</xdr:col>
      <xdr:colOff>38100</xdr:colOff>
      <xdr:row>82</xdr:row>
      <xdr:rowOff>88900</xdr:rowOff>
    </xdr:to>
    <xdr:sp macro="" textlink="">
      <xdr:nvSpPr>
        <xdr:cNvPr id="309" name="楕円 308">
          <a:extLst>
            <a:ext uri="{FF2B5EF4-FFF2-40B4-BE49-F238E27FC236}">
              <a16:creationId xmlns:a16="http://schemas.microsoft.com/office/drawing/2014/main" id="{D50CBE00-80D5-48BA-AC83-237A0E60AFA7}"/>
            </a:ext>
          </a:extLst>
        </xdr:cNvPr>
        <xdr:cNvSpPr/>
      </xdr:nvSpPr>
      <xdr:spPr>
        <a:xfrm>
          <a:off x="1079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38100</xdr:rowOff>
    </xdr:from>
    <xdr:to>
      <xdr:col>10</xdr:col>
      <xdr:colOff>114300</xdr:colOff>
      <xdr:row>82</xdr:row>
      <xdr:rowOff>74023</xdr:rowOff>
    </xdr:to>
    <xdr:cxnSp macro="">
      <xdr:nvCxnSpPr>
        <xdr:cNvPr id="310" name="直線コネクタ 309">
          <a:extLst>
            <a:ext uri="{FF2B5EF4-FFF2-40B4-BE49-F238E27FC236}">
              <a16:creationId xmlns:a16="http://schemas.microsoft.com/office/drawing/2014/main" id="{6F053F71-0989-4B43-A1E5-B2784AF0383D}"/>
            </a:ext>
          </a:extLst>
        </xdr:cNvPr>
        <xdr:cNvCxnSpPr/>
      </xdr:nvCxnSpPr>
      <xdr:spPr>
        <a:xfrm>
          <a:off x="1130300" y="140970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22151</xdr:rowOff>
    </xdr:from>
    <xdr:ext cx="405111" cy="259045"/>
    <xdr:sp macro="" textlink="">
      <xdr:nvSpPr>
        <xdr:cNvPr id="311" name="n_1aveValue【公営住宅】&#10;有形固定資産減価償却率">
          <a:extLst>
            <a:ext uri="{FF2B5EF4-FFF2-40B4-BE49-F238E27FC236}">
              <a16:creationId xmlns:a16="http://schemas.microsoft.com/office/drawing/2014/main" id="{46DB359E-916D-4887-96E6-E384A55F332A}"/>
            </a:ext>
          </a:extLst>
        </xdr:cNvPr>
        <xdr:cNvSpPr txBox="1"/>
      </xdr:nvSpPr>
      <xdr:spPr>
        <a:xfrm>
          <a:off x="35820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157678</xdr:rowOff>
    </xdr:from>
    <xdr:ext cx="405111" cy="259045"/>
    <xdr:sp macro="" textlink="">
      <xdr:nvSpPr>
        <xdr:cNvPr id="312" name="n_2aveValue【公営住宅】&#10;有形固定資産減価償却率">
          <a:extLst>
            <a:ext uri="{FF2B5EF4-FFF2-40B4-BE49-F238E27FC236}">
              <a16:creationId xmlns:a16="http://schemas.microsoft.com/office/drawing/2014/main" id="{8A614381-FE01-495D-8CB0-BC300E0D42D4}"/>
            </a:ext>
          </a:extLst>
        </xdr:cNvPr>
        <xdr:cNvSpPr txBox="1"/>
      </xdr:nvSpPr>
      <xdr:spPr>
        <a:xfrm>
          <a:off x="27057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125021</xdr:rowOff>
    </xdr:from>
    <xdr:ext cx="405111" cy="259045"/>
    <xdr:sp macro="" textlink="">
      <xdr:nvSpPr>
        <xdr:cNvPr id="313" name="n_3aveValue【公営住宅】&#10;有形固定資産減価償却率">
          <a:extLst>
            <a:ext uri="{FF2B5EF4-FFF2-40B4-BE49-F238E27FC236}">
              <a16:creationId xmlns:a16="http://schemas.microsoft.com/office/drawing/2014/main" id="{8EDDA53A-8F3B-4F52-ACC2-3DE8E4536F31}"/>
            </a:ext>
          </a:extLst>
        </xdr:cNvPr>
        <xdr:cNvSpPr txBox="1"/>
      </xdr:nvSpPr>
      <xdr:spPr>
        <a:xfrm>
          <a:off x="18167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89098</xdr:rowOff>
    </xdr:from>
    <xdr:ext cx="405111" cy="259045"/>
    <xdr:sp macro="" textlink="">
      <xdr:nvSpPr>
        <xdr:cNvPr id="314" name="n_4aveValue【公営住宅】&#10;有形固定資産減価償却率">
          <a:extLst>
            <a:ext uri="{FF2B5EF4-FFF2-40B4-BE49-F238E27FC236}">
              <a16:creationId xmlns:a16="http://schemas.microsoft.com/office/drawing/2014/main" id="{005B0386-9D6D-423D-B311-622F1BEF7057}"/>
            </a:ext>
          </a:extLst>
        </xdr:cNvPr>
        <xdr:cNvSpPr txBox="1"/>
      </xdr:nvSpPr>
      <xdr:spPr>
        <a:xfrm>
          <a:off x="927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35940</xdr:rowOff>
    </xdr:from>
    <xdr:ext cx="405111" cy="259045"/>
    <xdr:sp macro="" textlink="">
      <xdr:nvSpPr>
        <xdr:cNvPr id="315" name="n_1mainValue【公営住宅】&#10;有形固定資産減価償却率">
          <a:extLst>
            <a:ext uri="{FF2B5EF4-FFF2-40B4-BE49-F238E27FC236}">
              <a16:creationId xmlns:a16="http://schemas.microsoft.com/office/drawing/2014/main" id="{69BE97C3-81C8-45D6-AEF1-EFC757798BC2}"/>
            </a:ext>
          </a:extLst>
        </xdr:cNvPr>
        <xdr:cNvSpPr txBox="1"/>
      </xdr:nvSpPr>
      <xdr:spPr>
        <a:xfrm>
          <a:off x="35820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158404</xdr:rowOff>
    </xdr:from>
    <xdr:ext cx="405111" cy="259045"/>
    <xdr:sp macro="" textlink="">
      <xdr:nvSpPr>
        <xdr:cNvPr id="316" name="n_2mainValue【公営住宅】&#10;有形固定資産減価償却率">
          <a:extLst>
            <a:ext uri="{FF2B5EF4-FFF2-40B4-BE49-F238E27FC236}">
              <a16:creationId xmlns:a16="http://schemas.microsoft.com/office/drawing/2014/main" id="{F0F6B3F4-C466-4534-9A07-852E86B04A9A}"/>
            </a:ext>
          </a:extLst>
        </xdr:cNvPr>
        <xdr:cNvSpPr txBox="1"/>
      </xdr:nvSpPr>
      <xdr:spPr>
        <a:xfrm>
          <a:off x="2705744" y="1421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115950</xdr:rowOff>
    </xdr:from>
    <xdr:ext cx="405111" cy="259045"/>
    <xdr:sp macro="" textlink="">
      <xdr:nvSpPr>
        <xdr:cNvPr id="317" name="n_3mainValue【公営住宅】&#10;有形固定資産減価償却率">
          <a:extLst>
            <a:ext uri="{FF2B5EF4-FFF2-40B4-BE49-F238E27FC236}">
              <a16:creationId xmlns:a16="http://schemas.microsoft.com/office/drawing/2014/main" id="{E34744A1-7DE9-4CFA-B2E4-CE7A67D67EF4}"/>
            </a:ext>
          </a:extLst>
        </xdr:cNvPr>
        <xdr:cNvSpPr txBox="1"/>
      </xdr:nvSpPr>
      <xdr:spPr>
        <a:xfrm>
          <a:off x="1816744" y="1417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80027</xdr:rowOff>
    </xdr:from>
    <xdr:ext cx="405111" cy="259045"/>
    <xdr:sp macro="" textlink="">
      <xdr:nvSpPr>
        <xdr:cNvPr id="318" name="n_4mainValue【公営住宅】&#10;有形固定資産減価償却率">
          <a:extLst>
            <a:ext uri="{FF2B5EF4-FFF2-40B4-BE49-F238E27FC236}">
              <a16:creationId xmlns:a16="http://schemas.microsoft.com/office/drawing/2014/main" id="{4E0C3295-D8F2-4582-B632-FB20AC17DB09}"/>
            </a:ext>
          </a:extLst>
        </xdr:cNvPr>
        <xdr:cNvSpPr txBox="1"/>
      </xdr:nvSpPr>
      <xdr:spPr>
        <a:xfrm>
          <a:off x="927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46F90C9A-4060-4728-A969-41FE788C850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BB93CA2D-1822-448E-A46A-3B9F390A85F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6935F6CA-4B83-401B-9592-55F590D2F73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FBC779A6-FDE4-40C0-BAEE-0669282E96B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3F3A3CA8-9FBE-4F16-AA17-8F409CA1F05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2D77D7CA-4CCD-4625-9686-466E6616376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EE2F37C4-52B6-4888-A01C-0294E447226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A56060DE-BC0F-4448-AD80-21009CDC8A9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CC8DC2C9-0BC2-47E3-AE10-84E9C5AD6B0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70596CD7-70E6-461D-BC86-41662ADAEA2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7B533F75-941E-4365-A417-0A8CAED416C3}"/>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C57F01CA-8965-4E08-B722-94BD16FDD51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246D32EB-2BE3-403B-B1DE-BD93941B413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2E2F1A97-5531-4569-9763-D480750BFC8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E7B85175-E9F5-42F6-8379-8BE93A8545C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106EBA6D-E0D4-4A3F-99BA-9A47E7F97D5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A6DB58F2-EFBE-4214-ABC2-A29373018DD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44703CBE-EA93-4A40-A065-9D4D6C789BA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F0CE0999-D6CC-4823-917D-85E80104113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13A51FB6-3AEC-4982-8FAF-2A10F1C293F8}"/>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F3D880D2-5979-4A0C-A56E-01A48D7AAAA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3B706988-5711-45ED-8D9F-ECC7A30028B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B7E73EB2-7B6D-4D56-BBD1-EAF3D264B85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a:extLst>
            <a:ext uri="{FF2B5EF4-FFF2-40B4-BE49-F238E27FC236}">
              <a16:creationId xmlns:a16="http://schemas.microsoft.com/office/drawing/2014/main" id="{2963DDC8-2B50-4351-A277-09D8D61EE488}"/>
            </a:ext>
          </a:extLst>
        </xdr:cNvPr>
        <xdr:cNvCxnSpPr/>
      </xdr:nvCxnSpPr>
      <xdr:spPr>
        <a:xfrm flipV="1">
          <a:off x="10476865" y="1347597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a:extLst>
            <a:ext uri="{FF2B5EF4-FFF2-40B4-BE49-F238E27FC236}">
              <a16:creationId xmlns:a16="http://schemas.microsoft.com/office/drawing/2014/main" id="{0FDE235C-058E-414B-973F-C4A48410D6AC}"/>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a:extLst>
            <a:ext uri="{FF2B5EF4-FFF2-40B4-BE49-F238E27FC236}">
              <a16:creationId xmlns:a16="http://schemas.microsoft.com/office/drawing/2014/main" id="{26EB39FD-739B-41A8-A445-119946BAE403}"/>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a:extLst>
            <a:ext uri="{FF2B5EF4-FFF2-40B4-BE49-F238E27FC236}">
              <a16:creationId xmlns:a16="http://schemas.microsoft.com/office/drawing/2014/main" id="{3F5464A1-57AC-496A-BA70-1D6F73F23988}"/>
            </a:ext>
          </a:extLst>
        </xdr:cNvPr>
        <xdr:cNvSpPr txBox="1"/>
      </xdr:nvSpPr>
      <xdr:spPr>
        <a:xfrm>
          <a:off x="10515600" y="1325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a:extLst>
            <a:ext uri="{FF2B5EF4-FFF2-40B4-BE49-F238E27FC236}">
              <a16:creationId xmlns:a16="http://schemas.microsoft.com/office/drawing/2014/main" id="{983E899E-5B4E-4084-9DE1-326D8A33473E}"/>
            </a:ext>
          </a:extLst>
        </xdr:cNvPr>
        <xdr:cNvCxnSpPr/>
      </xdr:nvCxnSpPr>
      <xdr:spPr>
        <a:xfrm>
          <a:off x="10388600" y="1347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37355</xdr:rowOff>
    </xdr:from>
    <xdr:ext cx="469744" cy="259045"/>
    <xdr:sp macro="" textlink="">
      <xdr:nvSpPr>
        <xdr:cNvPr id="347" name="【公営住宅】&#10;一人当たり面積平均値テキスト">
          <a:extLst>
            <a:ext uri="{FF2B5EF4-FFF2-40B4-BE49-F238E27FC236}">
              <a16:creationId xmlns:a16="http://schemas.microsoft.com/office/drawing/2014/main" id="{401944E6-BDCA-48C4-A6CF-8D26E28B5B07}"/>
            </a:ext>
          </a:extLst>
        </xdr:cNvPr>
        <xdr:cNvSpPr txBox="1"/>
      </xdr:nvSpPr>
      <xdr:spPr>
        <a:xfrm>
          <a:off x="10515600" y="14267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a:extLst>
            <a:ext uri="{FF2B5EF4-FFF2-40B4-BE49-F238E27FC236}">
              <a16:creationId xmlns:a16="http://schemas.microsoft.com/office/drawing/2014/main" id="{EE5B43CA-0890-4DB5-BE84-E0EC6B5C3C8D}"/>
            </a:ext>
          </a:extLst>
        </xdr:cNvPr>
        <xdr:cNvSpPr/>
      </xdr:nvSpPr>
      <xdr:spPr>
        <a:xfrm>
          <a:off x="10426700" y="142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a:extLst>
            <a:ext uri="{FF2B5EF4-FFF2-40B4-BE49-F238E27FC236}">
              <a16:creationId xmlns:a16="http://schemas.microsoft.com/office/drawing/2014/main" id="{22D5C2B5-D783-4EBE-8CDA-A1E872CD4D99}"/>
            </a:ext>
          </a:extLst>
        </xdr:cNvPr>
        <xdr:cNvSpPr/>
      </xdr:nvSpPr>
      <xdr:spPr>
        <a:xfrm>
          <a:off x="9588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a:extLst>
            <a:ext uri="{FF2B5EF4-FFF2-40B4-BE49-F238E27FC236}">
              <a16:creationId xmlns:a16="http://schemas.microsoft.com/office/drawing/2014/main" id="{A04D520A-EE95-42DB-9FEB-D0627C19834B}"/>
            </a:ext>
          </a:extLst>
        </xdr:cNvPr>
        <xdr:cNvSpPr/>
      </xdr:nvSpPr>
      <xdr:spPr>
        <a:xfrm>
          <a:off x="8699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1" name="フローチャート: 判断 350">
          <a:extLst>
            <a:ext uri="{FF2B5EF4-FFF2-40B4-BE49-F238E27FC236}">
              <a16:creationId xmlns:a16="http://schemas.microsoft.com/office/drawing/2014/main" id="{08D32213-F112-45ED-9D12-4246F93631AD}"/>
            </a:ext>
          </a:extLst>
        </xdr:cNvPr>
        <xdr:cNvSpPr/>
      </xdr:nvSpPr>
      <xdr:spPr>
        <a:xfrm>
          <a:off x="7810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2" name="フローチャート: 判断 351">
          <a:extLst>
            <a:ext uri="{FF2B5EF4-FFF2-40B4-BE49-F238E27FC236}">
              <a16:creationId xmlns:a16="http://schemas.microsoft.com/office/drawing/2014/main" id="{DBA969B2-6414-4343-9566-A2E146FAD1C0}"/>
            </a:ext>
          </a:extLst>
        </xdr:cNvPr>
        <xdr:cNvSpPr/>
      </xdr:nvSpPr>
      <xdr:spPr>
        <a:xfrm>
          <a:off x="692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2C78F51-8BC4-4497-8F3F-C4E79333CA9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695D1B29-6CBD-4064-89EA-9648361D6B8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B06DF54-1F74-4F87-90F3-BBBD66E4053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2AFBE92-6A5A-479A-9D77-B3EDB0F4F3B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0B39E39-2E61-4BFB-9240-B27119F1077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167132</xdr:rowOff>
    </xdr:from>
    <xdr:to>
      <xdr:col>55</xdr:col>
      <xdr:colOff>50800</xdr:colOff>
      <xdr:row>83</xdr:row>
      <xdr:rowOff>97282</xdr:rowOff>
    </xdr:to>
    <xdr:sp macro="" textlink="">
      <xdr:nvSpPr>
        <xdr:cNvPr id="358" name="楕円 357">
          <a:extLst>
            <a:ext uri="{FF2B5EF4-FFF2-40B4-BE49-F238E27FC236}">
              <a16:creationId xmlns:a16="http://schemas.microsoft.com/office/drawing/2014/main" id="{DCB9FAC9-17CA-4ED7-A7D3-3866EE113539}"/>
            </a:ext>
          </a:extLst>
        </xdr:cNvPr>
        <xdr:cNvSpPr/>
      </xdr:nvSpPr>
      <xdr:spPr>
        <a:xfrm>
          <a:off x="10426700" y="1422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18559</xdr:rowOff>
    </xdr:from>
    <xdr:ext cx="469744" cy="259045"/>
    <xdr:sp macro="" textlink="">
      <xdr:nvSpPr>
        <xdr:cNvPr id="359" name="【公営住宅】&#10;一人当たり面積該当値テキスト">
          <a:extLst>
            <a:ext uri="{FF2B5EF4-FFF2-40B4-BE49-F238E27FC236}">
              <a16:creationId xmlns:a16="http://schemas.microsoft.com/office/drawing/2014/main" id="{E2FC7C4D-CE2B-419D-BB5C-8938D7CC2E04}"/>
            </a:ext>
          </a:extLst>
        </xdr:cNvPr>
        <xdr:cNvSpPr txBox="1"/>
      </xdr:nvSpPr>
      <xdr:spPr>
        <a:xfrm>
          <a:off x="10515600"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169418</xdr:rowOff>
    </xdr:from>
    <xdr:to>
      <xdr:col>50</xdr:col>
      <xdr:colOff>165100</xdr:colOff>
      <xdr:row>83</xdr:row>
      <xdr:rowOff>99568</xdr:rowOff>
    </xdr:to>
    <xdr:sp macro="" textlink="">
      <xdr:nvSpPr>
        <xdr:cNvPr id="360" name="楕円 359">
          <a:extLst>
            <a:ext uri="{FF2B5EF4-FFF2-40B4-BE49-F238E27FC236}">
              <a16:creationId xmlns:a16="http://schemas.microsoft.com/office/drawing/2014/main" id="{EA9C2819-5073-4D44-8E53-0BCF4E845F83}"/>
            </a:ext>
          </a:extLst>
        </xdr:cNvPr>
        <xdr:cNvSpPr/>
      </xdr:nvSpPr>
      <xdr:spPr>
        <a:xfrm>
          <a:off x="9588500" y="1422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46482</xdr:rowOff>
    </xdr:from>
    <xdr:to>
      <xdr:col>55</xdr:col>
      <xdr:colOff>0</xdr:colOff>
      <xdr:row>83</xdr:row>
      <xdr:rowOff>48768</xdr:rowOff>
    </xdr:to>
    <xdr:cxnSp macro="">
      <xdr:nvCxnSpPr>
        <xdr:cNvPr id="361" name="直線コネクタ 360">
          <a:extLst>
            <a:ext uri="{FF2B5EF4-FFF2-40B4-BE49-F238E27FC236}">
              <a16:creationId xmlns:a16="http://schemas.microsoft.com/office/drawing/2014/main" id="{BC6A898B-5FEB-4743-998A-D11F7A6740C7}"/>
            </a:ext>
          </a:extLst>
        </xdr:cNvPr>
        <xdr:cNvCxnSpPr/>
      </xdr:nvCxnSpPr>
      <xdr:spPr>
        <a:xfrm flipV="1">
          <a:off x="9639300" y="1427683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167894</xdr:rowOff>
    </xdr:from>
    <xdr:to>
      <xdr:col>46</xdr:col>
      <xdr:colOff>38100</xdr:colOff>
      <xdr:row>83</xdr:row>
      <xdr:rowOff>98044</xdr:rowOff>
    </xdr:to>
    <xdr:sp macro="" textlink="">
      <xdr:nvSpPr>
        <xdr:cNvPr id="362" name="楕円 361">
          <a:extLst>
            <a:ext uri="{FF2B5EF4-FFF2-40B4-BE49-F238E27FC236}">
              <a16:creationId xmlns:a16="http://schemas.microsoft.com/office/drawing/2014/main" id="{71706A36-4ABA-4835-9D74-11E3E6FA3EAE}"/>
            </a:ext>
          </a:extLst>
        </xdr:cNvPr>
        <xdr:cNvSpPr/>
      </xdr:nvSpPr>
      <xdr:spPr>
        <a:xfrm>
          <a:off x="8699500" y="1422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47244</xdr:rowOff>
    </xdr:from>
    <xdr:to>
      <xdr:col>50</xdr:col>
      <xdr:colOff>114300</xdr:colOff>
      <xdr:row>83</xdr:row>
      <xdr:rowOff>48768</xdr:rowOff>
    </xdr:to>
    <xdr:cxnSp macro="">
      <xdr:nvCxnSpPr>
        <xdr:cNvPr id="363" name="直線コネクタ 362">
          <a:extLst>
            <a:ext uri="{FF2B5EF4-FFF2-40B4-BE49-F238E27FC236}">
              <a16:creationId xmlns:a16="http://schemas.microsoft.com/office/drawing/2014/main" id="{856DBDE9-ED7A-438D-BD4F-C87082699127}"/>
            </a:ext>
          </a:extLst>
        </xdr:cNvPr>
        <xdr:cNvCxnSpPr/>
      </xdr:nvCxnSpPr>
      <xdr:spPr>
        <a:xfrm>
          <a:off x="8750300" y="1427759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161798</xdr:rowOff>
    </xdr:from>
    <xdr:to>
      <xdr:col>41</xdr:col>
      <xdr:colOff>101600</xdr:colOff>
      <xdr:row>83</xdr:row>
      <xdr:rowOff>91948</xdr:rowOff>
    </xdr:to>
    <xdr:sp macro="" textlink="">
      <xdr:nvSpPr>
        <xdr:cNvPr id="364" name="楕円 363">
          <a:extLst>
            <a:ext uri="{FF2B5EF4-FFF2-40B4-BE49-F238E27FC236}">
              <a16:creationId xmlns:a16="http://schemas.microsoft.com/office/drawing/2014/main" id="{BA27639E-524F-4F8E-8C1A-0C511DCA08AE}"/>
            </a:ext>
          </a:extLst>
        </xdr:cNvPr>
        <xdr:cNvSpPr/>
      </xdr:nvSpPr>
      <xdr:spPr>
        <a:xfrm>
          <a:off x="7810500" y="1422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41148</xdr:rowOff>
    </xdr:from>
    <xdr:to>
      <xdr:col>45</xdr:col>
      <xdr:colOff>177800</xdr:colOff>
      <xdr:row>83</xdr:row>
      <xdr:rowOff>47244</xdr:rowOff>
    </xdr:to>
    <xdr:cxnSp macro="">
      <xdr:nvCxnSpPr>
        <xdr:cNvPr id="365" name="直線コネクタ 364">
          <a:extLst>
            <a:ext uri="{FF2B5EF4-FFF2-40B4-BE49-F238E27FC236}">
              <a16:creationId xmlns:a16="http://schemas.microsoft.com/office/drawing/2014/main" id="{8987C542-1671-4BDD-BC76-7ADF7B8E5DCF}"/>
            </a:ext>
          </a:extLst>
        </xdr:cNvPr>
        <xdr:cNvCxnSpPr/>
      </xdr:nvCxnSpPr>
      <xdr:spPr>
        <a:xfrm>
          <a:off x="7861300" y="14271498"/>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166370</xdr:rowOff>
    </xdr:from>
    <xdr:to>
      <xdr:col>36</xdr:col>
      <xdr:colOff>165100</xdr:colOff>
      <xdr:row>83</xdr:row>
      <xdr:rowOff>96520</xdr:rowOff>
    </xdr:to>
    <xdr:sp macro="" textlink="">
      <xdr:nvSpPr>
        <xdr:cNvPr id="366" name="楕円 365">
          <a:extLst>
            <a:ext uri="{FF2B5EF4-FFF2-40B4-BE49-F238E27FC236}">
              <a16:creationId xmlns:a16="http://schemas.microsoft.com/office/drawing/2014/main" id="{EC04437F-EFCE-4535-8D7B-3D7E50824385}"/>
            </a:ext>
          </a:extLst>
        </xdr:cNvPr>
        <xdr:cNvSpPr/>
      </xdr:nvSpPr>
      <xdr:spPr>
        <a:xfrm>
          <a:off x="6921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41148</xdr:rowOff>
    </xdr:from>
    <xdr:to>
      <xdr:col>41</xdr:col>
      <xdr:colOff>50800</xdr:colOff>
      <xdr:row>83</xdr:row>
      <xdr:rowOff>45720</xdr:rowOff>
    </xdr:to>
    <xdr:cxnSp macro="">
      <xdr:nvCxnSpPr>
        <xdr:cNvPr id="367" name="直線コネクタ 366">
          <a:extLst>
            <a:ext uri="{FF2B5EF4-FFF2-40B4-BE49-F238E27FC236}">
              <a16:creationId xmlns:a16="http://schemas.microsoft.com/office/drawing/2014/main" id="{504E3BB9-F1EE-4D8F-8ED1-4853F892FECB}"/>
            </a:ext>
          </a:extLst>
        </xdr:cNvPr>
        <xdr:cNvCxnSpPr/>
      </xdr:nvCxnSpPr>
      <xdr:spPr>
        <a:xfrm flipV="1">
          <a:off x="6972300" y="1427149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152416</xdr:rowOff>
    </xdr:from>
    <xdr:ext cx="469744" cy="259045"/>
    <xdr:sp macro="" textlink="">
      <xdr:nvSpPr>
        <xdr:cNvPr id="368" name="n_1aveValue【公営住宅】&#10;一人当たり面積">
          <a:extLst>
            <a:ext uri="{FF2B5EF4-FFF2-40B4-BE49-F238E27FC236}">
              <a16:creationId xmlns:a16="http://schemas.microsoft.com/office/drawing/2014/main" id="{EC90B675-E0AD-44CD-A859-919C6908283B}"/>
            </a:ext>
          </a:extLst>
        </xdr:cNvPr>
        <xdr:cNvSpPr txBox="1"/>
      </xdr:nvSpPr>
      <xdr:spPr>
        <a:xfrm>
          <a:off x="939172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155464</xdr:rowOff>
    </xdr:from>
    <xdr:ext cx="469744" cy="259045"/>
    <xdr:sp macro="" textlink="">
      <xdr:nvSpPr>
        <xdr:cNvPr id="369" name="n_2aveValue【公営住宅】&#10;一人当たり面積">
          <a:extLst>
            <a:ext uri="{FF2B5EF4-FFF2-40B4-BE49-F238E27FC236}">
              <a16:creationId xmlns:a16="http://schemas.microsoft.com/office/drawing/2014/main" id="{7C380E26-BBDA-4FCB-ADA5-6669CA687ED0}"/>
            </a:ext>
          </a:extLst>
        </xdr:cNvPr>
        <xdr:cNvSpPr txBox="1"/>
      </xdr:nvSpPr>
      <xdr:spPr>
        <a:xfrm>
          <a:off x="8515427" y="1438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152416</xdr:rowOff>
    </xdr:from>
    <xdr:ext cx="469744" cy="259045"/>
    <xdr:sp macro="" textlink="">
      <xdr:nvSpPr>
        <xdr:cNvPr id="370" name="n_3aveValue【公営住宅】&#10;一人当たり面積">
          <a:extLst>
            <a:ext uri="{FF2B5EF4-FFF2-40B4-BE49-F238E27FC236}">
              <a16:creationId xmlns:a16="http://schemas.microsoft.com/office/drawing/2014/main" id="{8319104B-8FCD-45EB-BA63-2CE113B2053C}"/>
            </a:ext>
          </a:extLst>
        </xdr:cNvPr>
        <xdr:cNvSpPr txBox="1"/>
      </xdr:nvSpPr>
      <xdr:spPr>
        <a:xfrm>
          <a:off x="762642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141749</xdr:rowOff>
    </xdr:from>
    <xdr:ext cx="469744" cy="259045"/>
    <xdr:sp macro="" textlink="">
      <xdr:nvSpPr>
        <xdr:cNvPr id="371" name="n_4aveValue【公営住宅】&#10;一人当たり面積">
          <a:extLst>
            <a:ext uri="{FF2B5EF4-FFF2-40B4-BE49-F238E27FC236}">
              <a16:creationId xmlns:a16="http://schemas.microsoft.com/office/drawing/2014/main" id="{336E28D2-3459-4389-BFAA-E014347B5950}"/>
            </a:ext>
          </a:extLst>
        </xdr:cNvPr>
        <xdr:cNvSpPr txBox="1"/>
      </xdr:nvSpPr>
      <xdr:spPr>
        <a:xfrm>
          <a:off x="67374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116095</xdr:rowOff>
    </xdr:from>
    <xdr:ext cx="469744" cy="259045"/>
    <xdr:sp macro="" textlink="">
      <xdr:nvSpPr>
        <xdr:cNvPr id="372" name="n_1mainValue【公営住宅】&#10;一人当たり面積">
          <a:extLst>
            <a:ext uri="{FF2B5EF4-FFF2-40B4-BE49-F238E27FC236}">
              <a16:creationId xmlns:a16="http://schemas.microsoft.com/office/drawing/2014/main" id="{BB5A4640-E406-40B2-8530-AD137C3D636A}"/>
            </a:ext>
          </a:extLst>
        </xdr:cNvPr>
        <xdr:cNvSpPr txBox="1"/>
      </xdr:nvSpPr>
      <xdr:spPr>
        <a:xfrm>
          <a:off x="9391727" y="1400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114571</xdr:rowOff>
    </xdr:from>
    <xdr:ext cx="469744" cy="259045"/>
    <xdr:sp macro="" textlink="">
      <xdr:nvSpPr>
        <xdr:cNvPr id="373" name="n_2mainValue【公営住宅】&#10;一人当たり面積">
          <a:extLst>
            <a:ext uri="{FF2B5EF4-FFF2-40B4-BE49-F238E27FC236}">
              <a16:creationId xmlns:a16="http://schemas.microsoft.com/office/drawing/2014/main" id="{A131B342-E0ED-4965-81E9-6DC14592A9C3}"/>
            </a:ext>
          </a:extLst>
        </xdr:cNvPr>
        <xdr:cNvSpPr txBox="1"/>
      </xdr:nvSpPr>
      <xdr:spPr>
        <a:xfrm>
          <a:off x="8515427" y="1400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108475</xdr:rowOff>
    </xdr:from>
    <xdr:ext cx="469744" cy="259045"/>
    <xdr:sp macro="" textlink="">
      <xdr:nvSpPr>
        <xdr:cNvPr id="374" name="n_3mainValue【公営住宅】&#10;一人当たり面積">
          <a:extLst>
            <a:ext uri="{FF2B5EF4-FFF2-40B4-BE49-F238E27FC236}">
              <a16:creationId xmlns:a16="http://schemas.microsoft.com/office/drawing/2014/main" id="{63545963-3868-444D-99C8-7C1AB3145559}"/>
            </a:ext>
          </a:extLst>
        </xdr:cNvPr>
        <xdr:cNvSpPr txBox="1"/>
      </xdr:nvSpPr>
      <xdr:spPr>
        <a:xfrm>
          <a:off x="7626427" y="1399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113047</xdr:rowOff>
    </xdr:from>
    <xdr:ext cx="469744" cy="259045"/>
    <xdr:sp macro="" textlink="">
      <xdr:nvSpPr>
        <xdr:cNvPr id="375" name="n_4mainValue【公営住宅】&#10;一人当たり面積">
          <a:extLst>
            <a:ext uri="{FF2B5EF4-FFF2-40B4-BE49-F238E27FC236}">
              <a16:creationId xmlns:a16="http://schemas.microsoft.com/office/drawing/2014/main" id="{47BEAA23-562D-41C0-B825-31EEB22276BC}"/>
            </a:ext>
          </a:extLst>
        </xdr:cNvPr>
        <xdr:cNvSpPr txBox="1"/>
      </xdr:nvSpPr>
      <xdr:spPr>
        <a:xfrm>
          <a:off x="6737427" y="1400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E4D3A179-D832-483B-9DE9-DF7C98CA53A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B6527789-694F-459A-A620-7A180096BDD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EC36A166-1554-4D36-986C-BE205AA857C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3A136107-1F61-4FF0-BBDC-6E4AC97C6F3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BCC6A5BF-006A-45E3-AFE2-EF31FFAAB16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91E680D8-E8E0-435E-815F-8B07EF914A6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5EB2CB4A-8718-412C-B82D-2717D78D5A4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7C2CF68D-47D7-4A01-B677-A1899EE33BE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22769DBF-BBB3-4F69-AB4E-73D9DB2AB94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0B3B9CDC-C55B-4EBD-92ED-07148B95932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ABB3BECD-0057-44E4-8172-6294C26A6B3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F65C8241-1C20-4FD9-A213-8129809FC253}"/>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5DA32AD7-5982-44FF-9AE0-603B85806EF4}"/>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D83B1315-693F-45C8-BA69-657A90AB6EA8}"/>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A5DAECD0-92A5-45FF-AA36-39AC6792E184}"/>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3881DF13-50E7-4718-871E-EF923134F819}"/>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1D7EE1DA-8800-42DB-8CD4-C19986C5BFED}"/>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C0209CA0-C680-403F-8975-A6112B68EE42}"/>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655C22D2-EFC5-45FF-95A8-5E0F71264CE8}"/>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B0BAA3D9-F0F4-4208-9E9B-A85C8174AED4}"/>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EED9348E-B82C-43CF-BA32-0B195382E30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F23F44D2-F7FC-4C23-BB41-CEB8F5D45881}"/>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BDAB4C95-1532-4A77-82FA-5430032E1104}"/>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3AA3393A-CBC2-45DC-A845-53CD6A82A0B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8A4E48A0-DF30-44EF-9E8F-0E9C7EBF821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162742</xdr:rowOff>
    </xdr:from>
    <xdr:to>
      <xdr:col>24</xdr:col>
      <xdr:colOff>62865</xdr:colOff>
      <xdr:row>109</xdr:row>
      <xdr:rowOff>28848</xdr:rowOff>
    </xdr:to>
    <xdr:cxnSp macro="">
      <xdr:nvCxnSpPr>
        <xdr:cNvPr id="401" name="直線コネクタ 400">
          <a:extLst>
            <a:ext uri="{FF2B5EF4-FFF2-40B4-BE49-F238E27FC236}">
              <a16:creationId xmlns:a16="http://schemas.microsoft.com/office/drawing/2014/main" id="{079EADCD-DDBC-4BA9-A4E1-7584F6F70A26}"/>
            </a:ext>
          </a:extLst>
        </xdr:cNvPr>
        <xdr:cNvCxnSpPr/>
      </xdr:nvCxnSpPr>
      <xdr:spPr>
        <a:xfrm flipV="1">
          <a:off x="4634865" y="17136292"/>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361FCA49-A8AC-42CC-977F-AF1556152CBA}"/>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3" name="直線コネクタ 402">
          <a:extLst>
            <a:ext uri="{FF2B5EF4-FFF2-40B4-BE49-F238E27FC236}">
              <a16:creationId xmlns:a16="http://schemas.microsoft.com/office/drawing/2014/main" id="{C1D44923-0F43-417D-B818-06CEEA4B39D0}"/>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109419</xdr:rowOff>
    </xdr:from>
    <xdr:ext cx="340478" cy="259045"/>
    <xdr:sp macro="" textlink="">
      <xdr:nvSpPr>
        <xdr:cNvPr id="404" name="【港湾・漁港】&#10;有形固定資産減価償却率最大値テキスト">
          <a:extLst>
            <a:ext uri="{FF2B5EF4-FFF2-40B4-BE49-F238E27FC236}">
              <a16:creationId xmlns:a16="http://schemas.microsoft.com/office/drawing/2014/main" id="{C8543D31-8E35-4E67-ACD9-CBA818AD3690}"/>
            </a:ext>
          </a:extLst>
        </xdr:cNvPr>
        <xdr:cNvSpPr txBox="1"/>
      </xdr:nvSpPr>
      <xdr:spPr>
        <a:xfrm>
          <a:off x="4673600" y="169115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162742</xdr:rowOff>
    </xdr:from>
    <xdr:to>
      <xdr:col>24</xdr:col>
      <xdr:colOff>152400</xdr:colOff>
      <xdr:row>99</xdr:row>
      <xdr:rowOff>162742</xdr:rowOff>
    </xdr:to>
    <xdr:cxnSp macro="">
      <xdr:nvCxnSpPr>
        <xdr:cNvPr id="405" name="直線コネクタ 404">
          <a:extLst>
            <a:ext uri="{FF2B5EF4-FFF2-40B4-BE49-F238E27FC236}">
              <a16:creationId xmlns:a16="http://schemas.microsoft.com/office/drawing/2014/main" id="{C43B254C-2438-46E5-9C79-3A41F13D8804}"/>
            </a:ext>
          </a:extLst>
        </xdr:cNvPr>
        <xdr:cNvCxnSpPr/>
      </xdr:nvCxnSpPr>
      <xdr:spPr>
        <a:xfrm>
          <a:off x="4546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8726</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FC989C18-814D-418C-84C3-B6D3FE0F1916}"/>
            </a:ext>
          </a:extLst>
        </xdr:cNvPr>
        <xdr:cNvSpPr txBox="1"/>
      </xdr:nvSpPr>
      <xdr:spPr>
        <a:xfrm>
          <a:off x="4673600" y="181824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30299</xdr:rowOff>
    </xdr:from>
    <xdr:to>
      <xdr:col>24</xdr:col>
      <xdr:colOff>114300</xdr:colOff>
      <xdr:row>106</xdr:row>
      <xdr:rowOff>131899</xdr:rowOff>
    </xdr:to>
    <xdr:sp macro="" textlink="">
      <xdr:nvSpPr>
        <xdr:cNvPr id="407" name="フローチャート: 判断 406">
          <a:extLst>
            <a:ext uri="{FF2B5EF4-FFF2-40B4-BE49-F238E27FC236}">
              <a16:creationId xmlns:a16="http://schemas.microsoft.com/office/drawing/2014/main" id="{73C5E963-F0CB-4277-9FDE-47C4CA5515C4}"/>
            </a:ext>
          </a:extLst>
        </xdr:cNvPr>
        <xdr:cNvSpPr/>
      </xdr:nvSpPr>
      <xdr:spPr>
        <a:xfrm>
          <a:off x="45847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36830</xdr:rowOff>
    </xdr:from>
    <xdr:to>
      <xdr:col>20</xdr:col>
      <xdr:colOff>38100</xdr:colOff>
      <xdr:row>106</xdr:row>
      <xdr:rowOff>138430</xdr:rowOff>
    </xdr:to>
    <xdr:sp macro="" textlink="">
      <xdr:nvSpPr>
        <xdr:cNvPr id="408" name="フローチャート: 判断 407">
          <a:extLst>
            <a:ext uri="{FF2B5EF4-FFF2-40B4-BE49-F238E27FC236}">
              <a16:creationId xmlns:a16="http://schemas.microsoft.com/office/drawing/2014/main" id="{FEC2C144-14C6-40C2-AE62-0164660E846B}"/>
            </a:ext>
          </a:extLst>
        </xdr:cNvPr>
        <xdr:cNvSpPr/>
      </xdr:nvSpPr>
      <xdr:spPr>
        <a:xfrm>
          <a:off x="3746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18869</xdr:rowOff>
    </xdr:from>
    <xdr:to>
      <xdr:col>15</xdr:col>
      <xdr:colOff>101600</xdr:colOff>
      <xdr:row>106</xdr:row>
      <xdr:rowOff>120469</xdr:rowOff>
    </xdr:to>
    <xdr:sp macro="" textlink="">
      <xdr:nvSpPr>
        <xdr:cNvPr id="409" name="フローチャート: 判断 408">
          <a:extLst>
            <a:ext uri="{FF2B5EF4-FFF2-40B4-BE49-F238E27FC236}">
              <a16:creationId xmlns:a16="http://schemas.microsoft.com/office/drawing/2014/main" id="{53250C23-C7F4-4B98-ADE6-90A54C1633C9}"/>
            </a:ext>
          </a:extLst>
        </xdr:cNvPr>
        <xdr:cNvSpPr/>
      </xdr:nvSpPr>
      <xdr:spPr>
        <a:xfrm>
          <a:off x="28575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170724</xdr:rowOff>
    </xdr:from>
    <xdr:to>
      <xdr:col>10</xdr:col>
      <xdr:colOff>165100</xdr:colOff>
      <xdr:row>106</xdr:row>
      <xdr:rowOff>100874</xdr:rowOff>
    </xdr:to>
    <xdr:sp macro="" textlink="">
      <xdr:nvSpPr>
        <xdr:cNvPr id="410" name="フローチャート: 判断 409">
          <a:extLst>
            <a:ext uri="{FF2B5EF4-FFF2-40B4-BE49-F238E27FC236}">
              <a16:creationId xmlns:a16="http://schemas.microsoft.com/office/drawing/2014/main" id="{A18DD6D2-7637-4269-95BC-7F8119118D15}"/>
            </a:ext>
          </a:extLst>
        </xdr:cNvPr>
        <xdr:cNvSpPr/>
      </xdr:nvSpPr>
      <xdr:spPr>
        <a:xfrm>
          <a:off x="1968500" y="1817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156029</xdr:rowOff>
    </xdr:from>
    <xdr:to>
      <xdr:col>6</xdr:col>
      <xdr:colOff>38100</xdr:colOff>
      <xdr:row>106</xdr:row>
      <xdr:rowOff>86179</xdr:rowOff>
    </xdr:to>
    <xdr:sp macro="" textlink="">
      <xdr:nvSpPr>
        <xdr:cNvPr id="411" name="フローチャート: 判断 410">
          <a:extLst>
            <a:ext uri="{FF2B5EF4-FFF2-40B4-BE49-F238E27FC236}">
              <a16:creationId xmlns:a16="http://schemas.microsoft.com/office/drawing/2014/main" id="{F8DDE689-7CE7-430A-8413-97966308F8F6}"/>
            </a:ext>
          </a:extLst>
        </xdr:cNvPr>
        <xdr:cNvSpPr/>
      </xdr:nvSpPr>
      <xdr:spPr>
        <a:xfrm>
          <a:off x="1079500" y="181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9854BB95-7519-4EB6-8FDD-121A33C862D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CE3678A8-ADCD-4CE2-BC29-BD1DFD0DED6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F8DB72DD-08E7-4B17-9D08-DF727F7623D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3EAEBBC3-F59C-4B0C-9559-8A46E620FBB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9894AEE4-655D-4980-B372-F4DEE1727CE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10705</xdr:rowOff>
    </xdr:from>
    <xdr:to>
      <xdr:col>24</xdr:col>
      <xdr:colOff>114300</xdr:colOff>
      <xdr:row>104</xdr:row>
      <xdr:rowOff>112305</xdr:rowOff>
    </xdr:to>
    <xdr:sp macro="" textlink="">
      <xdr:nvSpPr>
        <xdr:cNvPr id="417" name="楕円 416">
          <a:extLst>
            <a:ext uri="{FF2B5EF4-FFF2-40B4-BE49-F238E27FC236}">
              <a16:creationId xmlns:a16="http://schemas.microsoft.com/office/drawing/2014/main" id="{14CBDFB6-72BF-4620-8EC1-E3BA5502AEF4}"/>
            </a:ext>
          </a:extLst>
        </xdr:cNvPr>
        <xdr:cNvSpPr/>
      </xdr:nvSpPr>
      <xdr:spPr>
        <a:xfrm>
          <a:off x="4584700" y="1784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33582</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773EC20F-A646-49CE-A202-4016FA844C8D}"/>
            </a:ext>
          </a:extLst>
        </xdr:cNvPr>
        <xdr:cNvSpPr txBox="1"/>
      </xdr:nvSpPr>
      <xdr:spPr>
        <a:xfrm>
          <a:off x="4673600" y="17692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154395</xdr:rowOff>
    </xdr:from>
    <xdr:to>
      <xdr:col>20</xdr:col>
      <xdr:colOff>38100</xdr:colOff>
      <xdr:row>104</xdr:row>
      <xdr:rowOff>84545</xdr:rowOff>
    </xdr:to>
    <xdr:sp macro="" textlink="">
      <xdr:nvSpPr>
        <xdr:cNvPr id="419" name="楕円 418">
          <a:extLst>
            <a:ext uri="{FF2B5EF4-FFF2-40B4-BE49-F238E27FC236}">
              <a16:creationId xmlns:a16="http://schemas.microsoft.com/office/drawing/2014/main" id="{9BD7B48E-E83D-46E1-AFC6-995FE29F27F6}"/>
            </a:ext>
          </a:extLst>
        </xdr:cNvPr>
        <xdr:cNvSpPr/>
      </xdr:nvSpPr>
      <xdr:spPr>
        <a:xfrm>
          <a:off x="3746500" y="17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33745</xdr:rowOff>
    </xdr:from>
    <xdr:to>
      <xdr:col>24</xdr:col>
      <xdr:colOff>63500</xdr:colOff>
      <xdr:row>104</xdr:row>
      <xdr:rowOff>61505</xdr:rowOff>
    </xdr:to>
    <xdr:cxnSp macro="">
      <xdr:nvCxnSpPr>
        <xdr:cNvPr id="420" name="直線コネクタ 419">
          <a:extLst>
            <a:ext uri="{FF2B5EF4-FFF2-40B4-BE49-F238E27FC236}">
              <a16:creationId xmlns:a16="http://schemas.microsoft.com/office/drawing/2014/main" id="{582FB3FD-99DF-4485-B823-8FCFD98AE82F}"/>
            </a:ext>
          </a:extLst>
        </xdr:cNvPr>
        <xdr:cNvCxnSpPr/>
      </xdr:nvCxnSpPr>
      <xdr:spPr>
        <a:xfrm>
          <a:off x="3797300" y="17864545"/>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129902</xdr:rowOff>
    </xdr:from>
    <xdr:to>
      <xdr:col>15</xdr:col>
      <xdr:colOff>101600</xdr:colOff>
      <xdr:row>104</xdr:row>
      <xdr:rowOff>60052</xdr:rowOff>
    </xdr:to>
    <xdr:sp macro="" textlink="">
      <xdr:nvSpPr>
        <xdr:cNvPr id="421" name="楕円 420">
          <a:extLst>
            <a:ext uri="{FF2B5EF4-FFF2-40B4-BE49-F238E27FC236}">
              <a16:creationId xmlns:a16="http://schemas.microsoft.com/office/drawing/2014/main" id="{0C8B8C55-AE1F-4A3D-8DB7-F07F9C704CD1}"/>
            </a:ext>
          </a:extLst>
        </xdr:cNvPr>
        <xdr:cNvSpPr/>
      </xdr:nvSpPr>
      <xdr:spPr>
        <a:xfrm>
          <a:off x="2857500" y="1778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9252</xdr:rowOff>
    </xdr:from>
    <xdr:to>
      <xdr:col>19</xdr:col>
      <xdr:colOff>177800</xdr:colOff>
      <xdr:row>104</xdr:row>
      <xdr:rowOff>33745</xdr:rowOff>
    </xdr:to>
    <xdr:cxnSp macro="">
      <xdr:nvCxnSpPr>
        <xdr:cNvPr id="422" name="直線コネクタ 421">
          <a:extLst>
            <a:ext uri="{FF2B5EF4-FFF2-40B4-BE49-F238E27FC236}">
              <a16:creationId xmlns:a16="http://schemas.microsoft.com/office/drawing/2014/main" id="{C133F762-AABC-4E6A-9C46-67C35CAEED42}"/>
            </a:ext>
          </a:extLst>
        </xdr:cNvPr>
        <xdr:cNvCxnSpPr/>
      </xdr:nvCxnSpPr>
      <xdr:spPr>
        <a:xfrm>
          <a:off x="2908300" y="1784005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115207</xdr:rowOff>
    </xdr:from>
    <xdr:to>
      <xdr:col>10</xdr:col>
      <xdr:colOff>165100</xdr:colOff>
      <xdr:row>104</xdr:row>
      <xdr:rowOff>45357</xdr:rowOff>
    </xdr:to>
    <xdr:sp macro="" textlink="">
      <xdr:nvSpPr>
        <xdr:cNvPr id="423" name="楕円 422">
          <a:extLst>
            <a:ext uri="{FF2B5EF4-FFF2-40B4-BE49-F238E27FC236}">
              <a16:creationId xmlns:a16="http://schemas.microsoft.com/office/drawing/2014/main" id="{AF65EEBB-73CB-4276-8F46-63175A9F8A14}"/>
            </a:ext>
          </a:extLst>
        </xdr:cNvPr>
        <xdr:cNvSpPr/>
      </xdr:nvSpPr>
      <xdr:spPr>
        <a:xfrm>
          <a:off x="1968500" y="177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166007</xdr:rowOff>
    </xdr:from>
    <xdr:to>
      <xdr:col>15</xdr:col>
      <xdr:colOff>50800</xdr:colOff>
      <xdr:row>104</xdr:row>
      <xdr:rowOff>9252</xdr:rowOff>
    </xdr:to>
    <xdr:cxnSp macro="">
      <xdr:nvCxnSpPr>
        <xdr:cNvPr id="424" name="直線コネクタ 423">
          <a:extLst>
            <a:ext uri="{FF2B5EF4-FFF2-40B4-BE49-F238E27FC236}">
              <a16:creationId xmlns:a16="http://schemas.microsoft.com/office/drawing/2014/main" id="{12A46E7F-11B1-4460-87DB-A3A9502D86B1}"/>
            </a:ext>
          </a:extLst>
        </xdr:cNvPr>
        <xdr:cNvCxnSpPr/>
      </xdr:nvCxnSpPr>
      <xdr:spPr>
        <a:xfrm>
          <a:off x="2019300" y="17825357"/>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118473</xdr:rowOff>
    </xdr:from>
    <xdr:to>
      <xdr:col>6</xdr:col>
      <xdr:colOff>38100</xdr:colOff>
      <xdr:row>104</xdr:row>
      <xdr:rowOff>48623</xdr:rowOff>
    </xdr:to>
    <xdr:sp macro="" textlink="">
      <xdr:nvSpPr>
        <xdr:cNvPr id="425" name="楕円 424">
          <a:extLst>
            <a:ext uri="{FF2B5EF4-FFF2-40B4-BE49-F238E27FC236}">
              <a16:creationId xmlns:a16="http://schemas.microsoft.com/office/drawing/2014/main" id="{D24813D4-5F29-4877-8B7D-146F12FC39E1}"/>
            </a:ext>
          </a:extLst>
        </xdr:cNvPr>
        <xdr:cNvSpPr/>
      </xdr:nvSpPr>
      <xdr:spPr>
        <a:xfrm>
          <a:off x="10795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166007</xdr:rowOff>
    </xdr:from>
    <xdr:to>
      <xdr:col>10</xdr:col>
      <xdr:colOff>114300</xdr:colOff>
      <xdr:row>103</xdr:row>
      <xdr:rowOff>169273</xdr:rowOff>
    </xdr:to>
    <xdr:cxnSp macro="">
      <xdr:nvCxnSpPr>
        <xdr:cNvPr id="426" name="直線コネクタ 425">
          <a:extLst>
            <a:ext uri="{FF2B5EF4-FFF2-40B4-BE49-F238E27FC236}">
              <a16:creationId xmlns:a16="http://schemas.microsoft.com/office/drawing/2014/main" id="{D7E55189-7676-4373-A4AC-964C7BDC0197}"/>
            </a:ext>
          </a:extLst>
        </xdr:cNvPr>
        <xdr:cNvCxnSpPr/>
      </xdr:nvCxnSpPr>
      <xdr:spPr>
        <a:xfrm flipV="1">
          <a:off x="1130300" y="1782535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129557</xdr:rowOff>
    </xdr:from>
    <xdr:ext cx="405111" cy="259045"/>
    <xdr:sp macro="" textlink="">
      <xdr:nvSpPr>
        <xdr:cNvPr id="427" name="n_1aveValue【港湾・漁港】&#10;有形固定資産減価償却率">
          <a:extLst>
            <a:ext uri="{FF2B5EF4-FFF2-40B4-BE49-F238E27FC236}">
              <a16:creationId xmlns:a16="http://schemas.microsoft.com/office/drawing/2014/main" id="{DA9F21D5-94B9-40CD-BDC8-0FC855A6BFE2}"/>
            </a:ext>
          </a:extLst>
        </xdr:cNvPr>
        <xdr:cNvSpPr txBox="1"/>
      </xdr:nvSpPr>
      <xdr:spPr>
        <a:xfrm>
          <a:off x="35820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111596</xdr:rowOff>
    </xdr:from>
    <xdr:ext cx="405111" cy="259045"/>
    <xdr:sp macro="" textlink="">
      <xdr:nvSpPr>
        <xdr:cNvPr id="428" name="n_2aveValue【港湾・漁港】&#10;有形固定資産減価償却率">
          <a:extLst>
            <a:ext uri="{FF2B5EF4-FFF2-40B4-BE49-F238E27FC236}">
              <a16:creationId xmlns:a16="http://schemas.microsoft.com/office/drawing/2014/main" id="{486F7131-A911-4120-884D-29C9D8E76FF0}"/>
            </a:ext>
          </a:extLst>
        </xdr:cNvPr>
        <xdr:cNvSpPr txBox="1"/>
      </xdr:nvSpPr>
      <xdr:spPr>
        <a:xfrm>
          <a:off x="2705744" y="1828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92001</xdr:rowOff>
    </xdr:from>
    <xdr:ext cx="405111" cy="259045"/>
    <xdr:sp macro="" textlink="">
      <xdr:nvSpPr>
        <xdr:cNvPr id="429" name="n_3aveValue【港湾・漁港】&#10;有形固定資産減価償却率">
          <a:extLst>
            <a:ext uri="{FF2B5EF4-FFF2-40B4-BE49-F238E27FC236}">
              <a16:creationId xmlns:a16="http://schemas.microsoft.com/office/drawing/2014/main" id="{B891788E-B675-4F29-B4E4-4EF8D1ACEFAB}"/>
            </a:ext>
          </a:extLst>
        </xdr:cNvPr>
        <xdr:cNvSpPr txBox="1"/>
      </xdr:nvSpPr>
      <xdr:spPr>
        <a:xfrm>
          <a:off x="1816744"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77306</xdr:rowOff>
    </xdr:from>
    <xdr:ext cx="405111" cy="259045"/>
    <xdr:sp macro="" textlink="">
      <xdr:nvSpPr>
        <xdr:cNvPr id="430" name="n_4aveValue【港湾・漁港】&#10;有形固定資産減価償却率">
          <a:extLst>
            <a:ext uri="{FF2B5EF4-FFF2-40B4-BE49-F238E27FC236}">
              <a16:creationId xmlns:a16="http://schemas.microsoft.com/office/drawing/2014/main" id="{6E70373E-3293-40BC-833D-160914984515}"/>
            </a:ext>
          </a:extLst>
        </xdr:cNvPr>
        <xdr:cNvSpPr txBox="1"/>
      </xdr:nvSpPr>
      <xdr:spPr>
        <a:xfrm>
          <a:off x="9277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101072</xdr:rowOff>
    </xdr:from>
    <xdr:ext cx="405111" cy="259045"/>
    <xdr:sp macro="" textlink="">
      <xdr:nvSpPr>
        <xdr:cNvPr id="431" name="n_1mainValue【港湾・漁港】&#10;有形固定資産減価償却率">
          <a:extLst>
            <a:ext uri="{FF2B5EF4-FFF2-40B4-BE49-F238E27FC236}">
              <a16:creationId xmlns:a16="http://schemas.microsoft.com/office/drawing/2014/main" id="{B7A4EBA8-5100-4241-8617-933160949EED}"/>
            </a:ext>
          </a:extLst>
        </xdr:cNvPr>
        <xdr:cNvSpPr txBox="1"/>
      </xdr:nvSpPr>
      <xdr:spPr>
        <a:xfrm>
          <a:off x="35820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76579</xdr:rowOff>
    </xdr:from>
    <xdr:ext cx="405111" cy="259045"/>
    <xdr:sp macro="" textlink="">
      <xdr:nvSpPr>
        <xdr:cNvPr id="432" name="n_2mainValue【港湾・漁港】&#10;有形固定資産減価償却率">
          <a:extLst>
            <a:ext uri="{FF2B5EF4-FFF2-40B4-BE49-F238E27FC236}">
              <a16:creationId xmlns:a16="http://schemas.microsoft.com/office/drawing/2014/main" id="{3EF934B1-868C-4CF1-83B9-0DB926AE22DD}"/>
            </a:ext>
          </a:extLst>
        </xdr:cNvPr>
        <xdr:cNvSpPr txBox="1"/>
      </xdr:nvSpPr>
      <xdr:spPr>
        <a:xfrm>
          <a:off x="2705744" y="1756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61884</xdr:rowOff>
    </xdr:from>
    <xdr:ext cx="405111" cy="259045"/>
    <xdr:sp macro="" textlink="">
      <xdr:nvSpPr>
        <xdr:cNvPr id="433" name="n_3mainValue【港湾・漁港】&#10;有形固定資産減価償却率">
          <a:extLst>
            <a:ext uri="{FF2B5EF4-FFF2-40B4-BE49-F238E27FC236}">
              <a16:creationId xmlns:a16="http://schemas.microsoft.com/office/drawing/2014/main" id="{C886BE33-F343-4B1D-A563-6745A685D294}"/>
            </a:ext>
          </a:extLst>
        </xdr:cNvPr>
        <xdr:cNvSpPr txBox="1"/>
      </xdr:nvSpPr>
      <xdr:spPr>
        <a:xfrm>
          <a:off x="1816744" y="1754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65150</xdr:rowOff>
    </xdr:from>
    <xdr:ext cx="405111" cy="259045"/>
    <xdr:sp macro="" textlink="">
      <xdr:nvSpPr>
        <xdr:cNvPr id="434" name="n_4mainValue【港湾・漁港】&#10;有形固定資産減価償却率">
          <a:extLst>
            <a:ext uri="{FF2B5EF4-FFF2-40B4-BE49-F238E27FC236}">
              <a16:creationId xmlns:a16="http://schemas.microsoft.com/office/drawing/2014/main" id="{C41E6E49-2A30-4599-BCC6-FC9A9EFB7C76}"/>
            </a:ext>
          </a:extLst>
        </xdr:cNvPr>
        <xdr:cNvSpPr txBox="1"/>
      </xdr:nvSpPr>
      <xdr:spPr>
        <a:xfrm>
          <a:off x="927744" y="1755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0780655C-E9EB-4D5A-B7C4-16FF235232F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2521692A-56AA-487D-B99F-174A0A43C66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5780EAE9-E84E-44D3-9FE5-059603D6B48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FC1CAB00-C8EA-47EE-A408-B991CFDA272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B55FF4A8-A393-4F44-B7B7-F8540A255A1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27471E14-F169-4BCB-AF6E-D9A2B0479D8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328B6065-8C73-4B08-AE70-25912E78428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584C0BCB-6E84-43A1-AE76-B3255B8E356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1E6353A3-C243-4C0E-AE84-E5A8D778A7B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DB1C2A74-F3CE-4351-A850-14B7E21D543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5" name="直線コネクタ 444">
          <a:extLst>
            <a:ext uri="{FF2B5EF4-FFF2-40B4-BE49-F238E27FC236}">
              <a16:creationId xmlns:a16="http://schemas.microsoft.com/office/drawing/2014/main" id="{D4638B4E-47ED-4ADC-B0F6-453ECDFB9A0B}"/>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6" name="テキスト ボックス 445">
          <a:extLst>
            <a:ext uri="{FF2B5EF4-FFF2-40B4-BE49-F238E27FC236}">
              <a16:creationId xmlns:a16="http://schemas.microsoft.com/office/drawing/2014/main" id="{CBDA86EC-FDB4-4FB0-BE7A-6710EAD4C7F7}"/>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7" name="直線コネクタ 446">
          <a:extLst>
            <a:ext uri="{FF2B5EF4-FFF2-40B4-BE49-F238E27FC236}">
              <a16:creationId xmlns:a16="http://schemas.microsoft.com/office/drawing/2014/main" id="{9BB8167A-02DA-45DB-ADB0-3D45957F4FB4}"/>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8" name="テキスト ボックス 447">
          <a:extLst>
            <a:ext uri="{FF2B5EF4-FFF2-40B4-BE49-F238E27FC236}">
              <a16:creationId xmlns:a16="http://schemas.microsoft.com/office/drawing/2014/main" id="{870FEB03-0E3B-4262-A0D2-3EA2EE33BB55}"/>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9" name="直線コネクタ 448">
          <a:extLst>
            <a:ext uri="{FF2B5EF4-FFF2-40B4-BE49-F238E27FC236}">
              <a16:creationId xmlns:a16="http://schemas.microsoft.com/office/drawing/2014/main" id="{E1B505A8-E509-45BB-8057-D2E9A19DB4F4}"/>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0" name="テキスト ボックス 449">
          <a:extLst>
            <a:ext uri="{FF2B5EF4-FFF2-40B4-BE49-F238E27FC236}">
              <a16:creationId xmlns:a16="http://schemas.microsoft.com/office/drawing/2014/main" id="{7594AF4F-6DF9-4FB6-9205-D4C5D2F5C8A8}"/>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1" name="直線コネクタ 450">
          <a:extLst>
            <a:ext uri="{FF2B5EF4-FFF2-40B4-BE49-F238E27FC236}">
              <a16:creationId xmlns:a16="http://schemas.microsoft.com/office/drawing/2014/main" id="{D6610DF4-D25E-4CA5-86D8-704DEF181E0D}"/>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2" name="テキスト ボックス 451">
          <a:extLst>
            <a:ext uri="{FF2B5EF4-FFF2-40B4-BE49-F238E27FC236}">
              <a16:creationId xmlns:a16="http://schemas.microsoft.com/office/drawing/2014/main" id="{14412C05-0E57-4559-B5F3-38A015F5090A}"/>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3" name="直線コネクタ 452">
          <a:extLst>
            <a:ext uri="{FF2B5EF4-FFF2-40B4-BE49-F238E27FC236}">
              <a16:creationId xmlns:a16="http://schemas.microsoft.com/office/drawing/2014/main" id="{4C7CE3ED-4D07-4FF8-89EA-0FACE1008A44}"/>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4" name="テキスト ボックス 453">
          <a:extLst>
            <a:ext uri="{FF2B5EF4-FFF2-40B4-BE49-F238E27FC236}">
              <a16:creationId xmlns:a16="http://schemas.microsoft.com/office/drawing/2014/main" id="{B55EE665-9424-4FC7-BABB-98EC12106AC6}"/>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5" name="直線コネクタ 454">
          <a:extLst>
            <a:ext uri="{FF2B5EF4-FFF2-40B4-BE49-F238E27FC236}">
              <a16:creationId xmlns:a16="http://schemas.microsoft.com/office/drawing/2014/main" id="{DF8FE5E3-3ABB-4421-B6A0-0A082D08E641}"/>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6" name="テキスト ボックス 455">
          <a:extLst>
            <a:ext uri="{FF2B5EF4-FFF2-40B4-BE49-F238E27FC236}">
              <a16:creationId xmlns:a16="http://schemas.microsoft.com/office/drawing/2014/main" id="{F94CFDD1-E028-4D1F-8B91-A0FC86377116}"/>
            </a:ext>
          </a:extLst>
        </xdr:cNvPr>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DAB3831C-EABF-47CD-BAE6-3B8F4835F3D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8" name="テキスト ボックス 457">
          <a:extLst>
            <a:ext uri="{FF2B5EF4-FFF2-40B4-BE49-F238E27FC236}">
              <a16:creationId xmlns:a16="http://schemas.microsoft.com/office/drawing/2014/main" id="{E3A29703-6CEF-49B4-9616-9D987DD64AD8}"/>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港湾・漁港】&#10;一人当たり有形固定資産（償却資産）額グラフ枠">
          <a:extLst>
            <a:ext uri="{FF2B5EF4-FFF2-40B4-BE49-F238E27FC236}">
              <a16:creationId xmlns:a16="http://schemas.microsoft.com/office/drawing/2014/main" id="{807CE241-AFA2-4AB1-891A-B908B70DF43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69901</xdr:rowOff>
    </xdr:from>
    <xdr:to>
      <xdr:col>54</xdr:col>
      <xdr:colOff>189865</xdr:colOff>
      <xdr:row>109</xdr:row>
      <xdr:rowOff>35075</xdr:rowOff>
    </xdr:to>
    <xdr:cxnSp macro="">
      <xdr:nvCxnSpPr>
        <xdr:cNvPr id="460" name="直線コネクタ 459">
          <a:extLst>
            <a:ext uri="{FF2B5EF4-FFF2-40B4-BE49-F238E27FC236}">
              <a16:creationId xmlns:a16="http://schemas.microsoft.com/office/drawing/2014/main" id="{6056CE71-A277-4AE6-8015-72358ADFDB86}"/>
            </a:ext>
          </a:extLst>
        </xdr:cNvPr>
        <xdr:cNvCxnSpPr/>
      </xdr:nvCxnSpPr>
      <xdr:spPr>
        <a:xfrm flipV="1">
          <a:off x="10476865" y="17214901"/>
          <a:ext cx="0" cy="150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38902</xdr:rowOff>
    </xdr:from>
    <xdr:ext cx="313932" cy="259045"/>
    <xdr:sp macro="" textlink="">
      <xdr:nvSpPr>
        <xdr:cNvPr id="461" name="【港湾・漁港】&#10;一人当たり有形固定資産（償却資産）額最小値テキスト">
          <a:extLst>
            <a:ext uri="{FF2B5EF4-FFF2-40B4-BE49-F238E27FC236}">
              <a16:creationId xmlns:a16="http://schemas.microsoft.com/office/drawing/2014/main" id="{22404DD1-9FCE-4DF7-B375-6F97D22A9188}"/>
            </a:ext>
          </a:extLst>
        </xdr:cNvPr>
        <xdr:cNvSpPr txBox="1"/>
      </xdr:nvSpPr>
      <xdr:spPr>
        <a:xfrm>
          <a:off x="10515600" y="187269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35075</xdr:rowOff>
    </xdr:from>
    <xdr:to>
      <xdr:col>55</xdr:col>
      <xdr:colOff>88900</xdr:colOff>
      <xdr:row>109</xdr:row>
      <xdr:rowOff>35075</xdr:rowOff>
    </xdr:to>
    <xdr:cxnSp macro="">
      <xdr:nvCxnSpPr>
        <xdr:cNvPr id="462" name="直線コネクタ 461">
          <a:extLst>
            <a:ext uri="{FF2B5EF4-FFF2-40B4-BE49-F238E27FC236}">
              <a16:creationId xmlns:a16="http://schemas.microsoft.com/office/drawing/2014/main" id="{64CCAD7D-1221-4876-A6D4-0D06F01AD016}"/>
            </a:ext>
          </a:extLst>
        </xdr:cNvPr>
        <xdr:cNvCxnSpPr/>
      </xdr:nvCxnSpPr>
      <xdr:spPr>
        <a:xfrm>
          <a:off x="10388600" y="1872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16578</xdr:rowOff>
    </xdr:from>
    <xdr:ext cx="599010" cy="259045"/>
    <xdr:sp macro="" textlink="">
      <xdr:nvSpPr>
        <xdr:cNvPr id="463" name="【港湾・漁港】&#10;一人当たり有形固定資産（償却資産）額最大値テキスト">
          <a:extLst>
            <a:ext uri="{FF2B5EF4-FFF2-40B4-BE49-F238E27FC236}">
              <a16:creationId xmlns:a16="http://schemas.microsoft.com/office/drawing/2014/main" id="{59D03714-32EC-4B50-A1E9-E312D593DA2C}"/>
            </a:ext>
          </a:extLst>
        </xdr:cNvPr>
        <xdr:cNvSpPr txBox="1"/>
      </xdr:nvSpPr>
      <xdr:spPr>
        <a:xfrm>
          <a:off x="10515600" y="1699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69901</xdr:rowOff>
    </xdr:from>
    <xdr:to>
      <xdr:col>55</xdr:col>
      <xdr:colOff>88900</xdr:colOff>
      <xdr:row>100</xdr:row>
      <xdr:rowOff>69901</xdr:rowOff>
    </xdr:to>
    <xdr:cxnSp macro="">
      <xdr:nvCxnSpPr>
        <xdr:cNvPr id="464" name="直線コネクタ 463">
          <a:extLst>
            <a:ext uri="{FF2B5EF4-FFF2-40B4-BE49-F238E27FC236}">
              <a16:creationId xmlns:a16="http://schemas.microsoft.com/office/drawing/2014/main" id="{E2F641A7-3A44-453C-A285-3FCFA643F833}"/>
            </a:ext>
          </a:extLst>
        </xdr:cNvPr>
        <xdr:cNvCxnSpPr/>
      </xdr:nvCxnSpPr>
      <xdr:spPr>
        <a:xfrm>
          <a:off x="10388600" y="17214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141588</xdr:rowOff>
    </xdr:from>
    <xdr:ext cx="534377" cy="259045"/>
    <xdr:sp macro="" textlink="">
      <xdr:nvSpPr>
        <xdr:cNvPr id="465" name="【港湾・漁港】&#10;一人当たり有形固定資産（償却資産）額平均値テキスト">
          <a:extLst>
            <a:ext uri="{FF2B5EF4-FFF2-40B4-BE49-F238E27FC236}">
              <a16:creationId xmlns:a16="http://schemas.microsoft.com/office/drawing/2014/main" id="{DC324025-FBEB-4A9A-9795-4BCB58D9D7E8}"/>
            </a:ext>
          </a:extLst>
        </xdr:cNvPr>
        <xdr:cNvSpPr txBox="1"/>
      </xdr:nvSpPr>
      <xdr:spPr>
        <a:xfrm>
          <a:off x="10515600" y="18315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118711</xdr:rowOff>
    </xdr:from>
    <xdr:to>
      <xdr:col>55</xdr:col>
      <xdr:colOff>50800</xdr:colOff>
      <xdr:row>108</xdr:row>
      <xdr:rowOff>48861</xdr:rowOff>
    </xdr:to>
    <xdr:sp macro="" textlink="">
      <xdr:nvSpPr>
        <xdr:cNvPr id="466" name="フローチャート: 判断 465">
          <a:extLst>
            <a:ext uri="{FF2B5EF4-FFF2-40B4-BE49-F238E27FC236}">
              <a16:creationId xmlns:a16="http://schemas.microsoft.com/office/drawing/2014/main" id="{FCE6E686-74BD-4C8E-BEAF-703ECBAD1BA3}"/>
            </a:ext>
          </a:extLst>
        </xdr:cNvPr>
        <xdr:cNvSpPr/>
      </xdr:nvSpPr>
      <xdr:spPr>
        <a:xfrm>
          <a:off x="10426700" y="1846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126620</xdr:rowOff>
    </xdr:from>
    <xdr:to>
      <xdr:col>50</xdr:col>
      <xdr:colOff>165100</xdr:colOff>
      <xdr:row>108</xdr:row>
      <xdr:rowOff>56770</xdr:rowOff>
    </xdr:to>
    <xdr:sp macro="" textlink="">
      <xdr:nvSpPr>
        <xdr:cNvPr id="467" name="フローチャート: 判断 466">
          <a:extLst>
            <a:ext uri="{FF2B5EF4-FFF2-40B4-BE49-F238E27FC236}">
              <a16:creationId xmlns:a16="http://schemas.microsoft.com/office/drawing/2014/main" id="{D8DE02FA-0243-460D-804F-E770B59F5E8A}"/>
            </a:ext>
          </a:extLst>
        </xdr:cNvPr>
        <xdr:cNvSpPr/>
      </xdr:nvSpPr>
      <xdr:spPr>
        <a:xfrm>
          <a:off x="9588500" y="1847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129014</xdr:rowOff>
    </xdr:from>
    <xdr:to>
      <xdr:col>46</xdr:col>
      <xdr:colOff>38100</xdr:colOff>
      <xdr:row>108</xdr:row>
      <xdr:rowOff>59164</xdr:rowOff>
    </xdr:to>
    <xdr:sp macro="" textlink="">
      <xdr:nvSpPr>
        <xdr:cNvPr id="468" name="フローチャート: 判断 467">
          <a:extLst>
            <a:ext uri="{FF2B5EF4-FFF2-40B4-BE49-F238E27FC236}">
              <a16:creationId xmlns:a16="http://schemas.microsoft.com/office/drawing/2014/main" id="{ACD9E685-BEA6-47AB-AF27-390810A72EA3}"/>
            </a:ext>
          </a:extLst>
        </xdr:cNvPr>
        <xdr:cNvSpPr/>
      </xdr:nvSpPr>
      <xdr:spPr>
        <a:xfrm>
          <a:off x="8699500" y="18474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126533</xdr:rowOff>
    </xdr:from>
    <xdr:to>
      <xdr:col>41</xdr:col>
      <xdr:colOff>101600</xdr:colOff>
      <xdr:row>108</xdr:row>
      <xdr:rowOff>56683</xdr:rowOff>
    </xdr:to>
    <xdr:sp macro="" textlink="">
      <xdr:nvSpPr>
        <xdr:cNvPr id="469" name="フローチャート: 判断 468">
          <a:extLst>
            <a:ext uri="{FF2B5EF4-FFF2-40B4-BE49-F238E27FC236}">
              <a16:creationId xmlns:a16="http://schemas.microsoft.com/office/drawing/2014/main" id="{5ABA42FF-D12E-4047-A44B-FAA89C5B1CE4}"/>
            </a:ext>
          </a:extLst>
        </xdr:cNvPr>
        <xdr:cNvSpPr/>
      </xdr:nvSpPr>
      <xdr:spPr>
        <a:xfrm>
          <a:off x="7810500" y="1847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130034</xdr:rowOff>
    </xdr:from>
    <xdr:to>
      <xdr:col>36</xdr:col>
      <xdr:colOff>165100</xdr:colOff>
      <xdr:row>108</xdr:row>
      <xdr:rowOff>60184</xdr:rowOff>
    </xdr:to>
    <xdr:sp macro="" textlink="">
      <xdr:nvSpPr>
        <xdr:cNvPr id="470" name="フローチャート: 判断 469">
          <a:extLst>
            <a:ext uri="{FF2B5EF4-FFF2-40B4-BE49-F238E27FC236}">
              <a16:creationId xmlns:a16="http://schemas.microsoft.com/office/drawing/2014/main" id="{8640C524-07F0-4F10-B03F-03D41B29AB9A}"/>
            </a:ext>
          </a:extLst>
        </xdr:cNvPr>
        <xdr:cNvSpPr/>
      </xdr:nvSpPr>
      <xdr:spPr>
        <a:xfrm>
          <a:off x="6921500" y="18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F9AF6FCF-2379-48B6-A3CD-3DB7AA4BF02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DF36B603-9B29-4B98-9B69-5C1860052D1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59AD50-DE70-4BF3-AF22-57A673E15A7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16A76A44-14F1-48F5-9B2E-D0E4A2FCAF3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EBFBBD9-700E-4E39-AD50-2C6624295BF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123509</xdr:rowOff>
    </xdr:from>
    <xdr:to>
      <xdr:col>55</xdr:col>
      <xdr:colOff>50800</xdr:colOff>
      <xdr:row>109</xdr:row>
      <xdr:rowOff>53659</xdr:rowOff>
    </xdr:to>
    <xdr:sp macro="" textlink="">
      <xdr:nvSpPr>
        <xdr:cNvPr id="476" name="楕円 475">
          <a:extLst>
            <a:ext uri="{FF2B5EF4-FFF2-40B4-BE49-F238E27FC236}">
              <a16:creationId xmlns:a16="http://schemas.microsoft.com/office/drawing/2014/main" id="{4806B85F-2A16-4830-8ABF-5F8E91DECC28}"/>
            </a:ext>
          </a:extLst>
        </xdr:cNvPr>
        <xdr:cNvSpPr/>
      </xdr:nvSpPr>
      <xdr:spPr>
        <a:xfrm>
          <a:off x="10426700" y="1864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38436</xdr:rowOff>
    </xdr:from>
    <xdr:ext cx="469744" cy="259045"/>
    <xdr:sp macro="" textlink="">
      <xdr:nvSpPr>
        <xdr:cNvPr id="477" name="【港湾・漁港】&#10;一人当たり有形固定資産（償却資産）額該当値テキスト">
          <a:extLst>
            <a:ext uri="{FF2B5EF4-FFF2-40B4-BE49-F238E27FC236}">
              <a16:creationId xmlns:a16="http://schemas.microsoft.com/office/drawing/2014/main" id="{063A14C9-B343-4B3D-B6A9-7C38F2BA8A5F}"/>
            </a:ext>
          </a:extLst>
        </xdr:cNvPr>
        <xdr:cNvSpPr txBox="1"/>
      </xdr:nvSpPr>
      <xdr:spPr>
        <a:xfrm>
          <a:off x="10515600" y="1855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123822</xdr:rowOff>
    </xdr:from>
    <xdr:to>
      <xdr:col>50</xdr:col>
      <xdr:colOff>165100</xdr:colOff>
      <xdr:row>109</xdr:row>
      <xdr:rowOff>53972</xdr:rowOff>
    </xdr:to>
    <xdr:sp macro="" textlink="">
      <xdr:nvSpPr>
        <xdr:cNvPr id="478" name="楕円 477">
          <a:extLst>
            <a:ext uri="{FF2B5EF4-FFF2-40B4-BE49-F238E27FC236}">
              <a16:creationId xmlns:a16="http://schemas.microsoft.com/office/drawing/2014/main" id="{C55166A9-4542-4449-A6E9-25E6D56D54E0}"/>
            </a:ext>
          </a:extLst>
        </xdr:cNvPr>
        <xdr:cNvSpPr/>
      </xdr:nvSpPr>
      <xdr:spPr>
        <a:xfrm>
          <a:off x="9588500" y="1864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109</xdr:row>
      <xdr:rowOff>2859</xdr:rowOff>
    </xdr:from>
    <xdr:to>
      <xdr:col>55</xdr:col>
      <xdr:colOff>0</xdr:colOff>
      <xdr:row>109</xdr:row>
      <xdr:rowOff>3172</xdr:rowOff>
    </xdr:to>
    <xdr:cxnSp macro="">
      <xdr:nvCxnSpPr>
        <xdr:cNvPr id="479" name="直線コネクタ 478">
          <a:extLst>
            <a:ext uri="{FF2B5EF4-FFF2-40B4-BE49-F238E27FC236}">
              <a16:creationId xmlns:a16="http://schemas.microsoft.com/office/drawing/2014/main" id="{F99AE03D-9547-44BA-8265-D819BEC0DAAA}"/>
            </a:ext>
          </a:extLst>
        </xdr:cNvPr>
        <xdr:cNvCxnSpPr/>
      </xdr:nvCxnSpPr>
      <xdr:spPr>
        <a:xfrm flipV="1">
          <a:off x="9639300" y="18690909"/>
          <a:ext cx="838200" cy="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124161</xdr:rowOff>
    </xdr:from>
    <xdr:to>
      <xdr:col>46</xdr:col>
      <xdr:colOff>38100</xdr:colOff>
      <xdr:row>109</xdr:row>
      <xdr:rowOff>54311</xdr:rowOff>
    </xdr:to>
    <xdr:sp macro="" textlink="">
      <xdr:nvSpPr>
        <xdr:cNvPr id="480" name="楕円 479">
          <a:extLst>
            <a:ext uri="{FF2B5EF4-FFF2-40B4-BE49-F238E27FC236}">
              <a16:creationId xmlns:a16="http://schemas.microsoft.com/office/drawing/2014/main" id="{3B76CD97-B794-4609-A915-7DFEA7DC2B6E}"/>
            </a:ext>
          </a:extLst>
        </xdr:cNvPr>
        <xdr:cNvSpPr/>
      </xdr:nvSpPr>
      <xdr:spPr>
        <a:xfrm>
          <a:off x="8699500" y="1864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109</xdr:row>
      <xdr:rowOff>3172</xdr:rowOff>
    </xdr:from>
    <xdr:to>
      <xdr:col>50</xdr:col>
      <xdr:colOff>114300</xdr:colOff>
      <xdr:row>109</xdr:row>
      <xdr:rowOff>3511</xdr:rowOff>
    </xdr:to>
    <xdr:cxnSp macro="">
      <xdr:nvCxnSpPr>
        <xdr:cNvPr id="481" name="直線コネクタ 480">
          <a:extLst>
            <a:ext uri="{FF2B5EF4-FFF2-40B4-BE49-F238E27FC236}">
              <a16:creationId xmlns:a16="http://schemas.microsoft.com/office/drawing/2014/main" id="{6C04AF45-AD01-487C-875D-277FE862C453}"/>
            </a:ext>
          </a:extLst>
        </xdr:cNvPr>
        <xdr:cNvCxnSpPr/>
      </xdr:nvCxnSpPr>
      <xdr:spPr>
        <a:xfrm flipV="1">
          <a:off x="8750300" y="18691222"/>
          <a:ext cx="889000" cy="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124899</xdr:rowOff>
    </xdr:from>
    <xdr:to>
      <xdr:col>41</xdr:col>
      <xdr:colOff>101600</xdr:colOff>
      <xdr:row>109</xdr:row>
      <xdr:rowOff>55049</xdr:rowOff>
    </xdr:to>
    <xdr:sp macro="" textlink="">
      <xdr:nvSpPr>
        <xdr:cNvPr id="482" name="楕円 481">
          <a:extLst>
            <a:ext uri="{FF2B5EF4-FFF2-40B4-BE49-F238E27FC236}">
              <a16:creationId xmlns:a16="http://schemas.microsoft.com/office/drawing/2014/main" id="{EC6D334D-315B-465E-9599-22D299F5C785}"/>
            </a:ext>
          </a:extLst>
        </xdr:cNvPr>
        <xdr:cNvSpPr/>
      </xdr:nvSpPr>
      <xdr:spPr>
        <a:xfrm>
          <a:off x="7810500" y="1864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109</xdr:row>
      <xdr:rowOff>3511</xdr:rowOff>
    </xdr:from>
    <xdr:to>
      <xdr:col>45</xdr:col>
      <xdr:colOff>177800</xdr:colOff>
      <xdr:row>109</xdr:row>
      <xdr:rowOff>4249</xdr:rowOff>
    </xdr:to>
    <xdr:cxnSp macro="">
      <xdr:nvCxnSpPr>
        <xdr:cNvPr id="483" name="直線コネクタ 482">
          <a:extLst>
            <a:ext uri="{FF2B5EF4-FFF2-40B4-BE49-F238E27FC236}">
              <a16:creationId xmlns:a16="http://schemas.microsoft.com/office/drawing/2014/main" id="{271D2369-11C6-4AF4-BA67-DF0C510127E3}"/>
            </a:ext>
          </a:extLst>
        </xdr:cNvPr>
        <xdr:cNvCxnSpPr/>
      </xdr:nvCxnSpPr>
      <xdr:spPr>
        <a:xfrm flipV="1">
          <a:off x="7861300" y="18691561"/>
          <a:ext cx="889000" cy="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126330</xdr:rowOff>
    </xdr:from>
    <xdr:to>
      <xdr:col>36</xdr:col>
      <xdr:colOff>165100</xdr:colOff>
      <xdr:row>109</xdr:row>
      <xdr:rowOff>56480</xdr:rowOff>
    </xdr:to>
    <xdr:sp macro="" textlink="">
      <xdr:nvSpPr>
        <xdr:cNvPr id="484" name="楕円 483">
          <a:extLst>
            <a:ext uri="{FF2B5EF4-FFF2-40B4-BE49-F238E27FC236}">
              <a16:creationId xmlns:a16="http://schemas.microsoft.com/office/drawing/2014/main" id="{9D65EC20-9B77-4387-B571-7F27760FBF7E}"/>
            </a:ext>
          </a:extLst>
        </xdr:cNvPr>
        <xdr:cNvSpPr/>
      </xdr:nvSpPr>
      <xdr:spPr>
        <a:xfrm>
          <a:off x="6921500" y="186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109</xdr:row>
      <xdr:rowOff>4249</xdr:rowOff>
    </xdr:from>
    <xdr:to>
      <xdr:col>41</xdr:col>
      <xdr:colOff>50800</xdr:colOff>
      <xdr:row>109</xdr:row>
      <xdr:rowOff>5680</xdr:rowOff>
    </xdr:to>
    <xdr:cxnSp macro="">
      <xdr:nvCxnSpPr>
        <xdr:cNvPr id="485" name="直線コネクタ 484">
          <a:extLst>
            <a:ext uri="{FF2B5EF4-FFF2-40B4-BE49-F238E27FC236}">
              <a16:creationId xmlns:a16="http://schemas.microsoft.com/office/drawing/2014/main" id="{115581C8-933C-42A6-A469-13FF34C01C27}"/>
            </a:ext>
          </a:extLst>
        </xdr:cNvPr>
        <xdr:cNvCxnSpPr/>
      </xdr:nvCxnSpPr>
      <xdr:spPr>
        <a:xfrm flipV="1">
          <a:off x="6972300" y="18692299"/>
          <a:ext cx="889000" cy="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73297</xdr:rowOff>
    </xdr:from>
    <xdr:ext cx="534377" cy="259045"/>
    <xdr:sp macro="" textlink="">
      <xdr:nvSpPr>
        <xdr:cNvPr id="486" name="n_1aveValue【港湾・漁港】&#10;一人当たり有形固定資産（償却資産）額">
          <a:extLst>
            <a:ext uri="{FF2B5EF4-FFF2-40B4-BE49-F238E27FC236}">
              <a16:creationId xmlns:a16="http://schemas.microsoft.com/office/drawing/2014/main" id="{DFBE7D43-8AC1-4382-B869-7EE2AD2E39AB}"/>
            </a:ext>
          </a:extLst>
        </xdr:cNvPr>
        <xdr:cNvSpPr txBox="1"/>
      </xdr:nvSpPr>
      <xdr:spPr>
        <a:xfrm>
          <a:off x="9359411" y="1824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75691</xdr:rowOff>
    </xdr:from>
    <xdr:ext cx="534377" cy="259045"/>
    <xdr:sp macro="" textlink="">
      <xdr:nvSpPr>
        <xdr:cNvPr id="487" name="n_2aveValue【港湾・漁港】&#10;一人当たり有形固定資産（償却資産）額">
          <a:extLst>
            <a:ext uri="{FF2B5EF4-FFF2-40B4-BE49-F238E27FC236}">
              <a16:creationId xmlns:a16="http://schemas.microsoft.com/office/drawing/2014/main" id="{B376A9C0-C102-4F8C-95A1-959FA19F65A9}"/>
            </a:ext>
          </a:extLst>
        </xdr:cNvPr>
        <xdr:cNvSpPr txBox="1"/>
      </xdr:nvSpPr>
      <xdr:spPr>
        <a:xfrm>
          <a:off x="8483111" y="1824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73210</xdr:rowOff>
    </xdr:from>
    <xdr:ext cx="534377" cy="259045"/>
    <xdr:sp macro="" textlink="">
      <xdr:nvSpPr>
        <xdr:cNvPr id="488" name="n_3aveValue【港湾・漁港】&#10;一人当たり有形固定資産（償却資産）額">
          <a:extLst>
            <a:ext uri="{FF2B5EF4-FFF2-40B4-BE49-F238E27FC236}">
              <a16:creationId xmlns:a16="http://schemas.microsoft.com/office/drawing/2014/main" id="{6ACFC746-6A4D-48DF-BC53-547DB1526ADB}"/>
            </a:ext>
          </a:extLst>
        </xdr:cNvPr>
        <xdr:cNvSpPr txBox="1"/>
      </xdr:nvSpPr>
      <xdr:spPr>
        <a:xfrm>
          <a:off x="7594111" y="1824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76711</xdr:rowOff>
    </xdr:from>
    <xdr:ext cx="534377" cy="259045"/>
    <xdr:sp macro="" textlink="">
      <xdr:nvSpPr>
        <xdr:cNvPr id="489" name="n_4aveValue【港湾・漁港】&#10;一人当たり有形固定資産（償却資産）額">
          <a:extLst>
            <a:ext uri="{FF2B5EF4-FFF2-40B4-BE49-F238E27FC236}">
              <a16:creationId xmlns:a16="http://schemas.microsoft.com/office/drawing/2014/main" id="{4DEB18A9-6D08-4187-954D-6070668DA04B}"/>
            </a:ext>
          </a:extLst>
        </xdr:cNvPr>
        <xdr:cNvSpPr txBox="1"/>
      </xdr:nvSpPr>
      <xdr:spPr>
        <a:xfrm>
          <a:off x="6705111" y="182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109</xdr:row>
      <xdr:rowOff>45099</xdr:rowOff>
    </xdr:from>
    <xdr:ext cx="469744" cy="259045"/>
    <xdr:sp macro="" textlink="">
      <xdr:nvSpPr>
        <xdr:cNvPr id="490" name="n_1mainValue【港湾・漁港】&#10;一人当たり有形固定資産（償却資産）額">
          <a:extLst>
            <a:ext uri="{FF2B5EF4-FFF2-40B4-BE49-F238E27FC236}">
              <a16:creationId xmlns:a16="http://schemas.microsoft.com/office/drawing/2014/main" id="{EC8762F7-37C0-4BD1-8374-BB61A33456C4}"/>
            </a:ext>
          </a:extLst>
        </xdr:cNvPr>
        <xdr:cNvSpPr txBox="1"/>
      </xdr:nvSpPr>
      <xdr:spPr>
        <a:xfrm>
          <a:off x="9391728" y="1873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109</xdr:row>
      <xdr:rowOff>45438</xdr:rowOff>
    </xdr:from>
    <xdr:ext cx="469744" cy="259045"/>
    <xdr:sp macro="" textlink="">
      <xdr:nvSpPr>
        <xdr:cNvPr id="491" name="n_2mainValue【港湾・漁港】&#10;一人当たり有形固定資産（償却資産）額">
          <a:extLst>
            <a:ext uri="{FF2B5EF4-FFF2-40B4-BE49-F238E27FC236}">
              <a16:creationId xmlns:a16="http://schemas.microsoft.com/office/drawing/2014/main" id="{205B38EA-4B46-478C-92B2-49E25BB65CEB}"/>
            </a:ext>
          </a:extLst>
        </xdr:cNvPr>
        <xdr:cNvSpPr txBox="1"/>
      </xdr:nvSpPr>
      <xdr:spPr>
        <a:xfrm>
          <a:off x="8515428" y="1873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109</xdr:row>
      <xdr:rowOff>46176</xdr:rowOff>
    </xdr:from>
    <xdr:ext cx="469744" cy="259045"/>
    <xdr:sp macro="" textlink="">
      <xdr:nvSpPr>
        <xdr:cNvPr id="492" name="n_3mainValue【港湾・漁港】&#10;一人当たり有形固定資産（償却資産）額">
          <a:extLst>
            <a:ext uri="{FF2B5EF4-FFF2-40B4-BE49-F238E27FC236}">
              <a16:creationId xmlns:a16="http://schemas.microsoft.com/office/drawing/2014/main" id="{A638DA58-80E4-4EBF-A5E3-5167E5030504}"/>
            </a:ext>
          </a:extLst>
        </xdr:cNvPr>
        <xdr:cNvSpPr txBox="1"/>
      </xdr:nvSpPr>
      <xdr:spPr>
        <a:xfrm>
          <a:off x="7626428" y="1873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109</xdr:row>
      <xdr:rowOff>47607</xdr:rowOff>
    </xdr:from>
    <xdr:ext cx="469744" cy="259045"/>
    <xdr:sp macro="" textlink="">
      <xdr:nvSpPr>
        <xdr:cNvPr id="493" name="n_4mainValue【港湾・漁港】&#10;一人当たり有形固定資産（償却資産）額">
          <a:extLst>
            <a:ext uri="{FF2B5EF4-FFF2-40B4-BE49-F238E27FC236}">
              <a16:creationId xmlns:a16="http://schemas.microsoft.com/office/drawing/2014/main" id="{03E8FB11-F865-4D5B-AF96-8A173960AB98}"/>
            </a:ext>
          </a:extLst>
        </xdr:cNvPr>
        <xdr:cNvSpPr txBox="1"/>
      </xdr:nvSpPr>
      <xdr:spPr>
        <a:xfrm>
          <a:off x="6737428" y="1873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A0C941BE-0184-49D5-A7CC-3FB9FEC6EC7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65E1113C-991E-4818-91D5-93A13E0C12A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6E7F4571-A5C8-4C8B-83E4-34F4A2C481D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37D592C4-3D53-433C-92D0-962354B8E10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99E33770-9B34-491E-9852-D70EF323706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62265A65-A3DE-4860-B482-D4D5D348488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CDA59197-C82F-4CF5-A6AE-EB1A62086A5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4AC465F9-5D64-4221-82DE-101A7468B21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02636E0E-6C6B-4853-A68E-03C62233B52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9E541FC4-5E67-4308-9CB0-708C3F10649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4E2518DD-5A4B-4472-A783-BBC2E98D02C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5" name="直線コネクタ 504">
          <a:extLst>
            <a:ext uri="{FF2B5EF4-FFF2-40B4-BE49-F238E27FC236}">
              <a16:creationId xmlns:a16="http://schemas.microsoft.com/office/drawing/2014/main" id="{6A149AA0-C9E0-4D29-AA8E-CEFE5118747C}"/>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6" name="テキスト ボックス 505">
          <a:extLst>
            <a:ext uri="{FF2B5EF4-FFF2-40B4-BE49-F238E27FC236}">
              <a16:creationId xmlns:a16="http://schemas.microsoft.com/office/drawing/2014/main" id="{74279E9A-3339-42AA-80C3-B4AD9D7A342F}"/>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7" name="直線コネクタ 506">
          <a:extLst>
            <a:ext uri="{FF2B5EF4-FFF2-40B4-BE49-F238E27FC236}">
              <a16:creationId xmlns:a16="http://schemas.microsoft.com/office/drawing/2014/main" id="{2C7B176F-13E0-44AF-B507-653C6806FB12}"/>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8" name="テキスト ボックス 507">
          <a:extLst>
            <a:ext uri="{FF2B5EF4-FFF2-40B4-BE49-F238E27FC236}">
              <a16:creationId xmlns:a16="http://schemas.microsoft.com/office/drawing/2014/main" id="{89E7A4C3-D1FC-40AE-AC01-11F24108F5F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9" name="直線コネクタ 508">
          <a:extLst>
            <a:ext uri="{FF2B5EF4-FFF2-40B4-BE49-F238E27FC236}">
              <a16:creationId xmlns:a16="http://schemas.microsoft.com/office/drawing/2014/main" id="{F019EEEC-5F21-4023-A132-2A71CD9D3642}"/>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0" name="テキスト ボックス 509">
          <a:extLst>
            <a:ext uri="{FF2B5EF4-FFF2-40B4-BE49-F238E27FC236}">
              <a16:creationId xmlns:a16="http://schemas.microsoft.com/office/drawing/2014/main" id="{6DC98E1E-48FE-4417-B10D-0792F0EAD848}"/>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1" name="直線コネクタ 510">
          <a:extLst>
            <a:ext uri="{FF2B5EF4-FFF2-40B4-BE49-F238E27FC236}">
              <a16:creationId xmlns:a16="http://schemas.microsoft.com/office/drawing/2014/main" id="{ADB632B8-4BA3-499E-BEA2-E7F14062E8C3}"/>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2" name="テキスト ボックス 511">
          <a:extLst>
            <a:ext uri="{FF2B5EF4-FFF2-40B4-BE49-F238E27FC236}">
              <a16:creationId xmlns:a16="http://schemas.microsoft.com/office/drawing/2014/main" id="{0B93D61C-B816-43AE-BCA6-3F442FE85AF3}"/>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CF908672-7C08-4779-A113-AD9ACD5ADDE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4" name="テキスト ボックス 513">
          <a:extLst>
            <a:ext uri="{FF2B5EF4-FFF2-40B4-BE49-F238E27FC236}">
              <a16:creationId xmlns:a16="http://schemas.microsoft.com/office/drawing/2014/main" id="{239C002C-FA98-440B-B3E4-5A63D1A54D26}"/>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B558085B-9123-4775-ACDD-15B6D614AE7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516" name="直線コネクタ 515">
          <a:extLst>
            <a:ext uri="{FF2B5EF4-FFF2-40B4-BE49-F238E27FC236}">
              <a16:creationId xmlns:a16="http://schemas.microsoft.com/office/drawing/2014/main" id="{2FE96C4F-1244-460C-B857-C94728D39240}"/>
            </a:ext>
          </a:extLst>
        </xdr:cNvPr>
        <xdr:cNvCxnSpPr/>
      </xdr:nvCxnSpPr>
      <xdr:spPr>
        <a:xfrm flipV="1">
          <a:off x="16318864" y="5706618"/>
          <a:ext cx="0"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517" name="【認定こども園・幼稚園・保育所】&#10;有形固定資産減価償却率最小値テキスト">
          <a:extLst>
            <a:ext uri="{FF2B5EF4-FFF2-40B4-BE49-F238E27FC236}">
              <a16:creationId xmlns:a16="http://schemas.microsoft.com/office/drawing/2014/main" id="{4D17ED0C-32B5-44BA-AA34-6B9B33C0F19A}"/>
            </a:ext>
          </a:extLst>
        </xdr:cNvPr>
        <xdr:cNvSpPr txBox="1"/>
      </xdr:nvSpPr>
      <xdr:spPr>
        <a:xfrm>
          <a:off x="16357600" y="692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518" name="直線コネクタ 517">
          <a:extLst>
            <a:ext uri="{FF2B5EF4-FFF2-40B4-BE49-F238E27FC236}">
              <a16:creationId xmlns:a16="http://schemas.microsoft.com/office/drawing/2014/main" id="{686576A0-2BD2-4E77-95EF-16F0934DF405}"/>
            </a:ext>
          </a:extLst>
        </xdr:cNvPr>
        <xdr:cNvCxnSpPr/>
      </xdr:nvCxnSpPr>
      <xdr:spPr>
        <a:xfrm>
          <a:off x="16230600" y="692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519" name="【認定こども園・幼稚園・保育所】&#10;有形固定資産減価償却率最大値テキスト">
          <a:extLst>
            <a:ext uri="{FF2B5EF4-FFF2-40B4-BE49-F238E27FC236}">
              <a16:creationId xmlns:a16="http://schemas.microsoft.com/office/drawing/2014/main" id="{FC75B08C-F39C-4418-86E2-2659FFC71139}"/>
            </a:ext>
          </a:extLst>
        </xdr:cNvPr>
        <xdr:cNvSpPr txBox="1"/>
      </xdr:nvSpPr>
      <xdr:spPr>
        <a:xfrm>
          <a:off x="16357600" y="5481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520" name="直線コネクタ 519">
          <a:extLst>
            <a:ext uri="{FF2B5EF4-FFF2-40B4-BE49-F238E27FC236}">
              <a16:creationId xmlns:a16="http://schemas.microsoft.com/office/drawing/2014/main" id="{D7B66348-C147-4449-B0A9-E580AB425A33}"/>
            </a:ext>
          </a:extLst>
        </xdr:cNvPr>
        <xdr:cNvCxnSpPr/>
      </xdr:nvCxnSpPr>
      <xdr:spPr>
        <a:xfrm>
          <a:off x="16230600" y="570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105427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77C143EB-2752-4DE2-B58F-06647B4173F5}"/>
            </a:ext>
          </a:extLst>
        </xdr:cNvPr>
        <xdr:cNvSpPr txBox="1"/>
      </xdr:nvSpPr>
      <xdr:spPr>
        <a:xfrm>
          <a:off x="16357600" y="610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522" name="フローチャート: 判断 521">
          <a:extLst>
            <a:ext uri="{FF2B5EF4-FFF2-40B4-BE49-F238E27FC236}">
              <a16:creationId xmlns:a16="http://schemas.microsoft.com/office/drawing/2014/main" id="{885720D7-CB74-48F4-B756-0C5EFE2A4A7A}"/>
            </a:ext>
          </a:extLst>
        </xdr:cNvPr>
        <xdr:cNvSpPr/>
      </xdr:nvSpPr>
      <xdr:spPr>
        <a:xfrm>
          <a:off x="162687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523" name="フローチャート: 判断 522">
          <a:extLst>
            <a:ext uri="{FF2B5EF4-FFF2-40B4-BE49-F238E27FC236}">
              <a16:creationId xmlns:a16="http://schemas.microsoft.com/office/drawing/2014/main" id="{362A1BFA-26A9-42B8-8064-87E5A192AF98}"/>
            </a:ext>
          </a:extLst>
        </xdr:cNvPr>
        <xdr:cNvSpPr/>
      </xdr:nvSpPr>
      <xdr:spPr>
        <a:xfrm>
          <a:off x="15430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524" name="フローチャート: 判断 523">
          <a:extLst>
            <a:ext uri="{FF2B5EF4-FFF2-40B4-BE49-F238E27FC236}">
              <a16:creationId xmlns:a16="http://schemas.microsoft.com/office/drawing/2014/main" id="{928DB98B-BB4F-4966-A4F7-AFABD23C3A59}"/>
            </a:ext>
          </a:extLst>
        </xdr:cNvPr>
        <xdr:cNvSpPr/>
      </xdr:nvSpPr>
      <xdr:spPr>
        <a:xfrm>
          <a:off x="14541500" y="61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146558</xdr:rowOff>
    </xdr:from>
    <xdr:to>
      <xdr:col>72</xdr:col>
      <xdr:colOff>38100</xdr:colOff>
      <xdr:row>36</xdr:row>
      <xdr:rowOff>76708</xdr:rowOff>
    </xdr:to>
    <xdr:sp macro="" textlink="">
      <xdr:nvSpPr>
        <xdr:cNvPr id="525" name="フローチャート: 判断 524">
          <a:extLst>
            <a:ext uri="{FF2B5EF4-FFF2-40B4-BE49-F238E27FC236}">
              <a16:creationId xmlns:a16="http://schemas.microsoft.com/office/drawing/2014/main" id="{208312B4-19E4-479E-8977-6B9CFE6B8825}"/>
            </a:ext>
          </a:extLst>
        </xdr:cNvPr>
        <xdr:cNvSpPr/>
      </xdr:nvSpPr>
      <xdr:spPr>
        <a:xfrm>
          <a:off x="13652500" y="61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128270</xdr:rowOff>
    </xdr:from>
    <xdr:to>
      <xdr:col>67</xdr:col>
      <xdr:colOff>101600</xdr:colOff>
      <xdr:row>36</xdr:row>
      <xdr:rowOff>58420</xdr:rowOff>
    </xdr:to>
    <xdr:sp macro="" textlink="">
      <xdr:nvSpPr>
        <xdr:cNvPr id="526" name="フローチャート: 判断 525">
          <a:extLst>
            <a:ext uri="{FF2B5EF4-FFF2-40B4-BE49-F238E27FC236}">
              <a16:creationId xmlns:a16="http://schemas.microsoft.com/office/drawing/2014/main" id="{5C76EF68-547F-41D5-85F0-54A6A1056D9B}"/>
            </a:ext>
          </a:extLst>
        </xdr:cNvPr>
        <xdr:cNvSpPr/>
      </xdr:nvSpPr>
      <xdr:spPr>
        <a:xfrm>
          <a:off x="12763500" y="612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EE373A76-C095-4D3E-8573-9F7CF6DF062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CBAAB3E3-B507-49C9-811C-FAA52DCBF5E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5691BDC8-2F64-4A14-9188-EBD8BD284F7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2DEC13C3-E8A2-4C8B-80C5-9A6CA679520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A1E63DF1-7C1F-4EBE-B750-D864271B1CD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25400</xdr:rowOff>
    </xdr:from>
    <xdr:to>
      <xdr:col>85</xdr:col>
      <xdr:colOff>177800</xdr:colOff>
      <xdr:row>37</xdr:row>
      <xdr:rowOff>127000</xdr:rowOff>
    </xdr:to>
    <xdr:sp macro="" textlink="">
      <xdr:nvSpPr>
        <xdr:cNvPr id="532" name="楕円 531">
          <a:extLst>
            <a:ext uri="{FF2B5EF4-FFF2-40B4-BE49-F238E27FC236}">
              <a16:creationId xmlns:a16="http://schemas.microsoft.com/office/drawing/2014/main" id="{4BA73A61-EA3C-4F10-9D69-DFF581EC58D9}"/>
            </a:ext>
          </a:extLst>
        </xdr:cNvPr>
        <xdr:cNvSpPr/>
      </xdr:nvSpPr>
      <xdr:spPr>
        <a:xfrm>
          <a:off x="162687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3827</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FB9E2105-9E9E-49A5-9761-DA88C57006FE}"/>
            </a:ext>
          </a:extLst>
        </xdr:cNvPr>
        <xdr:cNvSpPr txBox="1"/>
      </xdr:nvSpPr>
      <xdr:spPr>
        <a:xfrm>
          <a:off x="16357600"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153416</xdr:rowOff>
    </xdr:from>
    <xdr:to>
      <xdr:col>81</xdr:col>
      <xdr:colOff>101600</xdr:colOff>
      <xdr:row>37</xdr:row>
      <xdr:rowOff>83566</xdr:rowOff>
    </xdr:to>
    <xdr:sp macro="" textlink="">
      <xdr:nvSpPr>
        <xdr:cNvPr id="534" name="楕円 533">
          <a:extLst>
            <a:ext uri="{FF2B5EF4-FFF2-40B4-BE49-F238E27FC236}">
              <a16:creationId xmlns:a16="http://schemas.microsoft.com/office/drawing/2014/main" id="{9DCFCFEF-6580-40D4-9E7E-FA63BFEEA8A5}"/>
            </a:ext>
          </a:extLst>
        </xdr:cNvPr>
        <xdr:cNvSpPr/>
      </xdr:nvSpPr>
      <xdr:spPr>
        <a:xfrm>
          <a:off x="15430500" y="632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32766</xdr:rowOff>
    </xdr:from>
    <xdr:to>
      <xdr:col>85</xdr:col>
      <xdr:colOff>127000</xdr:colOff>
      <xdr:row>37</xdr:row>
      <xdr:rowOff>76200</xdr:rowOff>
    </xdr:to>
    <xdr:cxnSp macro="">
      <xdr:nvCxnSpPr>
        <xdr:cNvPr id="535" name="直線コネクタ 534">
          <a:extLst>
            <a:ext uri="{FF2B5EF4-FFF2-40B4-BE49-F238E27FC236}">
              <a16:creationId xmlns:a16="http://schemas.microsoft.com/office/drawing/2014/main" id="{E58CD0FE-38AC-4887-9FA7-07F8615E2DA0}"/>
            </a:ext>
          </a:extLst>
        </xdr:cNvPr>
        <xdr:cNvCxnSpPr/>
      </xdr:nvCxnSpPr>
      <xdr:spPr>
        <a:xfrm>
          <a:off x="15481300" y="6376416"/>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148844</xdr:rowOff>
    </xdr:from>
    <xdr:to>
      <xdr:col>76</xdr:col>
      <xdr:colOff>165100</xdr:colOff>
      <xdr:row>37</xdr:row>
      <xdr:rowOff>78994</xdr:rowOff>
    </xdr:to>
    <xdr:sp macro="" textlink="">
      <xdr:nvSpPr>
        <xdr:cNvPr id="536" name="楕円 535">
          <a:extLst>
            <a:ext uri="{FF2B5EF4-FFF2-40B4-BE49-F238E27FC236}">
              <a16:creationId xmlns:a16="http://schemas.microsoft.com/office/drawing/2014/main" id="{F91E7176-01F5-43BA-9A90-856E058EB915}"/>
            </a:ext>
          </a:extLst>
        </xdr:cNvPr>
        <xdr:cNvSpPr/>
      </xdr:nvSpPr>
      <xdr:spPr>
        <a:xfrm>
          <a:off x="14541500" y="63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28194</xdr:rowOff>
    </xdr:from>
    <xdr:to>
      <xdr:col>81</xdr:col>
      <xdr:colOff>50800</xdr:colOff>
      <xdr:row>37</xdr:row>
      <xdr:rowOff>32766</xdr:rowOff>
    </xdr:to>
    <xdr:cxnSp macro="">
      <xdr:nvCxnSpPr>
        <xdr:cNvPr id="537" name="直線コネクタ 536">
          <a:extLst>
            <a:ext uri="{FF2B5EF4-FFF2-40B4-BE49-F238E27FC236}">
              <a16:creationId xmlns:a16="http://schemas.microsoft.com/office/drawing/2014/main" id="{0BDFBC3B-6790-41CC-B853-77003C977F8F}"/>
            </a:ext>
          </a:extLst>
        </xdr:cNvPr>
        <xdr:cNvCxnSpPr/>
      </xdr:nvCxnSpPr>
      <xdr:spPr>
        <a:xfrm>
          <a:off x="14592300" y="63718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130556</xdr:rowOff>
    </xdr:from>
    <xdr:to>
      <xdr:col>72</xdr:col>
      <xdr:colOff>38100</xdr:colOff>
      <xdr:row>37</xdr:row>
      <xdr:rowOff>60706</xdr:rowOff>
    </xdr:to>
    <xdr:sp macro="" textlink="">
      <xdr:nvSpPr>
        <xdr:cNvPr id="538" name="楕円 537">
          <a:extLst>
            <a:ext uri="{FF2B5EF4-FFF2-40B4-BE49-F238E27FC236}">
              <a16:creationId xmlns:a16="http://schemas.microsoft.com/office/drawing/2014/main" id="{A818DAB9-ADE6-4172-BC04-1B4BB56F5B7B}"/>
            </a:ext>
          </a:extLst>
        </xdr:cNvPr>
        <xdr:cNvSpPr/>
      </xdr:nvSpPr>
      <xdr:spPr>
        <a:xfrm>
          <a:off x="13652500" y="630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9906</xdr:rowOff>
    </xdr:from>
    <xdr:to>
      <xdr:col>76</xdr:col>
      <xdr:colOff>114300</xdr:colOff>
      <xdr:row>37</xdr:row>
      <xdr:rowOff>28194</xdr:rowOff>
    </xdr:to>
    <xdr:cxnSp macro="">
      <xdr:nvCxnSpPr>
        <xdr:cNvPr id="539" name="直線コネクタ 538">
          <a:extLst>
            <a:ext uri="{FF2B5EF4-FFF2-40B4-BE49-F238E27FC236}">
              <a16:creationId xmlns:a16="http://schemas.microsoft.com/office/drawing/2014/main" id="{22537CBF-F23F-48BC-9089-313514FC2759}"/>
            </a:ext>
          </a:extLst>
        </xdr:cNvPr>
        <xdr:cNvCxnSpPr/>
      </xdr:nvCxnSpPr>
      <xdr:spPr>
        <a:xfrm>
          <a:off x="13703300" y="63535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96266</xdr:rowOff>
    </xdr:from>
    <xdr:to>
      <xdr:col>67</xdr:col>
      <xdr:colOff>101600</xdr:colOff>
      <xdr:row>37</xdr:row>
      <xdr:rowOff>26416</xdr:rowOff>
    </xdr:to>
    <xdr:sp macro="" textlink="">
      <xdr:nvSpPr>
        <xdr:cNvPr id="540" name="楕円 539">
          <a:extLst>
            <a:ext uri="{FF2B5EF4-FFF2-40B4-BE49-F238E27FC236}">
              <a16:creationId xmlns:a16="http://schemas.microsoft.com/office/drawing/2014/main" id="{960D0453-34D4-47E4-B091-421C960D6A15}"/>
            </a:ext>
          </a:extLst>
        </xdr:cNvPr>
        <xdr:cNvSpPr/>
      </xdr:nvSpPr>
      <xdr:spPr>
        <a:xfrm>
          <a:off x="12763500" y="626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147066</xdr:rowOff>
    </xdr:from>
    <xdr:to>
      <xdr:col>71</xdr:col>
      <xdr:colOff>177800</xdr:colOff>
      <xdr:row>37</xdr:row>
      <xdr:rowOff>9906</xdr:rowOff>
    </xdr:to>
    <xdr:cxnSp macro="">
      <xdr:nvCxnSpPr>
        <xdr:cNvPr id="541" name="直線コネクタ 540">
          <a:extLst>
            <a:ext uri="{FF2B5EF4-FFF2-40B4-BE49-F238E27FC236}">
              <a16:creationId xmlns:a16="http://schemas.microsoft.com/office/drawing/2014/main" id="{9B55A29B-BEC3-4729-9280-09EC7F9E6BF0}"/>
            </a:ext>
          </a:extLst>
        </xdr:cNvPr>
        <xdr:cNvCxnSpPr/>
      </xdr:nvCxnSpPr>
      <xdr:spPr>
        <a:xfrm>
          <a:off x="12814300" y="631926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166387</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393E202C-2AB0-443B-8636-253A6135244B}"/>
            </a:ext>
          </a:extLst>
        </xdr:cNvPr>
        <xdr:cNvSpPr txBox="1"/>
      </xdr:nvSpPr>
      <xdr:spPr>
        <a:xfrm>
          <a:off x="152660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125239</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B7AE57DF-1332-45B9-9BB0-6939EAA3F0E4}"/>
            </a:ext>
          </a:extLst>
        </xdr:cNvPr>
        <xdr:cNvSpPr txBox="1"/>
      </xdr:nvSpPr>
      <xdr:spPr>
        <a:xfrm>
          <a:off x="14389744" y="595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93235</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A9CCA496-BE96-40DA-9174-839C2CAD6C94}"/>
            </a:ext>
          </a:extLst>
        </xdr:cNvPr>
        <xdr:cNvSpPr txBox="1"/>
      </xdr:nvSpPr>
      <xdr:spPr>
        <a:xfrm>
          <a:off x="13500744" y="592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74947</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1255EA36-BD1E-4268-820E-BEBA4A22460D}"/>
            </a:ext>
          </a:extLst>
        </xdr:cNvPr>
        <xdr:cNvSpPr txBox="1"/>
      </xdr:nvSpPr>
      <xdr:spPr>
        <a:xfrm>
          <a:off x="126117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74693</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0370458F-BC12-4740-95A8-EB4321603CE8}"/>
            </a:ext>
          </a:extLst>
        </xdr:cNvPr>
        <xdr:cNvSpPr txBox="1"/>
      </xdr:nvSpPr>
      <xdr:spPr>
        <a:xfrm>
          <a:off x="15266044" y="641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70121</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4A0A104E-9035-45C7-B1E5-B5506E3E8513}"/>
            </a:ext>
          </a:extLst>
        </xdr:cNvPr>
        <xdr:cNvSpPr txBox="1"/>
      </xdr:nvSpPr>
      <xdr:spPr>
        <a:xfrm>
          <a:off x="14389744" y="641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51833</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84E610A1-9C8E-4806-A068-0DB8F4F6202D}"/>
            </a:ext>
          </a:extLst>
        </xdr:cNvPr>
        <xdr:cNvSpPr txBox="1"/>
      </xdr:nvSpPr>
      <xdr:spPr>
        <a:xfrm>
          <a:off x="13500744" y="639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17543</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919F9524-6EA9-4578-BAD7-C6A771D340EE}"/>
            </a:ext>
          </a:extLst>
        </xdr:cNvPr>
        <xdr:cNvSpPr txBox="1"/>
      </xdr:nvSpPr>
      <xdr:spPr>
        <a:xfrm>
          <a:off x="12611744" y="6361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82AA692C-F79C-42C5-99B8-891F4CF19B2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FEAAACB9-958B-43F5-B784-91789AEB72E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230DC8CA-7739-4F24-B407-ED5ABA3DA45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C5FBA63E-DAE9-4D23-B427-AC3CAA87712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0B6AAB0E-64C7-414E-96EE-61898452867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AE7AFE27-D3E2-4537-BEA4-8B127431BAE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0902576E-B633-4BEB-B94F-897656D6873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D360903B-20CD-4213-82A2-8B5EB298F70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7F05430E-A3D7-451E-82CD-E9EF4B10FD6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CC1EF35D-23C1-40FD-8328-16196BFFA64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1281A496-C276-454C-81DC-13276812F15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1" name="テキスト ボックス 560">
          <a:extLst>
            <a:ext uri="{FF2B5EF4-FFF2-40B4-BE49-F238E27FC236}">
              <a16:creationId xmlns:a16="http://schemas.microsoft.com/office/drawing/2014/main" id="{EDD43557-E018-429B-8D55-F908D91C312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D1B1A9BC-9E6F-4F41-80BB-075C269173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3" name="テキスト ボックス 562">
          <a:extLst>
            <a:ext uri="{FF2B5EF4-FFF2-40B4-BE49-F238E27FC236}">
              <a16:creationId xmlns:a16="http://schemas.microsoft.com/office/drawing/2014/main" id="{19A3D25F-934F-453D-B20F-7DC3C32C22E4}"/>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03F333AF-523E-4305-8444-F30026DD8B3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5" name="テキスト ボックス 564">
          <a:extLst>
            <a:ext uri="{FF2B5EF4-FFF2-40B4-BE49-F238E27FC236}">
              <a16:creationId xmlns:a16="http://schemas.microsoft.com/office/drawing/2014/main" id="{609CB371-7852-4109-AA40-321FCAEABB4D}"/>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EA08F036-176F-46FE-AA36-958E7ABF624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7" name="テキスト ボックス 566">
          <a:extLst>
            <a:ext uri="{FF2B5EF4-FFF2-40B4-BE49-F238E27FC236}">
              <a16:creationId xmlns:a16="http://schemas.microsoft.com/office/drawing/2014/main" id="{1FDB8F50-A79A-4F30-8F81-9146A8435B7C}"/>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5088C659-29DE-41C9-804F-3F320BECDAC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9" name="テキスト ボックス 568">
          <a:extLst>
            <a:ext uri="{FF2B5EF4-FFF2-40B4-BE49-F238E27FC236}">
              <a16:creationId xmlns:a16="http://schemas.microsoft.com/office/drawing/2014/main" id="{BDA05B4A-E366-4FA3-B36A-39B937761ACD}"/>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C5828750-2B0E-4281-926D-F10C3EA7C54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a:extLst>
            <a:ext uri="{FF2B5EF4-FFF2-40B4-BE49-F238E27FC236}">
              <a16:creationId xmlns:a16="http://schemas.microsoft.com/office/drawing/2014/main" id="{914DCB77-8D8A-4B81-A402-B12B4EDA561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a:extLst>
            <a:ext uri="{FF2B5EF4-FFF2-40B4-BE49-F238E27FC236}">
              <a16:creationId xmlns:a16="http://schemas.microsoft.com/office/drawing/2014/main" id="{5B75845A-8E15-4111-9EE2-AB709F66089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573" name="直線コネクタ 572">
          <a:extLst>
            <a:ext uri="{FF2B5EF4-FFF2-40B4-BE49-F238E27FC236}">
              <a16:creationId xmlns:a16="http://schemas.microsoft.com/office/drawing/2014/main" id="{79ECCE87-20E2-4847-9C81-F26037C8C8A4}"/>
            </a:ext>
          </a:extLst>
        </xdr:cNvPr>
        <xdr:cNvCxnSpPr/>
      </xdr:nvCxnSpPr>
      <xdr:spPr>
        <a:xfrm flipV="1">
          <a:off x="22160864" y="573786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4" name="【認定こども園・幼稚園・保育所】&#10;一人当たり面積最小値テキスト">
          <a:extLst>
            <a:ext uri="{FF2B5EF4-FFF2-40B4-BE49-F238E27FC236}">
              <a16:creationId xmlns:a16="http://schemas.microsoft.com/office/drawing/2014/main" id="{4A006136-AC70-406D-8EC3-4361700ADDD2}"/>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5" name="直線コネクタ 574">
          <a:extLst>
            <a:ext uri="{FF2B5EF4-FFF2-40B4-BE49-F238E27FC236}">
              <a16:creationId xmlns:a16="http://schemas.microsoft.com/office/drawing/2014/main" id="{B6AD4751-BF8A-4D06-BB0E-141BDEC961F8}"/>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576" name="【認定こども園・幼稚園・保育所】&#10;一人当たり面積最大値テキスト">
          <a:extLst>
            <a:ext uri="{FF2B5EF4-FFF2-40B4-BE49-F238E27FC236}">
              <a16:creationId xmlns:a16="http://schemas.microsoft.com/office/drawing/2014/main" id="{8CBB5AF0-9339-4C30-8696-C128EDDA04DC}"/>
            </a:ext>
          </a:extLst>
        </xdr:cNvPr>
        <xdr:cNvSpPr txBox="1"/>
      </xdr:nvSpPr>
      <xdr:spPr>
        <a:xfrm>
          <a:off x="2219960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577" name="直線コネクタ 576">
          <a:extLst>
            <a:ext uri="{FF2B5EF4-FFF2-40B4-BE49-F238E27FC236}">
              <a16:creationId xmlns:a16="http://schemas.microsoft.com/office/drawing/2014/main" id="{426CF5CA-90F1-46D8-BA9D-DC90B799FB8B}"/>
            </a:ext>
          </a:extLst>
        </xdr:cNvPr>
        <xdr:cNvCxnSpPr/>
      </xdr:nvCxnSpPr>
      <xdr:spPr>
        <a:xfrm>
          <a:off x="22072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578" name="【認定こども園・幼稚園・保育所】&#10;一人当たり面積平均値テキスト">
          <a:extLst>
            <a:ext uri="{FF2B5EF4-FFF2-40B4-BE49-F238E27FC236}">
              <a16:creationId xmlns:a16="http://schemas.microsoft.com/office/drawing/2014/main" id="{2D45E4EC-6DAF-45C0-9A88-61185B0E8B41}"/>
            </a:ext>
          </a:extLst>
        </xdr:cNvPr>
        <xdr:cNvSpPr txBox="1"/>
      </xdr:nvSpPr>
      <xdr:spPr>
        <a:xfrm>
          <a:off x="22199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579" name="フローチャート: 判断 578">
          <a:extLst>
            <a:ext uri="{FF2B5EF4-FFF2-40B4-BE49-F238E27FC236}">
              <a16:creationId xmlns:a16="http://schemas.microsoft.com/office/drawing/2014/main" id="{7C8BCB7F-A170-4DC7-AA53-ED298D3229D6}"/>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580" name="フローチャート: 判断 579">
          <a:extLst>
            <a:ext uri="{FF2B5EF4-FFF2-40B4-BE49-F238E27FC236}">
              <a16:creationId xmlns:a16="http://schemas.microsoft.com/office/drawing/2014/main" id="{427DD54A-DCDE-4645-838D-F20CEFFCB91C}"/>
            </a:ext>
          </a:extLst>
        </xdr:cNvPr>
        <xdr:cNvSpPr/>
      </xdr:nvSpPr>
      <xdr:spPr>
        <a:xfrm>
          <a:off x="2127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581" name="フローチャート: 判断 580">
          <a:extLst>
            <a:ext uri="{FF2B5EF4-FFF2-40B4-BE49-F238E27FC236}">
              <a16:creationId xmlns:a16="http://schemas.microsoft.com/office/drawing/2014/main" id="{B1F99628-2577-475B-A2F5-B05080FCA71C}"/>
            </a:ext>
          </a:extLst>
        </xdr:cNvPr>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582" name="フローチャート: 判断 581">
          <a:extLst>
            <a:ext uri="{FF2B5EF4-FFF2-40B4-BE49-F238E27FC236}">
              <a16:creationId xmlns:a16="http://schemas.microsoft.com/office/drawing/2014/main" id="{3AF9AF66-51C1-438F-9630-CA985E23306C}"/>
            </a:ext>
          </a:extLst>
        </xdr:cNvPr>
        <xdr:cNvSpPr/>
      </xdr:nvSpPr>
      <xdr:spPr>
        <a:xfrm>
          <a:off x="19494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583" name="フローチャート: 判断 582">
          <a:extLst>
            <a:ext uri="{FF2B5EF4-FFF2-40B4-BE49-F238E27FC236}">
              <a16:creationId xmlns:a16="http://schemas.microsoft.com/office/drawing/2014/main" id="{E8810FDE-36CD-4AE5-B87A-79924BE04357}"/>
            </a:ext>
          </a:extLst>
        </xdr:cNvPr>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96FD1FA3-C5DE-4B8D-BA0B-7F1DED8DA6D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F6F66CA5-7FF7-4231-B260-7ED75EC1366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976A64C6-06D3-40B1-A476-B984B288EC3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66B2EF30-EDEF-4FBB-B363-9E58A430A31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C2273328-350C-47FD-BC28-E9E7570063A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589" name="楕円 588">
          <a:extLst>
            <a:ext uri="{FF2B5EF4-FFF2-40B4-BE49-F238E27FC236}">
              <a16:creationId xmlns:a16="http://schemas.microsoft.com/office/drawing/2014/main" id="{533ACDE6-B22C-4B45-85F8-36902B3C68BF}"/>
            </a:ext>
          </a:extLst>
        </xdr:cNvPr>
        <xdr:cNvSpPr/>
      </xdr:nvSpPr>
      <xdr:spPr>
        <a:xfrm>
          <a:off x="221107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152417</xdr:rowOff>
    </xdr:from>
    <xdr:ext cx="469744" cy="259045"/>
    <xdr:sp macro="" textlink="">
      <xdr:nvSpPr>
        <xdr:cNvPr id="590" name="【認定こども園・幼稚園・保育所】&#10;一人当たり面積該当値テキスト">
          <a:extLst>
            <a:ext uri="{FF2B5EF4-FFF2-40B4-BE49-F238E27FC236}">
              <a16:creationId xmlns:a16="http://schemas.microsoft.com/office/drawing/2014/main" id="{D0479C62-403C-4F92-B0DB-CE639C378A71}"/>
            </a:ext>
          </a:extLst>
        </xdr:cNvPr>
        <xdr:cNvSpPr txBox="1"/>
      </xdr:nvSpPr>
      <xdr:spPr>
        <a:xfrm>
          <a:off x="22199600"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2540</xdr:rowOff>
    </xdr:from>
    <xdr:to>
      <xdr:col>112</xdr:col>
      <xdr:colOff>38100</xdr:colOff>
      <xdr:row>40</xdr:row>
      <xdr:rowOff>104140</xdr:rowOff>
    </xdr:to>
    <xdr:sp macro="" textlink="">
      <xdr:nvSpPr>
        <xdr:cNvPr id="591" name="楕円 590">
          <a:extLst>
            <a:ext uri="{FF2B5EF4-FFF2-40B4-BE49-F238E27FC236}">
              <a16:creationId xmlns:a16="http://schemas.microsoft.com/office/drawing/2014/main" id="{E1458D3D-7442-48EB-800F-A9EFEC5E7FF8}"/>
            </a:ext>
          </a:extLst>
        </xdr:cNvPr>
        <xdr:cNvSpPr/>
      </xdr:nvSpPr>
      <xdr:spPr>
        <a:xfrm>
          <a:off x="21272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53340</xdr:rowOff>
    </xdr:from>
    <xdr:to>
      <xdr:col>116</xdr:col>
      <xdr:colOff>63500</xdr:colOff>
      <xdr:row>40</xdr:row>
      <xdr:rowOff>53340</xdr:rowOff>
    </xdr:to>
    <xdr:cxnSp macro="">
      <xdr:nvCxnSpPr>
        <xdr:cNvPr id="592" name="直線コネクタ 591">
          <a:extLst>
            <a:ext uri="{FF2B5EF4-FFF2-40B4-BE49-F238E27FC236}">
              <a16:creationId xmlns:a16="http://schemas.microsoft.com/office/drawing/2014/main" id="{3F1FA400-2DD6-4129-8278-EECECE09583A}"/>
            </a:ext>
          </a:extLst>
        </xdr:cNvPr>
        <xdr:cNvCxnSpPr/>
      </xdr:nvCxnSpPr>
      <xdr:spPr>
        <a:xfrm>
          <a:off x="21323300" y="6911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158750</xdr:rowOff>
    </xdr:from>
    <xdr:to>
      <xdr:col>107</xdr:col>
      <xdr:colOff>101600</xdr:colOff>
      <xdr:row>40</xdr:row>
      <xdr:rowOff>88900</xdr:rowOff>
    </xdr:to>
    <xdr:sp macro="" textlink="">
      <xdr:nvSpPr>
        <xdr:cNvPr id="593" name="楕円 592">
          <a:extLst>
            <a:ext uri="{FF2B5EF4-FFF2-40B4-BE49-F238E27FC236}">
              <a16:creationId xmlns:a16="http://schemas.microsoft.com/office/drawing/2014/main" id="{93AF6C99-21AF-42B3-955F-FFAF447176C2}"/>
            </a:ext>
          </a:extLst>
        </xdr:cNvPr>
        <xdr:cNvSpPr/>
      </xdr:nvSpPr>
      <xdr:spPr>
        <a:xfrm>
          <a:off x="20383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38100</xdr:rowOff>
    </xdr:from>
    <xdr:to>
      <xdr:col>111</xdr:col>
      <xdr:colOff>177800</xdr:colOff>
      <xdr:row>40</xdr:row>
      <xdr:rowOff>53340</xdr:rowOff>
    </xdr:to>
    <xdr:cxnSp macro="">
      <xdr:nvCxnSpPr>
        <xdr:cNvPr id="594" name="直線コネクタ 593">
          <a:extLst>
            <a:ext uri="{FF2B5EF4-FFF2-40B4-BE49-F238E27FC236}">
              <a16:creationId xmlns:a16="http://schemas.microsoft.com/office/drawing/2014/main" id="{A2F60B67-A1B4-4119-905E-1045A499ED09}"/>
            </a:ext>
          </a:extLst>
        </xdr:cNvPr>
        <xdr:cNvCxnSpPr/>
      </xdr:nvCxnSpPr>
      <xdr:spPr>
        <a:xfrm>
          <a:off x="20434300" y="6896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135890</xdr:rowOff>
    </xdr:from>
    <xdr:to>
      <xdr:col>102</xdr:col>
      <xdr:colOff>165100</xdr:colOff>
      <xdr:row>40</xdr:row>
      <xdr:rowOff>66040</xdr:rowOff>
    </xdr:to>
    <xdr:sp macro="" textlink="">
      <xdr:nvSpPr>
        <xdr:cNvPr id="595" name="楕円 594">
          <a:extLst>
            <a:ext uri="{FF2B5EF4-FFF2-40B4-BE49-F238E27FC236}">
              <a16:creationId xmlns:a16="http://schemas.microsoft.com/office/drawing/2014/main" id="{86B2636C-B898-4AAB-A44A-A440E79AE60B}"/>
            </a:ext>
          </a:extLst>
        </xdr:cNvPr>
        <xdr:cNvSpPr/>
      </xdr:nvSpPr>
      <xdr:spPr>
        <a:xfrm>
          <a:off x="19494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15240</xdr:rowOff>
    </xdr:from>
    <xdr:to>
      <xdr:col>107</xdr:col>
      <xdr:colOff>50800</xdr:colOff>
      <xdr:row>40</xdr:row>
      <xdr:rowOff>38100</xdr:rowOff>
    </xdr:to>
    <xdr:cxnSp macro="">
      <xdr:nvCxnSpPr>
        <xdr:cNvPr id="596" name="直線コネクタ 595">
          <a:extLst>
            <a:ext uri="{FF2B5EF4-FFF2-40B4-BE49-F238E27FC236}">
              <a16:creationId xmlns:a16="http://schemas.microsoft.com/office/drawing/2014/main" id="{0E44CE1F-600B-46BF-A3FC-E83BA2840B7A}"/>
            </a:ext>
          </a:extLst>
        </xdr:cNvPr>
        <xdr:cNvCxnSpPr/>
      </xdr:nvCxnSpPr>
      <xdr:spPr>
        <a:xfrm>
          <a:off x="19545300" y="6873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128270</xdr:rowOff>
    </xdr:from>
    <xdr:to>
      <xdr:col>98</xdr:col>
      <xdr:colOff>38100</xdr:colOff>
      <xdr:row>40</xdr:row>
      <xdr:rowOff>58420</xdr:rowOff>
    </xdr:to>
    <xdr:sp macro="" textlink="">
      <xdr:nvSpPr>
        <xdr:cNvPr id="597" name="楕円 596">
          <a:extLst>
            <a:ext uri="{FF2B5EF4-FFF2-40B4-BE49-F238E27FC236}">
              <a16:creationId xmlns:a16="http://schemas.microsoft.com/office/drawing/2014/main" id="{4C75D8B4-3D60-4579-A27B-BD3B5F25AF90}"/>
            </a:ext>
          </a:extLst>
        </xdr:cNvPr>
        <xdr:cNvSpPr/>
      </xdr:nvSpPr>
      <xdr:spPr>
        <a:xfrm>
          <a:off x="18605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7620</xdr:rowOff>
    </xdr:from>
    <xdr:to>
      <xdr:col>102</xdr:col>
      <xdr:colOff>114300</xdr:colOff>
      <xdr:row>40</xdr:row>
      <xdr:rowOff>15240</xdr:rowOff>
    </xdr:to>
    <xdr:cxnSp macro="">
      <xdr:nvCxnSpPr>
        <xdr:cNvPr id="598" name="直線コネクタ 597">
          <a:extLst>
            <a:ext uri="{FF2B5EF4-FFF2-40B4-BE49-F238E27FC236}">
              <a16:creationId xmlns:a16="http://schemas.microsoft.com/office/drawing/2014/main" id="{4E3A3033-9ADA-4E8F-A59E-84BC56DC8C97}"/>
            </a:ext>
          </a:extLst>
        </xdr:cNvPr>
        <xdr:cNvCxnSpPr/>
      </xdr:nvCxnSpPr>
      <xdr:spPr>
        <a:xfrm>
          <a:off x="18656300" y="6865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109237</xdr:rowOff>
    </xdr:from>
    <xdr:ext cx="469744" cy="259045"/>
    <xdr:sp macro="" textlink="">
      <xdr:nvSpPr>
        <xdr:cNvPr id="599" name="n_1aveValue【認定こども園・幼稚園・保育所】&#10;一人当たり面積">
          <a:extLst>
            <a:ext uri="{FF2B5EF4-FFF2-40B4-BE49-F238E27FC236}">
              <a16:creationId xmlns:a16="http://schemas.microsoft.com/office/drawing/2014/main" id="{AD0A18C9-348E-416C-B48E-C75AD4EF0B5C}"/>
            </a:ext>
          </a:extLst>
        </xdr:cNvPr>
        <xdr:cNvSpPr txBox="1"/>
      </xdr:nvSpPr>
      <xdr:spPr>
        <a:xfrm>
          <a:off x="21075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93997</xdr:rowOff>
    </xdr:from>
    <xdr:ext cx="469744" cy="259045"/>
    <xdr:sp macro="" textlink="">
      <xdr:nvSpPr>
        <xdr:cNvPr id="600" name="n_2aveValue【認定こども園・幼稚園・保育所】&#10;一人当たり面積">
          <a:extLst>
            <a:ext uri="{FF2B5EF4-FFF2-40B4-BE49-F238E27FC236}">
              <a16:creationId xmlns:a16="http://schemas.microsoft.com/office/drawing/2014/main" id="{839F61BD-7A9F-4838-AB15-A03CF1CA1C4C}"/>
            </a:ext>
          </a:extLst>
        </xdr:cNvPr>
        <xdr:cNvSpPr txBox="1"/>
      </xdr:nvSpPr>
      <xdr:spPr>
        <a:xfrm>
          <a:off x="201994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109237</xdr:rowOff>
    </xdr:from>
    <xdr:ext cx="469744" cy="259045"/>
    <xdr:sp macro="" textlink="">
      <xdr:nvSpPr>
        <xdr:cNvPr id="601" name="n_3aveValue【認定こども園・幼稚園・保育所】&#10;一人当たり面積">
          <a:extLst>
            <a:ext uri="{FF2B5EF4-FFF2-40B4-BE49-F238E27FC236}">
              <a16:creationId xmlns:a16="http://schemas.microsoft.com/office/drawing/2014/main" id="{C2CF20CE-7072-4C50-B7C3-D28BAEBFBF80}"/>
            </a:ext>
          </a:extLst>
        </xdr:cNvPr>
        <xdr:cNvSpPr txBox="1"/>
      </xdr:nvSpPr>
      <xdr:spPr>
        <a:xfrm>
          <a:off x="19310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602" name="n_4aveValue【認定こども園・幼稚園・保育所】&#10;一人当たり面積">
          <a:extLst>
            <a:ext uri="{FF2B5EF4-FFF2-40B4-BE49-F238E27FC236}">
              <a16:creationId xmlns:a16="http://schemas.microsoft.com/office/drawing/2014/main" id="{B004EC42-2FD3-405D-B26E-D58D5DF10B55}"/>
            </a:ext>
          </a:extLst>
        </xdr:cNvPr>
        <xdr:cNvSpPr txBox="1"/>
      </xdr:nvSpPr>
      <xdr:spPr>
        <a:xfrm>
          <a:off x="18421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95267</xdr:rowOff>
    </xdr:from>
    <xdr:ext cx="469744" cy="259045"/>
    <xdr:sp macro="" textlink="">
      <xdr:nvSpPr>
        <xdr:cNvPr id="603" name="n_1mainValue【認定こども園・幼稚園・保育所】&#10;一人当たり面積">
          <a:extLst>
            <a:ext uri="{FF2B5EF4-FFF2-40B4-BE49-F238E27FC236}">
              <a16:creationId xmlns:a16="http://schemas.microsoft.com/office/drawing/2014/main" id="{A2524C69-B71B-4930-A7B0-E7E418D0CF3B}"/>
            </a:ext>
          </a:extLst>
        </xdr:cNvPr>
        <xdr:cNvSpPr txBox="1"/>
      </xdr:nvSpPr>
      <xdr:spPr>
        <a:xfrm>
          <a:off x="21075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80027</xdr:rowOff>
    </xdr:from>
    <xdr:ext cx="469744" cy="259045"/>
    <xdr:sp macro="" textlink="">
      <xdr:nvSpPr>
        <xdr:cNvPr id="604" name="n_2mainValue【認定こども園・幼稚園・保育所】&#10;一人当たり面積">
          <a:extLst>
            <a:ext uri="{FF2B5EF4-FFF2-40B4-BE49-F238E27FC236}">
              <a16:creationId xmlns:a16="http://schemas.microsoft.com/office/drawing/2014/main" id="{1D4D8778-B2A3-46DF-8047-AC8EA8A17E82}"/>
            </a:ext>
          </a:extLst>
        </xdr:cNvPr>
        <xdr:cNvSpPr txBox="1"/>
      </xdr:nvSpPr>
      <xdr:spPr>
        <a:xfrm>
          <a:off x="20199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57167</xdr:rowOff>
    </xdr:from>
    <xdr:ext cx="469744" cy="259045"/>
    <xdr:sp macro="" textlink="">
      <xdr:nvSpPr>
        <xdr:cNvPr id="605" name="n_3mainValue【認定こども園・幼稚園・保育所】&#10;一人当たり面積">
          <a:extLst>
            <a:ext uri="{FF2B5EF4-FFF2-40B4-BE49-F238E27FC236}">
              <a16:creationId xmlns:a16="http://schemas.microsoft.com/office/drawing/2014/main" id="{C4872524-FB6B-4826-A335-2C631156A007}"/>
            </a:ext>
          </a:extLst>
        </xdr:cNvPr>
        <xdr:cNvSpPr txBox="1"/>
      </xdr:nvSpPr>
      <xdr:spPr>
        <a:xfrm>
          <a:off x="193104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49547</xdr:rowOff>
    </xdr:from>
    <xdr:ext cx="469744" cy="259045"/>
    <xdr:sp macro="" textlink="">
      <xdr:nvSpPr>
        <xdr:cNvPr id="606" name="n_4mainValue【認定こども園・幼稚園・保育所】&#10;一人当たり面積">
          <a:extLst>
            <a:ext uri="{FF2B5EF4-FFF2-40B4-BE49-F238E27FC236}">
              <a16:creationId xmlns:a16="http://schemas.microsoft.com/office/drawing/2014/main" id="{1D75CFCD-4F8B-4DBC-BBC4-AE405F529A43}"/>
            </a:ext>
          </a:extLst>
        </xdr:cNvPr>
        <xdr:cNvSpPr txBox="1"/>
      </xdr:nvSpPr>
      <xdr:spPr>
        <a:xfrm>
          <a:off x="18421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8A2845A4-82AB-4238-AFD2-35742103D4A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1132D026-CB1C-4DAF-99FF-16F46258531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3BEB6D14-B1FB-4881-9F2A-DFE53411319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F7B0EC02-8B2A-4312-9520-E99BFF18ADB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D64E7319-00A7-4657-9373-384536615C9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9D41D8D0-B0D5-422D-BAF2-4C1C1A67DC0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A5095321-2EEA-43DA-8591-0052E9D3700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ED74A5F3-0E12-4D2D-B484-15BBBECCFC2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89F599D0-0258-4CEF-9DCC-6A141029FAC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4A2BD0BF-2B91-4190-8F19-CC0A90F981E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F9ABA34B-E95B-49A6-8DF7-0267B5344CC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80E22CAC-0C5E-4092-A9DF-C2BB7847C704}"/>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a:extLst>
            <a:ext uri="{FF2B5EF4-FFF2-40B4-BE49-F238E27FC236}">
              <a16:creationId xmlns:a16="http://schemas.microsoft.com/office/drawing/2014/main" id="{95967123-55E2-4024-A1C5-5811CE33D36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1AE1B1BE-3230-4185-8BD1-90D6A11F49D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B17B4A48-131C-432B-8BDB-2C198C9D732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512D3FCE-B98A-4A2F-9DD5-D7733A7D79A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B639B6F0-2F94-4F06-88CE-3A4BDE5A1AC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4B118B02-4171-4FB1-9401-A56C862375B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DAC529E6-9B72-4AA9-A7E9-8216C0AA465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13766499-9929-4CC4-A7CF-EA41A97433C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7E1921F8-29EA-4C4E-BB7C-6D57AC8018B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A1F08608-9A8A-42E7-85A9-EE246ED7126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a:extLst>
            <a:ext uri="{FF2B5EF4-FFF2-40B4-BE49-F238E27FC236}">
              <a16:creationId xmlns:a16="http://schemas.microsoft.com/office/drawing/2014/main" id="{839C765F-285E-4BFB-BE50-CB28FDB2941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D9FD23C0-A4CC-4D23-AC05-7F11C96B77A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631" name="直線コネクタ 630">
          <a:extLst>
            <a:ext uri="{FF2B5EF4-FFF2-40B4-BE49-F238E27FC236}">
              <a16:creationId xmlns:a16="http://schemas.microsoft.com/office/drawing/2014/main" id="{DD90F75C-6CFA-44FB-BF8F-3B7340299043}"/>
            </a:ext>
          </a:extLst>
        </xdr:cNvPr>
        <xdr:cNvCxnSpPr/>
      </xdr:nvCxnSpPr>
      <xdr:spPr>
        <a:xfrm flipV="1">
          <a:off x="16318864" y="9749790"/>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15017676-BB6B-40AD-B30C-B99B8D52A397}"/>
            </a:ext>
          </a:extLst>
        </xdr:cNvPr>
        <xdr:cNvSpPr txBox="1"/>
      </xdr:nvSpPr>
      <xdr:spPr>
        <a:xfrm>
          <a:off x="16357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633" name="直線コネクタ 632">
          <a:extLst>
            <a:ext uri="{FF2B5EF4-FFF2-40B4-BE49-F238E27FC236}">
              <a16:creationId xmlns:a16="http://schemas.microsoft.com/office/drawing/2014/main" id="{BC9842BE-67DE-41D7-BCCC-5808314187BB}"/>
            </a:ext>
          </a:extLst>
        </xdr:cNvPr>
        <xdr:cNvCxnSpPr/>
      </xdr:nvCxnSpPr>
      <xdr:spPr>
        <a:xfrm>
          <a:off x="16230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1C82BB97-01BA-4BF7-8031-26D1647E0ED8}"/>
            </a:ext>
          </a:extLst>
        </xdr:cNvPr>
        <xdr:cNvSpPr txBox="1"/>
      </xdr:nvSpPr>
      <xdr:spPr>
        <a:xfrm>
          <a:off x="1635760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635" name="直線コネクタ 634">
          <a:extLst>
            <a:ext uri="{FF2B5EF4-FFF2-40B4-BE49-F238E27FC236}">
              <a16:creationId xmlns:a16="http://schemas.microsoft.com/office/drawing/2014/main" id="{3C3D49DA-F73B-4A71-8397-AD342BBA1A4E}"/>
            </a:ext>
          </a:extLst>
        </xdr:cNvPr>
        <xdr:cNvCxnSpPr/>
      </xdr:nvCxnSpPr>
      <xdr:spPr>
        <a:xfrm>
          <a:off x="16230600" y="974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80027</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17C19FD7-1182-4993-AB68-3CCA8F252621}"/>
            </a:ext>
          </a:extLst>
        </xdr:cNvPr>
        <xdr:cNvSpPr txBox="1"/>
      </xdr:nvSpPr>
      <xdr:spPr>
        <a:xfrm>
          <a:off x="16357600" y="10367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637" name="フローチャート: 判断 636">
          <a:extLst>
            <a:ext uri="{FF2B5EF4-FFF2-40B4-BE49-F238E27FC236}">
              <a16:creationId xmlns:a16="http://schemas.microsoft.com/office/drawing/2014/main" id="{FA8DF0CE-9C61-45BE-84DF-D765774400E7}"/>
            </a:ext>
          </a:extLst>
        </xdr:cNvPr>
        <xdr:cNvSpPr/>
      </xdr:nvSpPr>
      <xdr:spPr>
        <a:xfrm>
          <a:off x="16268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638" name="フローチャート: 判断 637">
          <a:extLst>
            <a:ext uri="{FF2B5EF4-FFF2-40B4-BE49-F238E27FC236}">
              <a16:creationId xmlns:a16="http://schemas.microsoft.com/office/drawing/2014/main" id="{1EBD77AC-B337-4181-A160-D5417A8B339A}"/>
            </a:ext>
          </a:extLst>
        </xdr:cNvPr>
        <xdr:cNvSpPr/>
      </xdr:nvSpPr>
      <xdr:spPr>
        <a:xfrm>
          <a:off x="15430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639" name="フローチャート: 判断 638">
          <a:extLst>
            <a:ext uri="{FF2B5EF4-FFF2-40B4-BE49-F238E27FC236}">
              <a16:creationId xmlns:a16="http://schemas.microsoft.com/office/drawing/2014/main" id="{89E26E77-63F2-446F-ADA5-56E1BCAAC40A}"/>
            </a:ext>
          </a:extLst>
        </xdr:cNvPr>
        <xdr:cNvSpPr/>
      </xdr:nvSpPr>
      <xdr:spPr>
        <a:xfrm>
          <a:off x="14541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640" name="フローチャート: 判断 639">
          <a:extLst>
            <a:ext uri="{FF2B5EF4-FFF2-40B4-BE49-F238E27FC236}">
              <a16:creationId xmlns:a16="http://schemas.microsoft.com/office/drawing/2014/main" id="{8EC02800-6D6E-461D-AB46-BD9960EF3658}"/>
            </a:ext>
          </a:extLst>
        </xdr:cNvPr>
        <xdr:cNvSpPr/>
      </xdr:nvSpPr>
      <xdr:spPr>
        <a:xfrm>
          <a:off x="13652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641" name="フローチャート: 判断 640">
          <a:extLst>
            <a:ext uri="{FF2B5EF4-FFF2-40B4-BE49-F238E27FC236}">
              <a16:creationId xmlns:a16="http://schemas.microsoft.com/office/drawing/2014/main" id="{C5C58ACF-BAD9-4C63-A3EF-04E0A4ADC5BF}"/>
            </a:ext>
          </a:extLst>
        </xdr:cNvPr>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A4EB1A08-CB8A-4D90-944F-68D0739AFE4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1D6C9694-FB8F-4303-9080-19C74FBE920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F7F2B7E0-006B-4879-BC76-A53E5DBD903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C096C822-382E-492C-A4A6-1DF899FE12A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27D57F32-57CA-4CB8-B529-A0619FA38A7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647" name="楕円 646">
          <a:extLst>
            <a:ext uri="{FF2B5EF4-FFF2-40B4-BE49-F238E27FC236}">
              <a16:creationId xmlns:a16="http://schemas.microsoft.com/office/drawing/2014/main" id="{2CD05010-72E5-482D-A002-ACBB0EFA813C}"/>
            </a:ext>
          </a:extLst>
        </xdr:cNvPr>
        <xdr:cNvSpPr/>
      </xdr:nvSpPr>
      <xdr:spPr>
        <a:xfrm>
          <a:off x="162687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162577</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7037F1DB-802B-45EB-9060-66845486AFA8}"/>
            </a:ext>
          </a:extLst>
        </xdr:cNvPr>
        <xdr:cNvSpPr txBox="1"/>
      </xdr:nvSpPr>
      <xdr:spPr>
        <a:xfrm>
          <a:off x="16357600"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126365</xdr:rowOff>
    </xdr:from>
    <xdr:to>
      <xdr:col>81</xdr:col>
      <xdr:colOff>101600</xdr:colOff>
      <xdr:row>60</xdr:row>
      <xdr:rowOff>56515</xdr:rowOff>
    </xdr:to>
    <xdr:sp macro="" textlink="">
      <xdr:nvSpPr>
        <xdr:cNvPr id="649" name="楕円 648">
          <a:extLst>
            <a:ext uri="{FF2B5EF4-FFF2-40B4-BE49-F238E27FC236}">
              <a16:creationId xmlns:a16="http://schemas.microsoft.com/office/drawing/2014/main" id="{7F879795-0C95-4A98-BED1-67537819E5E3}"/>
            </a:ext>
          </a:extLst>
        </xdr:cNvPr>
        <xdr:cNvSpPr/>
      </xdr:nvSpPr>
      <xdr:spPr>
        <a:xfrm>
          <a:off x="154305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5715</xdr:rowOff>
    </xdr:from>
    <xdr:to>
      <xdr:col>85</xdr:col>
      <xdr:colOff>127000</xdr:colOff>
      <xdr:row>60</xdr:row>
      <xdr:rowOff>19050</xdr:rowOff>
    </xdr:to>
    <xdr:cxnSp macro="">
      <xdr:nvCxnSpPr>
        <xdr:cNvPr id="650" name="直線コネクタ 649">
          <a:extLst>
            <a:ext uri="{FF2B5EF4-FFF2-40B4-BE49-F238E27FC236}">
              <a16:creationId xmlns:a16="http://schemas.microsoft.com/office/drawing/2014/main" id="{97FC83C2-C053-43DB-AF1D-913734EECD0B}"/>
            </a:ext>
          </a:extLst>
        </xdr:cNvPr>
        <xdr:cNvCxnSpPr/>
      </xdr:nvCxnSpPr>
      <xdr:spPr>
        <a:xfrm>
          <a:off x="15481300" y="1029271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95885</xdr:rowOff>
    </xdr:from>
    <xdr:to>
      <xdr:col>76</xdr:col>
      <xdr:colOff>165100</xdr:colOff>
      <xdr:row>60</xdr:row>
      <xdr:rowOff>26035</xdr:rowOff>
    </xdr:to>
    <xdr:sp macro="" textlink="">
      <xdr:nvSpPr>
        <xdr:cNvPr id="651" name="楕円 650">
          <a:extLst>
            <a:ext uri="{FF2B5EF4-FFF2-40B4-BE49-F238E27FC236}">
              <a16:creationId xmlns:a16="http://schemas.microsoft.com/office/drawing/2014/main" id="{463AB2E7-316A-4586-8511-9095703D3588}"/>
            </a:ext>
          </a:extLst>
        </xdr:cNvPr>
        <xdr:cNvSpPr/>
      </xdr:nvSpPr>
      <xdr:spPr>
        <a:xfrm>
          <a:off x="14541500" y="102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146685</xdr:rowOff>
    </xdr:from>
    <xdr:to>
      <xdr:col>81</xdr:col>
      <xdr:colOff>50800</xdr:colOff>
      <xdr:row>60</xdr:row>
      <xdr:rowOff>5715</xdr:rowOff>
    </xdr:to>
    <xdr:cxnSp macro="">
      <xdr:nvCxnSpPr>
        <xdr:cNvPr id="652" name="直線コネクタ 651">
          <a:extLst>
            <a:ext uri="{FF2B5EF4-FFF2-40B4-BE49-F238E27FC236}">
              <a16:creationId xmlns:a16="http://schemas.microsoft.com/office/drawing/2014/main" id="{50F92A79-C005-4A1E-B200-B677D7475675}"/>
            </a:ext>
          </a:extLst>
        </xdr:cNvPr>
        <xdr:cNvCxnSpPr/>
      </xdr:nvCxnSpPr>
      <xdr:spPr>
        <a:xfrm>
          <a:off x="14592300" y="1026223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92075</xdr:rowOff>
    </xdr:from>
    <xdr:to>
      <xdr:col>72</xdr:col>
      <xdr:colOff>38100</xdr:colOff>
      <xdr:row>60</xdr:row>
      <xdr:rowOff>22225</xdr:rowOff>
    </xdr:to>
    <xdr:sp macro="" textlink="">
      <xdr:nvSpPr>
        <xdr:cNvPr id="653" name="楕円 652">
          <a:extLst>
            <a:ext uri="{FF2B5EF4-FFF2-40B4-BE49-F238E27FC236}">
              <a16:creationId xmlns:a16="http://schemas.microsoft.com/office/drawing/2014/main" id="{E44D8A20-B4FF-4370-922C-491F2CEE03A0}"/>
            </a:ext>
          </a:extLst>
        </xdr:cNvPr>
        <xdr:cNvSpPr/>
      </xdr:nvSpPr>
      <xdr:spPr>
        <a:xfrm>
          <a:off x="13652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142875</xdr:rowOff>
    </xdr:from>
    <xdr:to>
      <xdr:col>76</xdr:col>
      <xdr:colOff>114300</xdr:colOff>
      <xdr:row>59</xdr:row>
      <xdr:rowOff>146685</xdr:rowOff>
    </xdr:to>
    <xdr:cxnSp macro="">
      <xdr:nvCxnSpPr>
        <xdr:cNvPr id="654" name="直線コネクタ 653">
          <a:extLst>
            <a:ext uri="{FF2B5EF4-FFF2-40B4-BE49-F238E27FC236}">
              <a16:creationId xmlns:a16="http://schemas.microsoft.com/office/drawing/2014/main" id="{B4DF0E1B-9E99-4F00-8214-8B019DEFDA41}"/>
            </a:ext>
          </a:extLst>
        </xdr:cNvPr>
        <xdr:cNvCxnSpPr/>
      </xdr:nvCxnSpPr>
      <xdr:spPr>
        <a:xfrm>
          <a:off x="13703300" y="1025842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76835</xdr:rowOff>
    </xdr:from>
    <xdr:to>
      <xdr:col>67</xdr:col>
      <xdr:colOff>101600</xdr:colOff>
      <xdr:row>60</xdr:row>
      <xdr:rowOff>6985</xdr:rowOff>
    </xdr:to>
    <xdr:sp macro="" textlink="">
      <xdr:nvSpPr>
        <xdr:cNvPr id="655" name="楕円 654">
          <a:extLst>
            <a:ext uri="{FF2B5EF4-FFF2-40B4-BE49-F238E27FC236}">
              <a16:creationId xmlns:a16="http://schemas.microsoft.com/office/drawing/2014/main" id="{97B35D1E-7271-40EB-A3E6-609E5688EBCB}"/>
            </a:ext>
          </a:extLst>
        </xdr:cNvPr>
        <xdr:cNvSpPr/>
      </xdr:nvSpPr>
      <xdr:spPr>
        <a:xfrm>
          <a:off x="127635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127635</xdr:rowOff>
    </xdr:from>
    <xdr:to>
      <xdr:col>71</xdr:col>
      <xdr:colOff>177800</xdr:colOff>
      <xdr:row>59</xdr:row>
      <xdr:rowOff>142875</xdr:rowOff>
    </xdr:to>
    <xdr:cxnSp macro="">
      <xdr:nvCxnSpPr>
        <xdr:cNvPr id="656" name="直線コネクタ 655">
          <a:extLst>
            <a:ext uri="{FF2B5EF4-FFF2-40B4-BE49-F238E27FC236}">
              <a16:creationId xmlns:a16="http://schemas.microsoft.com/office/drawing/2014/main" id="{3EF74364-4E86-40EE-8D30-E6A54830A096}"/>
            </a:ext>
          </a:extLst>
        </xdr:cNvPr>
        <xdr:cNvCxnSpPr/>
      </xdr:nvCxnSpPr>
      <xdr:spPr>
        <a:xfrm>
          <a:off x="12814300" y="1024318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9542</xdr:rowOff>
    </xdr:from>
    <xdr:ext cx="405111" cy="259045"/>
    <xdr:sp macro="" textlink="">
      <xdr:nvSpPr>
        <xdr:cNvPr id="657" name="n_1aveValue【学校施設】&#10;有形固定資産減価償却率">
          <a:extLst>
            <a:ext uri="{FF2B5EF4-FFF2-40B4-BE49-F238E27FC236}">
              <a16:creationId xmlns:a16="http://schemas.microsoft.com/office/drawing/2014/main" id="{0DD2D120-90FE-47BC-A3F5-B21DA8CDE427}"/>
            </a:ext>
          </a:extLst>
        </xdr:cNvPr>
        <xdr:cNvSpPr txBox="1"/>
      </xdr:nvSpPr>
      <xdr:spPr>
        <a:xfrm>
          <a:off x="152660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167657</xdr:rowOff>
    </xdr:from>
    <xdr:ext cx="405111" cy="259045"/>
    <xdr:sp macro="" textlink="">
      <xdr:nvSpPr>
        <xdr:cNvPr id="658" name="n_2aveValue【学校施設】&#10;有形固定資産減価償却率">
          <a:extLst>
            <a:ext uri="{FF2B5EF4-FFF2-40B4-BE49-F238E27FC236}">
              <a16:creationId xmlns:a16="http://schemas.microsoft.com/office/drawing/2014/main" id="{C7CA3D8B-848A-4F2C-9FF4-06EEC537637E}"/>
            </a:ext>
          </a:extLst>
        </xdr:cNvPr>
        <xdr:cNvSpPr txBox="1"/>
      </xdr:nvSpPr>
      <xdr:spPr>
        <a:xfrm>
          <a:off x="14389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160037</xdr:rowOff>
    </xdr:from>
    <xdr:ext cx="405111" cy="259045"/>
    <xdr:sp macro="" textlink="">
      <xdr:nvSpPr>
        <xdr:cNvPr id="659" name="n_3aveValue【学校施設】&#10;有形固定資産減価償却率">
          <a:extLst>
            <a:ext uri="{FF2B5EF4-FFF2-40B4-BE49-F238E27FC236}">
              <a16:creationId xmlns:a16="http://schemas.microsoft.com/office/drawing/2014/main" id="{B6B1B950-7221-45F2-8A05-CC853CEA4CAF}"/>
            </a:ext>
          </a:extLst>
        </xdr:cNvPr>
        <xdr:cNvSpPr txBox="1"/>
      </xdr:nvSpPr>
      <xdr:spPr>
        <a:xfrm>
          <a:off x="13500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144797</xdr:rowOff>
    </xdr:from>
    <xdr:ext cx="405111" cy="259045"/>
    <xdr:sp macro="" textlink="">
      <xdr:nvSpPr>
        <xdr:cNvPr id="660" name="n_4aveValue【学校施設】&#10;有形固定資産減価償却率">
          <a:extLst>
            <a:ext uri="{FF2B5EF4-FFF2-40B4-BE49-F238E27FC236}">
              <a16:creationId xmlns:a16="http://schemas.microsoft.com/office/drawing/2014/main" id="{7920130C-53B5-4307-8EF3-84C3434C56CC}"/>
            </a:ext>
          </a:extLst>
        </xdr:cNvPr>
        <xdr:cNvSpPr txBox="1"/>
      </xdr:nvSpPr>
      <xdr:spPr>
        <a:xfrm>
          <a:off x="12611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73042</xdr:rowOff>
    </xdr:from>
    <xdr:ext cx="405111" cy="259045"/>
    <xdr:sp macro="" textlink="">
      <xdr:nvSpPr>
        <xdr:cNvPr id="661" name="n_1mainValue【学校施設】&#10;有形固定資産減価償却率">
          <a:extLst>
            <a:ext uri="{FF2B5EF4-FFF2-40B4-BE49-F238E27FC236}">
              <a16:creationId xmlns:a16="http://schemas.microsoft.com/office/drawing/2014/main" id="{1454F6A6-40E2-4C0C-8B87-2394F37184A2}"/>
            </a:ext>
          </a:extLst>
        </xdr:cNvPr>
        <xdr:cNvSpPr txBox="1"/>
      </xdr:nvSpPr>
      <xdr:spPr>
        <a:xfrm>
          <a:off x="152660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42562</xdr:rowOff>
    </xdr:from>
    <xdr:ext cx="405111" cy="259045"/>
    <xdr:sp macro="" textlink="">
      <xdr:nvSpPr>
        <xdr:cNvPr id="662" name="n_2mainValue【学校施設】&#10;有形固定資産減価償却率">
          <a:extLst>
            <a:ext uri="{FF2B5EF4-FFF2-40B4-BE49-F238E27FC236}">
              <a16:creationId xmlns:a16="http://schemas.microsoft.com/office/drawing/2014/main" id="{FEECD064-17C0-47D3-BB73-277E271A8A03}"/>
            </a:ext>
          </a:extLst>
        </xdr:cNvPr>
        <xdr:cNvSpPr txBox="1"/>
      </xdr:nvSpPr>
      <xdr:spPr>
        <a:xfrm>
          <a:off x="14389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38752</xdr:rowOff>
    </xdr:from>
    <xdr:ext cx="405111" cy="259045"/>
    <xdr:sp macro="" textlink="">
      <xdr:nvSpPr>
        <xdr:cNvPr id="663" name="n_3mainValue【学校施設】&#10;有形固定資産減価償却率">
          <a:extLst>
            <a:ext uri="{FF2B5EF4-FFF2-40B4-BE49-F238E27FC236}">
              <a16:creationId xmlns:a16="http://schemas.microsoft.com/office/drawing/2014/main" id="{7EDC8B47-ABCC-4DA6-A673-E7250024870B}"/>
            </a:ext>
          </a:extLst>
        </xdr:cNvPr>
        <xdr:cNvSpPr txBox="1"/>
      </xdr:nvSpPr>
      <xdr:spPr>
        <a:xfrm>
          <a:off x="135007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23512</xdr:rowOff>
    </xdr:from>
    <xdr:ext cx="405111" cy="259045"/>
    <xdr:sp macro="" textlink="">
      <xdr:nvSpPr>
        <xdr:cNvPr id="664" name="n_4mainValue【学校施設】&#10;有形固定資産減価償却率">
          <a:extLst>
            <a:ext uri="{FF2B5EF4-FFF2-40B4-BE49-F238E27FC236}">
              <a16:creationId xmlns:a16="http://schemas.microsoft.com/office/drawing/2014/main" id="{B5B2B896-15C8-4E66-BA0A-D5C1B18C7997}"/>
            </a:ext>
          </a:extLst>
        </xdr:cNvPr>
        <xdr:cNvSpPr txBox="1"/>
      </xdr:nvSpPr>
      <xdr:spPr>
        <a:xfrm>
          <a:off x="12611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7E5475DC-B5ED-4EB9-8D50-CBBA2706350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744E5A55-BCC2-40AD-A9BF-098079D17B8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2FABA82F-50FF-4809-B947-0D28A6CD455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61B6A6AA-5ADB-4043-BFC2-7D492842D98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246817A2-8873-42B9-AA68-71C9BEE7400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6AA626E7-2165-4365-B085-0B62384F163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F701017A-A0C0-480E-8D70-279D9515136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2A682A1C-80F2-4E6B-98C6-348FEF1F67B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7EBB0436-E34F-4286-BDD4-02F167984EA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1C8B754F-9701-4E6B-8083-E008402F7F1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5" name="テキスト ボックス 674">
          <a:extLst>
            <a:ext uri="{FF2B5EF4-FFF2-40B4-BE49-F238E27FC236}">
              <a16:creationId xmlns:a16="http://schemas.microsoft.com/office/drawing/2014/main" id="{F562E401-7C71-4B28-BDCA-1226DCAA739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76" name="直線コネクタ 675">
          <a:extLst>
            <a:ext uri="{FF2B5EF4-FFF2-40B4-BE49-F238E27FC236}">
              <a16:creationId xmlns:a16="http://schemas.microsoft.com/office/drawing/2014/main" id="{42FEA22D-2338-448C-A0FC-5D69E138874A}"/>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77" name="テキスト ボックス 676">
          <a:extLst>
            <a:ext uri="{FF2B5EF4-FFF2-40B4-BE49-F238E27FC236}">
              <a16:creationId xmlns:a16="http://schemas.microsoft.com/office/drawing/2014/main" id="{5E7E8D80-B3A2-49F0-8130-9D213283D600}"/>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8" name="直線コネクタ 677">
          <a:extLst>
            <a:ext uri="{FF2B5EF4-FFF2-40B4-BE49-F238E27FC236}">
              <a16:creationId xmlns:a16="http://schemas.microsoft.com/office/drawing/2014/main" id="{EAB4CE92-E1B5-4BA4-96BF-75ED79992A97}"/>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9" name="テキスト ボックス 678">
          <a:extLst>
            <a:ext uri="{FF2B5EF4-FFF2-40B4-BE49-F238E27FC236}">
              <a16:creationId xmlns:a16="http://schemas.microsoft.com/office/drawing/2014/main" id="{4422048E-EB07-4E52-9534-52AEF9FA22BD}"/>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0" name="直線コネクタ 679">
          <a:extLst>
            <a:ext uri="{FF2B5EF4-FFF2-40B4-BE49-F238E27FC236}">
              <a16:creationId xmlns:a16="http://schemas.microsoft.com/office/drawing/2014/main" id="{A7CDC0A3-98C9-4DA3-B8F8-EBC80B7E0979}"/>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1" name="テキスト ボックス 680">
          <a:extLst>
            <a:ext uri="{FF2B5EF4-FFF2-40B4-BE49-F238E27FC236}">
              <a16:creationId xmlns:a16="http://schemas.microsoft.com/office/drawing/2014/main" id="{E5F46510-81D9-4CA1-80B8-10C88B39991B}"/>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a:extLst>
            <a:ext uri="{FF2B5EF4-FFF2-40B4-BE49-F238E27FC236}">
              <a16:creationId xmlns:a16="http://schemas.microsoft.com/office/drawing/2014/main" id="{D0684DDF-5FBA-47D2-ACC0-D20C8AAA339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a:extLst>
            <a:ext uri="{FF2B5EF4-FFF2-40B4-BE49-F238E27FC236}">
              <a16:creationId xmlns:a16="http://schemas.microsoft.com/office/drawing/2014/main" id="{E5D07E74-C76F-43BB-997E-B2C500C90E2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4" name="直線コネクタ 683">
          <a:extLst>
            <a:ext uri="{FF2B5EF4-FFF2-40B4-BE49-F238E27FC236}">
              <a16:creationId xmlns:a16="http://schemas.microsoft.com/office/drawing/2014/main" id="{A55958A5-E7C9-4BC5-9E99-7FE8EFF72DFC}"/>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5" name="テキスト ボックス 684">
          <a:extLst>
            <a:ext uri="{FF2B5EF4-FFF2-40B4-BE49-F238E27FC236}">
              <a16:creationId xmlns:a16="http://schemas.microsoft.com/office/drawing/2014/main" id="{F35A5401-9328-4DCD-B262-0715C4F7DE81}"/>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6" name="直線コネクタ 685">
          <a:extLst>
            <a:ext uri="{FF2B5EF4-FFF2-40B4-BE49-F238E27FC236}">
              <a16:creationId xmlns:a16="http://schemas.microsoft.com/office/drawing/2014/main" id="{8D6EFC44-81E8-4116-B94E-028C946657A4}"/>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7" name="テキスト ボックス 686">
          <a:extLst>
            <a:ext uri="{FF2B5EF4-FFF2-40B4-BE49-F238E27FC236}">
              <a16:creationId xmlns:a16="http://schemas.microsoft.com/office/drawing/2014/main" id="{279DB508-940A-47D1-86E5-BD5BEFB6F63C}"/>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88" name="直線コネクタ 687">
          <a:extLst>
            <a:ext uri="{FF2B5EF4-FFF2-40B4-BE49-F238E27FC236}">
              <a16:creationId xmlns:a16="http://schemas.microsoft.com/office/drawing/2014/main" id="{77762AAA-E6FF-4965-9A16-E9EC2CD689AC}"/>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89" name="テキスト ボックス 688">
          <a:extLst>
            <a:ext uri="{FF2B5EF4-FFF2-40B4-BE49-F238E27FC236}">
              <a16:creationId xmlns:a16="http://schemas.microsoft.com/office/drawing/2014/main" id="{619EA51B-8D9E-4E30-821C-5E2594F4CDD2}"/>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a:extLst>
            <a:ext uri="{FF2B5EF4-FFF2-40B4-BE49-F238E27FC236}">
              <a16:creationId xmlns:a16="http://schemas.microsoft.com/office/drawing/2014/main" id="{EA2F6153-DF8E-4D54-BBB3-DFA26782354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a:extLst>
            <a:ext uri="{FF2B5EF4-FFF2-40B4-BE49-F238E27FC236}">
              <a16:creationId xmlns:a16="http://schemas.microsoft.com/office/drawing/2014/main" id="{EC2957E2-8AB4-41C3-8E08-11C70C6EE0F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学校施設】&#10;一人当たり面積グラフ枠">
          <a:extLst>
            <a:ext uri="{FF2B5EF4-FFF2-40B4-BE49-F238E27FC236}">
              <a16:creationId xmlns:a16="http://schemas.microsoft.com/office/drawing/2014/main" id="{E66F77F4-B881-4E83-B6D5-E77227738AE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693" name="直線コネクタ 692">
          <a:extLst>
            <a:ext uri="{FF2B5EF4-FFF2-40B4-BE49-F238E27FC236}">
              <a16:creationId xmlns:a16="http://schemas.microsoft.com/office/drawing/2014/main" id="{8AA9C3F7-9FCB-465B-A4AF-B3C76AAA7E2A}"/>
            </a:ext>
          </a:extLst>
        </xdr:cNvPr>
        <xdr:cNvCxnSpPr/>
      </xdr:nvCxnSpPr>
      <xdr:spPr>
        <a:xfrm flipV="1">
          <a:off x="22160864" y="9605487"/>
          <a:ext cx="0" cy="1354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694" name="【学校施設】&#10;一人当たり面積最小値テキスト">
          <a:extLst>
            <a:ext uri="{FF2B5EF4-FFF2-40B4-BE49-F238E27FC236}">
              <a16:creationId xmlns:a16="http://schemas.microsoft.com/office/drawing/2014/main" id="{ACDBD424-BB54-45A6-B593-0E3B55A1C185}"/>
            </a:ext>
          </a:extLst>
        </xdr:cNvPr>
        <xdr:cNvSpPr txBox="1"/>
      </xdr:nvSpPr>
      <xdr:spPr>
        <a:xfrm>
          <a:off x="22199600" y="1096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695" name="直線コネクタ 694">
          <a:extLst>
            <a:ext uri="{FF2B5EF4-FFF2-40B4-BE49-F238E27FC236}">
              <a16:creationId xmlns:a16="http://schemas.microsoft.com/office/drawing/2014/main" id="{D2CCF543-E148-4E8A-BA85-7BEA45C37EAA}"/>
            </a:ext>
          </a:extLst>
        </xdr:cNvPr>
        <xdr:cNvCxnSpPr/>
      </xdr:nvCxnSpPr>
      <xdr:spPr>
        <a:xfrm>
          <a:off x="22072600" y="1095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696" name="【学校施設】&#10;一人当たり面積最大値テキスト">
          <a:extLst>
            <a:ext uri="{FF2B5EF4-FFF2-40B4-BE49-F238E27FC236}">
              <a16:creationId xmlns:a16="http://schemas.microsoft.com/office/drawing/2014/main" id="{94428739-7568-4C62-9B91-63F1AD40F52A}"/>
            </a:ext>
          </a:extLst>
        </xdr:cNvPr>
        <xdr:cNvSpPr txBox="1"/>
      </xdr:nvSpPr>
      <xdr:spPr>
        <a:xfrm>
          <a:off x="22199600" y="938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697" name="直線コネクタ 696">
          <a:extLst>
            <a:ext uri="{FF2B5EF4-FFF2-40B4-BE49-F238E27FC236}">
              <a16:creationId xmlns:a16="http://schemas.microsoft.com/office/drawing/2014/main" id="{2BF47F98-4E6A-4053-A134-F62C21DD18C9}"/>
            </a:ext>
          </a:extLst>
        </xdr:cNvPr>
        <xdr:cNvCxnSpPr/>
      </xdr:nvCxnSpPr>
      <xdr:spPr>
        <a:xfrm>
          <a:off x="22072600" y="960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47801</xdr:rowOff>
    </xdr:from>
    <xdr:ext cx="469744" cy="259045"/>
    <xdr:sp macro="" textlink="">
      <xdr:nvSpPr>
        <xdr:cNvPr id="698" name="【学校施設】&#10;一人当たり面積平均値テキスト">
          <a:extLst>
            <a:ext uri="{FF2B5EF4-FFF2-40B4-BE49-F238E27FC236}">
              <a16:creationId xmlns:a16="http://schemas.microsoft.com/office/drawing/2014/main" id="{2A5E70E5-5C8D-4F5A-A840-DF355D50B3A7}"/>
            </a:ext>
          </a:extLst>
        </xdr:cNvPr>
        <xdr:cNvSpPr txBox="1"/>
      </xdr:nvSpPr>
      <xdr:spPr>
        <a:xfrm>
          <a:off x="22199600" y="10163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699" name="フローチャート: 判断 698">
          <a:extLst>
            <a:ext uri="{FF2B5EF4-FFF2-40B4-BE49-F238E27FC236}">
              <a16:creationId xmlns:a16="http://schemas.microsoft.com/office/drawing/2014/main" id="{AA0149AF-5250-4017-A28E-8C96F8D4D1BF}"/>
            </a:ext>
          </a:extLst>
        </xdr:cNvPr>
        <xdr:cNvSpPr/>
      </xdr:nvSpPr>
      <xdr:spPr>
        <a:xfrm>
          <a:off x="22110700" y="1031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700" name="フローチャート: 判断 699">
          <a:extLst>
            <a:ext uri="{FF2B5EF4-FFF2-40B4-BE49-F238E27FC236}">
              <a16:creationId xmlns:a16="http://schemas.microsoft.com/office/drawing/2014/main" id="{4794E153-D916-4DBA-93CC-642D3753E0A8}"/>
            </a:ext>
          </a:extLst>
        </xdr:cNvPr>
        <xdr:cNvSpPr/>
      </xdr:nvSpPr>
      <xdr:spPr>
        <a:xfrm>
          <a:off x="21272500" y="1032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701" name="フローチャート: 判断 700">
          <a:extLst>
            <a:ext uri="{FF2B5EF4-FFF2-40B4-BE49-F238E27FC236}">
              <a16:creationId xmlns:a16="http://schemas.microsoft.com/office/drawing/2014/main" id="{214837E7-1402-44EB-A84E-7F3210F13E9B}"/>
            </a:ext>
          </a:extLst>
        </xdr:cNvPr>
        <xdr:cNvSpPr/>
      </xdr:nvSpPr>
      <xdr:spPr>
        <a:xfrm>
          <a:off x="20383500" y="1034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702" name="フローチャート: 判断 701">
          <a:extLst>
            <a:ext uri="{FF2B5EF4-FFF2-40B4-BE49-F238E27FC236}">
              <a16:creationId xmlns:a16="http://schemas.microsoft.com/office/drawing/2014/main" id="{55267446-BBBC-4BE2-937E-4B7C565A8B5D}"/>
            </a:ext>
          </a:extLst>
        </xdr:cNvPr>
        <xdr:cNvSpPr/>
      </xdr:nvSpPr>
      <xdr:spPr>
        <a:xfrm>
          <a:off x="19494500" y="1035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703" name="フローチャート: 判断 702">
          <a:extLst>
            <a:ext uri="{FF2B5EF4-FFF2-40B4-BE49-F238E27FC236}">
              <a16:creationId xmlns:a16="http://schemas.microsoft.com/office/drawing/2014/main" id="{CA40412B-8B16-443D-A3D4-9DBEE7760CC2}"/>
            </a:ext>
          </a:extLst>
        </xdr:cNvPr>
        <xdr:cNvSpPr/>
      </xdr:nvSpPr>
      <xdr:spPr>
        <a:xfrm>
          <a:off x="18605500" y="1034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7389D2ED-35A5-4E5F-9E59-C3F57CEF373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5CAC15E9-AD0A-427F-BC40-327950F8E66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A069526C-C9AF-4756-B483-28218BB5DE1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E5AA8544-D068-4D01-9824-305FBF84946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E6C7C30D-9F1D-4071-93D7-CABC0FAC532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23495</xdr:rowOff>
    </xdr:from>
    <xdr:to>
      <xdr:col>116</xdr:col>
      <xdr:colOff>114300</xdr:colOff>
      <xdr:row>62</xdr:row>
      <xdr:rowOff>125095</xdr:rowOff>
    </xdr:to>
    <xdr:sp macro="" textlink="">
      <xdr:nvSpPr>
        <xdr:cNvPr id="709" name="楕円 708">
          <a:extLst>
            <a:ext uri="{FF2B5EF4-FFF2-40B4-BE49-F238E27FC236}">
              <a16:creationId xmlns:a16="http://schemas.microsoft.com/office/drawing/2014/main" id="{132586B3-40E7-4485-81C7-E36EF932F4AA}"/>
            </a:ext>
          </a:extLst>
        </xdr:cNvPr>
        <xdr:cNvSpPr/>
      </xdr:nvSpPr>
      <xdr:spPr>
        <a:xfrm>
          <a:off x="22110700" y="106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1922</xdr:rowOff>
    </xdr:from>
    <xdr:ext cx="469744" cy="259045"/>
    <xdr:sp macro="" textlink="">
      <xdr:nvSpPr>
        <xdr:cNvPr id="710" name="【学校施設】&#10;一人当たり面積該当値テキスト">
          <a:extLst>
            <a:ext uri="{FF2B5EF4-FFF2-40B4-BE49-F238E27FC236}">
              <a16:creationId xmlns:a16="http://schemas.microsoft.com/office/drawing/2014/main" id="{7E376DBD-64F0-4EDD-95E7-24BD6A3D3998}"/>
            </a:ext>
          </a:extLst>
        </xdr:cNvPr>
        <xdr:cNvSpPr txBox="1"/>
      </xdr:nvSpPr>
      <xdr:spPr>
        <a:xfrm>
          <a:off x="22199600" y="1063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4921</xdr:rowOff>
    </xdr:from>
    <xdr:to>
      <xdr:col>112</xdr:col>
      <xdr:colOff>38100</xdr:colOff>
      <xdr:row>62</xdr:row>
      <xdr:rowOff>106521</xdr:rowOff>
    </xdr:to>
    <xdr:sp macro="" textlink="">
      <xdr:nvSpPr>
        <xdr:cNvPr id="711" name="楕円 710">
          <a:extLst>
            <a:ext uri="{FF2B5EF4-FFF2-40B4-BE49-F238E27FC236}">
              <a16:creationId xmlns:a16="http://schemas.microsoft.com/office/drawing/2014/main" id="{8292B9C1-74CE-4893-B0F0-50845308D784}"/>
            </a:ext>
          </a:extLst>
        </xdr:cNvPr>
        <xdr:cNvSpPr/>
      </xdr:nvSpPr>
      <xdr:spPr>
        <a:xfrm>
          <a:off x="21272500" y="1063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55721</xdr:rowOff>
    </xdr:from>
    <xdr:to>
      <xdr:col>116</xdr:col>
      <xdr:colOff>63500</xdr:colOff>
      <xdr:row>62</xdr:row>
      <xdr:rowOff>74295</xdr:rowOff>
    </xdr:to>
    <xdr:cxnSp macro="">
      <xdr:nvCxnSpPr>
        <xdr:cNvPr id="712" name="直線コネクタ 711">
          <a:extLst>
            <a:ext uri="{FF2B5EF4-FFF2-40B4-BE49-F238E27FC236}">
              <a16:creationId xmlns:a16="http://schemas.microsoft.com/office/drawing/2014/main" id="{BD13986C-D2BB-423E-BB81-B678095DE07C}"/>
            </a:ext>
          </a:extLst>
        </xdr:cNvPr>
        <xdr:cNvCxnSpPr/>
      </xdr:nvCxnSpPr>
      <xdr:spPr>
        <a:xfrm>
          <a:off x="21323300" y="10685621"/>
          <a:ext cx="838200" cy="1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4921</xdr:rowOff>
    </xdr:from>
    <xdr:to>
      <xdr:col>107</xdr:col>
      <xdr:colOff>101600</xdr:colOff>
      <xdr:row>62</xdr:row>
      <xdr:rowOff>106521</xdr:rowOff>
    </xdr:to>
    <xdr:sp macro="" textlink="">
      <xdr:nvSpPr>
        <xdr:cNvPr id="713" name="楕円 712">
          <a:extLst>
            <a:ext uri="{FF2B5EF4-FFF2-40B4-BE49-F238E27FC236}">
              <a16:creationId xmlns:a16="http://schemas.microsoft.com/office/drawing/2014/main" id="{FE323DE6-996A-4C76-AFD3-3459FE17DEF2}"/>
            </a:ext>
          </a:extLst>
        </xdr:cNvPr>
        <xdr:cNvSpPr/>
      </xdr:nvSpPr>
      <xdr:spPr>
        <a:xfrm>
          <a:off x="20383500" y="1063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55721</xdr:rowOff>
    </xdr:from>
    <xdr:to>
      <xdr:col>111</xdr:col>
      <xdr:colOff>177800</xdr:colOff>
      <xdr:row>62</xdr:row>
      <xdr:rowOff>55721</xdr:rowOff>
    </xdr:to>
    <xdr:cxnSp macro="">
      <xdr:nvCxnSpPr>
        <xdr:cNvPr id="714" name="直線コネクタ 713">
          <a:extLst>
            <a:ext uri="{FF2B5EF4-FFF2-40B4-BE49-F238E27FC236}">
              <a16:creationId xmlns:a16="http://schemas.microsoft.com/office/drawing/2014/main" id="{191D0924-6CD6-4906-BA27-4C8549D85CC3}"/>
            </a:ext>
          </a:extLst>
        </xdr:cNvPr>
        <xdr:cNvCxnSpPr/>
      </xdr:nvCxnSpPr>
      <xdr:spPr>
        <a:xfrm>
          <a:off x="20434300" y="106856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16351</xdr:rowOff>
    </xdr:from>
    <xdr:to>
      <xdr:col>102</xdr:col>
      <xdr:colOff>165100</xdr:colOff>
      <xdr:row>62</xdr:row>
      <xdr:rowOff>117951</xdr:rowOff>
    </xdr:to>
    <xdr:sp macro="" textlink="">
      <xdr:nvSpPr>
        <xdr:cNvPr id="715" name="楕円 714">
          <a:extLst>
            <a:ext uri="{FF2B5EF4-FFF2-40B4-BE49-F238E27FC236}">
              <a16:creationId xmlns:a16="http://schemas.microsoft.com/office/drawing/2014/main" id="{830E7D7B-2590-4ECD-BE75-1D426D5EF249}"/>
            </a:ext>
          </a:extLst>
        </xdr:cNvPr>
        <xdr:cNvSpPr/>
      </xdr:nvSpPr>
      <xdr:spPr>
        <a:xfrm>
          <a:off x="19494500" y="1064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55721</xdr:rowOff>
    </xdr:from>
    <xdr:to>
      <xdr:col>107</xdr:col>
      <xdr:colOff>50800</xdr:colOff>
      <xdr:row>62</xdr:row>
      <xdr:rowOff>67151</xdr:rowOff>
    </xdr:to>
    <xdr:cxnSp macro="">
      <xdr:nvCxnSpPr>
        <xdr:cNvPr id="716" name="直線コネクタ 715">
          <a:extLst>
            <a:ext uri="{FF2B5EF4-FFF2-40B4-BE49-F238E27FC236}">
              <a16:creationId xmlns:a16="http://schemas.microsoft.com/office/drawing/2014/main" id="{E55274BC-143D-4EE0-950D-EE8792E0B7B7}"/>
            </a:ext>
          </a:extLst>
        </xdr:cNvPr>
        <xdr:cNvCxnSpPr/>
      </xdr:nvCxnSpPr>
      <xdr:spPr>
        <a:xfrm flipV="1">
          <a:off x="19545300" y="1068562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16351</xdr:rowOff>
    </xdr:from>
    <xdr:to>
      <xdr:col>98</xdr:col>
      <xdr:colOff>38100</xdr:colOff>
      <xdr:row>62</xdr:row>
      <xdr:rowOff>117951</xdr:rowOff>
    </xdr:to>
    <xdr:sp macro="" textlink="">
      <xdr:nvSpPr>
        <xdr:cNvPr id="717" name="楕円 716">
          <a:extLst>
            <a:ext uri="{FF2B5EF4-FFF2-40B4-BE49-F238E27FC236}">
              <a16:creationId xmlns:a16="http://schemas.microsoft.com/office/drawing/2014/main" id="{0DE8B34F-7BD7-4BDB-8136-25204F99F630}"/>
            </a:ext>
          </a:extLst>
        </xdr:cNvPr>
        <xdr:cNvSpPr/>
      </xdr:nvSpPr>
      <xdr:spPr>
        <a:xfrm>
          <a:off x="18605500" y="1064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67151</xdr:rowOff>
    </xdr:from>
    <xdr:to>
      <xdr:col>102</xdr:col>
      <xdr:colOff>114300</xdr:colOff>
      <xdr:row>62</xdr:row>
      <xdr:rowOff>67151</xdr:rowOff>
    </xdr:to>
    <xdr:cxnSp macro="">
      <xdr:nvCxnSpPr>
        <xdr:cNvPr id="718" name="直線コネクタ 717">
          <a:extLst>
            <a:ext uri="{FF2B5EF4-FFF2-40B4-BE49-F238E27FC236}">
              <a16:creationId xmlns:a16="http://schemas.microsoft.com/office/drawing/2014/main" id="{8EBF3405-3E6A-4E14-9EAF-B9C03A16CDB3}"/>
            </a:ext>
          </a:extLst>
        </xdr:cNvPr>
        <xdr:cNvCxnSpPr/>
      </xdr:nvCxnSpPr>
      <xdr:spPr>
        <a:xfrm>
          <a:off x="18656300" y="106970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154481</xdr:rowOff>
    </xdr:from>
    <xdr:ext cx="469744" cy="259045"/>
    <xdr:sp macro="" textlink="">
      <xdr:nvSpPr>
        <xdr:cNvPr id="719" name="n_1aveValue【学校施設】&#10;一人当たり面積">
          <a:extLst>
            <a:ext uri="{FF2B5EF4-FFF2-40B4-BE49-F238E27FC236}">
              <a16:creationId xmlns:a16="http://schemas.microsoft.com/office/drawing/2014/main" id="{4DEC6A54-3CEF-45CE-A457-4A9E506A8A01}"/>
            </a:ext>
          </a:extLst>
        </xdr:cNvPr>
        <xdr:cNvSpPr txBox="1"/>
      </xdr:nvSpPr>
      <xdr:spPr>
        <a:xfrm>
          <a:off x="21075727" y="1009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1605</xdr:rowOff>
    </xdr:from>
    <xdr:ext cx="469744" cy="259045"/>
    <xdr:sp macro="" textlink="">
      <xdr:nvSpPr>
        <xdr:cNvPr id="720" name="n_2aveValue【学校施設】&#10;一人当たり面積">
          <a:extLst>
            <a:ext uri="{FF2B5EF4-FFF2-40B4-BE49-F238E27FC236}">
              <a16:creationId xmlns:a16="http://schemas.microsoft.com/office/drawing/2014/main" id="{370F6FE4-FDC1-48A6-8487-0703C0A0D0FB}"/>
            </a:ext>
          </a:extLst>
        </xdr:cNvPr>
        <xdr:cNvSpPr txBox="1"/>
      </xdr:nvSpPr>
      <xdr:spPr>
        <a:xfrm>
          <a:off x="20199427" y="10117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14464</xdr:rowOff>
    </xdr:from>
    <xdr:ext cx="469744" cy="259045"/>
    <xdr:sp macro="" textlink="">
      <xdr:nvSpPr>
        <xdr:cNvPr id="721" name="n_3aveValue【学校施設】&#10;一人当たり面積">
          <a:extLst>
            <a:ext uri="{FF2B5EF4-FFF2-40B4-BE49-F238E27FC236}">
              <a16:creationId xmlns:a16="http://schemas.microsoft.com/office/drawing/2014/main" id="{065E7363-AC8E-44F5-9157-1A34A7F7A401}"/>
            </a:ext>
          </a:extLst>
        </xdr:cNvPr>
        <xdr:cNvSpPr txBox="1"/>
      </xdr:nvSpPr>
      <xdr:spPr>
        <a:xfrm>
          <a:off x="19310427" y="10130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8748</xdr:rowOff>
    </xdr:from>
    <xdr:ext cx="469744" cy="259045"/>
    <xdr:sp macro="" textlink="">
      <xdr:nvSpPr>
        <xdr:cNvPr id="722" name="n_4aveValue【学校施設】&#10;一人当たり面積">
          <a:extLst>
            <a:ext uri="{FF2B5EF4-FFF2-40B4-BE49-F238E27FC236}">
              <a16:creationId xmlns:a16="http://schemas.microsoft.com/office/drawing/2014/main" id="{E9E489CA-6B74-472E-B2BC-90A58E9CACB4}"/>
            </a:ext>
          </a:extLst>
        </xdr:cNvPr>
        <xdr:cNvSpPr txBox="1"/>
      </xdr:nvSpPr>
      <xdr:spPr>
        <a:xfrm>
          <a:off x="18421427" y="1012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97648</xdr:rowOff>
    </xdr:from>
    <xdr:ext cx="469744" cy="259045"/>
    <xdr:sp macro="" textlink="">
      <xdr:nvSpPr>
        <xdr:cNvPr id="723" name="n_1mainValue【学校施設】&#10;一人当たり面積">
          <a:extLst>
            <a:ext uri="{FF2B5EF4-FFF2-40B4-BE49-F238E27FC236}">
              <a16:creationId xmlns:a16="http://schemas.microsoft.com/office/drawing/2014/main" id="{33061B4A-9FE1-481B-86B2-8E53667DE233}"/>
            </a:ext>
          </a:extLst>
        </xdr:cNvPr>
        <xdr:cNvSpPr txBox="1"/>
      </xdr:nvSpPr>
      <xdr:spPr>
        <a:xfrm>
          <a:off x="21075727" y="1072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97648</xdr:rowOff>
    </xdr:from>
    <xdr:ext cx="469744" cy="259045"/>
    <xdr:sp macro="" textlink="">
      <xdr:nvSpPr>
        <xdr:cNvPr id="724" name="n_2mainValue【学校施設】&#10;一人当たり面積">
          <a:extLst>
            <a:ext uri="{FF2B5EF4-FFF2-40B4-BE49-F238E27FC236}">
              <a16:creationId xmlns:a16="http://schemas.microsoft.com/office/drawing/2014/main" id="{17A5B134-EE1C-4284-BB43-5219263B61DF}"/>
            </a:ext>
          </a:extLst>
        </xdr:cNvPr>
        <xdr:cNvSpPr txBox="1"/>
      </xdr:nvSpPr>
      <xdr:spPr>
        <a:xfrm>
          <a:off x="20199427" y="1072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109078</xdr:rowOff>
    </xdr:from>
    <xdr:ext cx="469744" cy="259045"/>
    <xdr:sp macro="" textlink="">
      <xdr:nvSpPr>
        <xdr:cNvPr id="725" name="n_3mainValue【学校施設】&#10;一人当たり面積">
          <a:extLst>
            <a:ext uri="{FF2B5EF4-FFF2-40B4-BE49-F238E27FC236}">
              <a16:creationId xmlns:a16="http://schemas.microsoft.com/office/drawing/2014/main" id="{001CE3C5-6A16-4181-839B-BDE7BB917BA5}"/>
            </a:ext>
          </a:extLst>
        </xdr:cNvPr>
        <xdr:cNvSpPr txBox="1"/>
      </xdr:nvSpPr>
      <xdr:spPr>
        <a:xfrm>
          <a:off x="19310427" y="1073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109078</xdr:rowOff>
    </xdr:from>
    <xdr:ext cx="469744" cy="259045"/>
    <xdr:sp macro="" textlink="">
      <xdr:nvSpPr>
        <xdr:cNvPr id="726" name="n_4mainValue【学校施設】&#10;一人当たり面積">
          <a:extLst>
            <a:ext uri="{FF2B5EF4-FFF2-40B4-BE49-F238E27FC236}">
              <a16:creationId xmlns:a16="http://schemas.microsoft.com/office/drawing/2014/main" id="{00639190-FCBB-44EE-9BDE-74CA3A99896B}"/>
            </a:ext>
          </a:extLst>
        </xdr:cNvPr>
        <xdr:cNvSpPr txBox="1"/>
      </xdr:nvSpPr>
      <xdr:spPr>
        <a:xfrm>
          <a:off x="18421427" y="1073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a:extLst>
            <a:ext uri="{FF2B5EF4-FFF2-40B4-BE49-F238E27FC236}">
              <a16:creationId xmlns:a16="http://schemas.microsoft.com/office/drawing/2014/main" id="{59A1F9FB-E44C-4675-9DE0-626903E2D0E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a:extLst>
            <a:ext uri="{FF2B5EF4-FFF2-40B4-BE49-F238E27FC236}">
              <a16:creationId xmlns:a16="http://schemas.microsoft.com/office/drawing/2014/main" id="{3BC14827-9DD0-4D55-9815-08BE84134D5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a:extLst>
            <a:ext uri="{FF2B5EF4-FFF2-40B4-BE49-F238E27FC236}">
              <a16:creationId xmlns:a16="http://schemas.microsoft.com/office/drawing/2014/main" id="{CEEEEE00-14BB-4B98-9880-1C2AEC5662A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a:extLst>
            <a:ext uri="{FF2B5EF4-FFF2-40B4-BE49-F238E27FC236}">
              <a16:creationId xmlns:a16="http://schemas.microsoft.com/office/drawing/2014/main" id="{6B2D1860-C858-479F-AF9B-921B15BA69F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a:extLst>
            <a:ext uri="{FF2B5EF4-FFF2-40B4-BE49-F238E27FC236}">
              <a16:creationId xmlns:a16="http://schemas.microsoft.com/office/drawing/2014/main" id="{0F5DEDC0-ED84-4893-ADB0-1B4C7E62DBC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a:extLst>
            <a:ext uri="{FF2B5EF4-FFF2-40B4-BE49-F238E27FC236}">
              <a16:creationId xmlns:a16="http://schemas.microsoft.com/office/drawing/2014/main" id="{9C9EE04A-7E54-4E6F-BE6C-EB81EDFAA1F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a:extLst>
            <a:ext uri="{FF2B5EF4-FFF2-40B4-BE49-F238E27FC236}">
              <a16:creationId xmlns:a16="http://schemas.microsoft.com/office/drawing/2014/main" id="{CFF9A843-BBDD-4A65-9C8B-3F48E9798EF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a:extLst>
            <a:ext uri="{FF2B5EF4-FFF2-40B4-BE49-F238E27FC236}">
              <a16:creationId xmlns:a16="http://schemas.microsoft.com/office/drawing/2014/main" id="{CD8E5F2C-B9B7-4D9E-96AF-4BDDF79513E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a:extLst>
            <a:ext uri="{FF2B5EF4-FFF2-40B4-BE49-F238E27FC236}">
              <a16:creationId xmlns:a16="http://schemas.microsoft.com/office/drawing/2014/main" id="{552B5736-4BEE-4289-8E20-6841279F89D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a:extLst>
            <a:ext uri="{FF2B5EF4-FFF2-40B4-BE49-F238E27FC236}">
              <a16:creationId xmlns:a16="http://schemas.microsoft.com/office/drawing/2014/main" id="{4E97B272-6C34-483C-8EDA-87920296404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7" name="テキスト ボックス 736">
          <a:extLst>
            <a:ext uri="{FF2B5EF4-FFF2-40B4-BE49-F238E27FC236}">
              <a16:creationId xmlns:a16="http://schemas.microsoft.com/office/drawing/2014/main" id="{7C20316B-451B-44E0-BAE2-0340F888187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8" name="直線コネクタ 737">
          <a:extLst>
            <a:ext uri="{FF2B5EF4-FFF2-40B4-BE49-F238E27FC236}">
              <a16:creationId xmlns:a16="http://schemas.microsoft.com/office/drawing/2014/main" id="{9DD15F6A-8C86-401F-B4B0-93E0E3515CF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9" name="テキスト ボックス 738">
          <a:extLst>
            <a:ext uri="{FF2B5EF4-FFF2-40B4-BE49-F238E27FC236}">
              <a16:creationId xmlns:a16="http://schemas.microsoft.com/office/drawing/2014/main" id="{E6CD577A-1A8B-4903-8BA1-ED9961C7F22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0" name="直線コネクタ 739">
          <a:extLst>
            <a:ext uri="{FF2B5EF4-FFF2-40B4-BE49-F238E27FC236}">
              <a16:creationId xmlns:a16="http://schemas.microsoft.com/office/drawing/2014/main" id="{A42007E8-5BB5-489F-8187-5BCC40173AE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1" name="テキスト ボックス 740">
          <a:extLst>
            <a:ext uri="{FF2B5EF4-FFF2-40B4-BE49-F238E27FC236}">
              <a16:creationId xmlns:a16="http://schemas.microsoft.com/office/drawing/2014/main" id="{9DDD23B6-7F8C-4677-A572-89DF28255E4F}"/>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2" name="直線コネクタ 741">
          <a:extLst>
            <a:ext uri="{FF2B5EF4-FFF2-40B4-BE49-F238E27FC236}">
              <a16:creationId xmlns:a16="http://schemas.microsoft.com/office/drawing/2014/main" id="{1851DA79-981B-447A-B87F-850CD03B616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3" name="テキスト ボックス 742">
          <a:extLst>
            <a:ext uri="{FF2B5EF4-FFF2-40B4-BE49-F238E27FC236}">
              <a16:creationId xmlns:a16="http://schemas.microsoft.com/office/drawing/2014/main" id="{ACA1F1A9-7751-4D41-9A91-2D9F00FE260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4" name="直線コネクタ 743">
          <a:extLst>
            <a:ext uri="{FF2B5EF4-FFF2-40B4-BE49-F238E27FC236}">
              <a16:creationId xmlns:a16="http://schemas.microsoft.com/office/drawing/2014/main" id="{F9C7FFD9-8E26-4C4D-B131-D7875D5C047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5" name="テキスト ボックス 744">
          <a:extLst>
            <a:ext uri="{FF2B5EF4-FFF2-40B4-BE49-F238E27FC236}">
              <a16:creationId xmlns:a16="http://schemas.microsoft.com/office/drawing/2014/main" id="{06924A2E-E232-49A6-BD96-3529BC52D12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6" name="直線コネクタ 745">
          <a:extLst>
            <a:ext uri="{FF2B5EF4-FFF2-40B4-BE49-F238E27FC236}">
              <a16:creationId xmlns:a16="http://schemas.microsoft.com/office/drawing/2014/main" id="{22AC0C95-A762-4424-9841-07789635D8D9}"/>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7" name="テキスト ボックス 746">
          <a:extLst>
            <a:ext uri="{FF2B5EF4-FFF2-40B4-BE49-F238E27FC236}">
              <a16:creationId xmlns:a16="http://schemas.microsoft.com/office/drawing/2014/main" id="{2528F04E-AA57-40B8-BC0F-8247595DDE6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8" name="直線コネクタ 747">
          <a:extLst>
            <a:ext uri="{FF2B5EF4-FFF2-40B4-BE49-F238E27FC236}">
              <a16:creationId xmlns:a16="http://schemas.microsoft.com/office/drawing/2014/main" id="{E0120453-0879-41FE-B7D1-BF24095A5C8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9" name="テキスト ボックス 748">
          <a:extLst>
            <a:ext uri="{FF2B5EF4-FFF2-40B4-BE49-F238E27FC236}">
              <a16:creationId xmlns:a16="http://schemas.microsoft.com/office/drawing/2014/main" id="{4DBA90A9-94BB-442A-89CA-7823D1BE0C63}"/>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05520224-C0CC-4220-8A90-AFBD44511E5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1" name="【児童館】&#10;有形固定資産減価償却率グラフ枠">
          <a:extLst>
            <a:ext uri="{FF2B5EF4-FFF2-40B4-BE49-F238E27FC236}">
              <a16:creationId xmlns:a16="http://schemas.microsoft.com/office/drawing/2014/main" id="{A018DB0E-2937-4252-BDCF-B13C6F6C281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168729</xdr:rowOff>
    </xdr:to>
    <xdr:cxnSp macro="">
      <xdr:nvCxnSpPr>
        <xdr:cNvPr id="752" name="直線コネクタ 751">
          <a:extLst>
            <a:ext uri="{FF2B5EF4-FFF2-40B4-BE49-F238E27FC236}">
              <a16:creationId xmlns:a16="http://schemas.microsoft.com/office/drawing/2014/main" id="{5C22E317-A3DB-478E-8D34-C8F9F0D6132B}"/>
            </a:ext>
          </a:extLst>
        </xdr:cNvPr>
        <xdr:cNvCxnSpPr/>
      </xdr:nvCxnSpPr>
      <xdr:spPr>
        <a:xfrm flipV="1">
          <a:off x="16318864" y="1349774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3" name="【児童館】&#10;有形固定資産減価償却率最小値テキスト">
          <a:extLst>
            <a:ext uri="{FF2B5EF4-FFF2-40B4-BE49-F238E27FC236}">
              <a16:creationId xmlns:a16="http://schemas.microsoft.com/office/drawing/2014/main" id="{5619A60C-C3AF-4881-A3DD-8C2D1F95E119}"/>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4" name="直線コネクタ 753">
          <a:extLst>
            <a:ext uri="{FF2B5EF4-FFF2-40B4-BE49-F238E27FC236}">
              <a16:creationId xmlns:a16="http://schemas.microsoft.com/office/drawing/2014/main" id="{A5D83E7B-B535-465D-80DD-82E9E2ED2094}"/>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755" name="【児童館】&#10;有形固定資産減価償却率最大値テキスト">
          <a:extLst>
            <a:ext uri="{FF2B5EF4-FFF2-40B4-BE49-F238E27FC236}">
              <a16:creationId xmlns:a16="http://schemas.microsoft.com/office/drawing/2014/main" id="{0DB6A412-D78F-4B4C-9A74-BD21046066E4}"/>
            </a:ext>
          </a:extLst>
        </xdr:cNvPr>
        <xdr:cNvSpPr txBox="1"/>
      </xdr:nvSpPr>
      <xdr:spPr>
        <a:xfrm>
          <a:off x="16357600" y="1327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756" name="直線コネクタ 755">
          <a:extLst>
            <a:ext uri="{FF2B5EF4-FFF2-40B4-BE49-F238E27FC236}">
              <a16:creationId xmlns:a16="http://schemas.microsoft.com/office/drawing/2014/main" id="{EB66DDAC-C8AD-4D92-81C2-05FED9FCC598}"/>
            </a:ext>
          </a:extLst>
        </xdr:cNvPr>
        <xdr:cNvCxnSpPr/>
      </xdr:nvCxnSpPr>
      <xdr:spPr>
        <a:xfrm>
          <a:off x="16230600" y="1349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135545</xdr:rowOff>
    </xdr:from>
    <xdr:ext cx="405111" cy="259045"/>
    <xdr:sp macro="" textlink="">
      <xdr:nvSpPr>
        <xdr:cNvPr id="757" name="【児童館】&#10;有形固定資産減価償却率平均値テキスト">
          <a:extLst>
            <a:ext uri="{FF2B5EF4-FFF2-40B4-BE49-F238E27FC236}">
              <a16:creationId xmlns:a16="http://schemas.microsoft.com/office/drawing/2014/main" id="{6AFBE187-D4A9-458A-9C54-CBC2ED072792}"/>
            </a:ext>
          </a:extLst>
        </xdr:cNvPr>
        <xdr:cNvSpPr txBox="1"/>
      </xdr:nvSpPr>
      <xdr:spPr>
        <a:xfrm>
          <a:off x="16357600" y="14194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758" name="フローチャート: 判断 757">
          <a:extLst>
            <a:ext uri="{FF2B5EF4-FFF2-40B4-BE49-F238E27FC236}">
              <a16:creationId xmlns:a16="http://schemas.microsoft.com/office/drawing/2014/main" id="{0986AF59-A8C7-480A-8DEF-2EB0970C9D3C}"/>
            </a:ext>
          </a:extLst>
        </xdr:cNvPr>
        <xdr:cNvSpPr/>
      </xdr:nvSpPr>
      <xdr:spPr>
        <a:xfrm>
          <a:off x="16268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759" name="フローチャート: 判断 758">
          <a:extLst>
            <a:ext uri="{FF2B5EF4-FFF2-40B4-BE49-F238E27FC236}">
              <a16:creationId xmlns:a16="http://schemas.microsoft.com/office/drawing/2014/main" id="{9FFD086A-2028-4D1F-824F-42D622949848}"/>
            </a:ext>
          </a:extLst>
        </xdr:cNvPr>
        <xdr:cNvSpPr/>
      </xdr:nvSpPr>
      <xdr:spPr>
        <a:xfrm>
          <a:off x="154305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760" name="フローチャート: 判断 759">
          <a:extLst>
            <a:ext uri="{FF2B5EF4-FFF2-40B4-BE49-F238E27FC236}">
              <a16:creationId xmlns:a16="http://schemas.microsoft.com/office/drawing/2014/main" id="{C2CFBF19-C70F-479A-8249-DE3E204FCB6E}"/>
            </a:ext>
          </a:extLst>
        </xdr:cNvPr>
        <xdr:cNvSpPr/>
      </xdr:nvSpPr>
      <xdr:spPr>
        <a:xfrm>
          <a:off x="14541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761" name="フローチャート: 判断 760">
          <a:extLst>
            <a:ext uri="{FF2B5EF4-FFF2-40B4-BE49-F238E27FC236}">
              <a16:creationId xmlns:a16="http://schemas.microsoft.com/office/drawing/2014/main" id="{75DF0FA6-C951-4F40-826E-26914FAE5827}"/>
            </a:ext>
          </a:extLst>
        </xdr:cNvPr>
        <xdr:cNvSpPr/>
      </xdr:nvSpPr>
      <xdr:spPr>
        <a:xfrm>
          <a:off x="13652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762" name="フローチャート: 判断 761">
          <a:extLst>
            <a:ext uri="{FF2B5EF4-FFF2-40B4-BE49-F238E27FC236}">
              <a16:creationId xmlns:a16="http://schemas.microsoft.com/office/drawing/2014/main" id="{D2AF6983-A182-4AE0-91D0-35EA9F581AC5}"/>
            </a:ext>
          </a:extLst>
        </xdr:cNvPr>
        <xdr:cNvSpPr/>
      </xdr:nvSpPr>
      <xdr:spPr>
        <a:xfrm>
          <a:off x="12763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58EA2FC5-FCD9-45FA-8ADA-21DC8901A98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A3E03CF2-F120-47CE-BF2A-58368363CE1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8CDEE2FE-68EF-49EB-B6DD-79B90F40717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CAB753AB-81A9-4A19-A14A-301E171C8E8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264D49D5-06E8-46EC-AB8C-97FDB1774A0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13426</xdr:rowOff>
    </xdr:from>
    <xdr:to>
      <xdr:col>85</xdr:col>
      <xdr:colOff>177800</xdr:colOff>
      <xdr:row>81</xdr:row>
      <xdr:rowOff>115026</xdr:rowOff>
    </xdr:to>
    <xdr:sp macro="" textlink="">
      <xdr:nvSpPr>
        <xdr:cNvPr id="768" name="楕円 767">
          <a:extLst>
            <a:ext uri="{FF2B5EF4-FFF2-40B4-BE49-F238E27FC236}">
              <a16:creationId xmlns:a16="http://schemas.microsoft.com/office/drawing/2014/main" id="{AE8C1C4E-24CD-4AB6-9A4C-F774A8DE7D73}"/>
            </a:ext>
          </a:extLst>
        </xdr:cNvPr>
        <xdr:cNvSpPr/>
      </xdr:nvSpPr>
      <xdr:spPr>
        <a:xfrm>
          <a:off x="16268700" y="1390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36303</xdr:rowOff>
    </xdr:from>
    <xdr:ext cx="405111" cy="259045"/>
    <xdr:sp macro="" textlink="">
      <xdr:nvSpPr>
        <xdr:cNvPr id="769" name="【児童館】&#10;有形固定資産減価償却率該当値テキスト">
          <a:extLst>
            <a:ext uri="{FF2B5EF4-FFF2-40B4-BE49-F238E27FC236}">
              <a16:creationId xmlns:a16="http://schemas.microsoft.com/office/drawing/2014/main" id="{DFD2CAF6-C283-4881-A276-413EFF348F99}"/>
            </a:ext>
          </a:extLst>
        </xdr:cNvPr>
        <xdr:cNvSpPr txBox="1"/>
      </xdr:nvSpPr>
      <xdr:spPr>
        <a:xfrm>
          <a:off x="16357600" y="1375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140788</xdr:rowOff>
    </xdr:from>
    <xdr:to>
      <xdr:col>81</xdr:col>
      <xdr:colOff>101600</xdr:colOff>
      <xdr:row>81</xdr:row>
      <xdr:rowOff>70938</xdr:rowOff>
    </xdr:to>
    <xdr:sp macro="" textlink="">
      <xdr:nvSpPr>
        <xdr:cNvPr id="770" name="楕円 769">
          <a:extLst>
            <a:ext uri="{FF2B5EF4-FFF2-40B4-BE49-F238E27FC236}">
              <a16:creationId xmlns:a16="http://schemas.microsoft.com/office/drawing/2014/main" id="{BC7CC500-6B3A-4A09-8079-822D70CC7F05}"/>
            </a:ext>
          </a:extLst>
        </xdr:cNvPr>
        <xdr:cNvSpPr/>
      </xdr:nvSpPr>
      <xdr:spPr>
        <a:xfrm>
          <a:off x="15430500" y="1385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20138</xdr:rowOff>
    </xdr:from>
    <xdr:to>
      <xdr:col>85</xdr:col>
      <xdr:colOff>127000</xdr:colOff>
      <xdr:row>81</xdr:row>
      <xdr:rowOff>64226</xdr:rowOff>
    </xdr:to>
    <xdr:cxnSp macro="">
      <xdr:nvCxnSpPr>
        <xdr:cNvPr id="771" name="直線コネクタ 770">
          <a:extLst>
            <a:ext uri="{FF2B5EF4-FFF2-40B4-BE49-F238E27FC236}">
              <a16:creationId xmlns:a16="http://schemas.microsoft.com/office/drawing/2014/main" id="{46E965DD-9EEF-4254-84BF-42B6700AF9D4}"/>
            </a:ext>
          </a:extLst>
        </xdr:cNvPr>
        <xdr:cNvCxnSpPr/>
      </xdr:nvCxnSpPr>
      <xdr:spPr>
        <a:xfrm>
          <a:off x="15481300" y="13907588"/>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121194</xdr:rowOff>
    </xdr:from>
    <xdr:to>
      <xdr:col>76</xdr:col>
      <xdr:colOff>165100</xdr:colOff>
      <xdr:row>81</xdr:row>
      <xdr:rowOff>51344</xdr:rowOff>
    </xdr:to>
    <xdr:sp macro="" textlink="">
      <xdr:nvSpPr>
        <xdr:cNvPr id="772" name="楕円 771">
          <a:extLst>
            <a:ext uri="{FF2B5EF4-FFF2-40B4-BE49-F238E27FC236}">
              <a16:creationId xmlns:a16="http://schemas.microsoft.com/office/drawing/2014/main" id="{41DBC293-C460-4973-A238-5B1443DDBE91}"/>
            </a:ext>
          </a:extLst>
        </xdr:cNvPr>
        <xdr:cNvSpPr/>
      </xdr:nvSpPr>
      <xdr:spPr>
        <a:xfrm>
          <a:off x="14541500" y="1383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544</xdr:rowOff>
    </xdr:from>
    <xdr:to>
      <xdr:col>81</xdr:col>
      <xdr:colOff>50800</xdr:colOff>
      <xdr:row>81</xdr:row>
      <xdr:rowOff>20138</xdr:rowOff>
    </xdr:to>
    <xdr:cxnSp macro="">
      <xdr:nvCxnSpPr>
        <xdr:cNvPr id="773" name="直線コネクタ 772">
          <a:extLst>
            <a:ext uri="{FF2B5EF4-FFF2-40B4-BE49-F238E27FC236}">
              <a16:creationId xmlns:a16="http://schemas.microsoft.com/office/drawing/2014/main" id="{02F4E7D7-68D5-49D4-9D5C-DC3D92C67C0D}"/>
            </a:ext>
          </a:extLst>
        </xdr:cNvPr>
        <xdr:cNvCxnSpPr/>
      </xdr:nvCxnSpPr>
      <xdr:spPr>
        <a:xfrm>
          <a:off x="14592300" y="1388799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85271</xdr:rowOff>
    </xdr:from>
    <xdr:to>
      <xdr:col>72</xdr:col>
      <xdr:colOff>38100</xdr:colOff>
      <xdr:row>81</xdr:row>
      <xdr:rowOff>15421</xdr:rowOff>
    </xdr:to>
    <xdr:sp macro="" textlink="">
      <xdr:nvSpPr>
        <xdr:cNvPr id="774" name="楕円 773">
          <a:extLst>
            <a:ext uri="{FF2B5EF4-FFF2-40B4-BE49-F238E27FC236}">
              <a16:creationId xmlns:a16="http://schemas.microsoft.com/office/drawing/2014/main" id="{3ED7999E-514F-4D92-8A8E-3423263C2BF9}"/>
            </a:ext>
          </a:extLst>
        </xdr:cNvPr>
        <xdr:cNvSpPr/>
      </xdr:nvSpPr>
      <xdr:spPr>
        <a:xfrm>
          <a:off x="13652500" y="1380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136071</xdr:rowOff>
    </xdr:from>
    <xdr:to>
      <xdr:col>76</xdr:col>
      <xdr:colOff>114300</xdr:colOff>
      <xdr:row>81</xdr:row>
      <xdr:rowOff>544</xdr:rowOff>
    </xdr:to>
    <xdr:cxnSp macro="">
      <xdr:nvCxnSpPr>
        <xdr:cNvPr id="775" name="直線コネクタ 774">
          <a:extLst>
            <a:ext uri="{FF2B5EF4-FFF2-40B4-BE49-F238E27FC236}">
              <a16:creationId xmlns:a16="http://schemas.microsoft.com/office/drawing/2014/main" id="{9F0D0FFC-842F-4B1F-A3F6-C9C85A78B680}"/>
            </a:ext>
          </a:extLst>
        </xdr:cNvPr>
        <xdr:cNvCxnSpPr/>
      </xdr:nvCxnSpPr>
      <xdr:spPr>
        <a:xfrm>
          <a:off x="13703300" y="1385207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83638</xdr:rowOff>
    </xdr:from>
    <xdr:to>
      <xdr:col>67</xdr:col>
      <xdr:colOff>101600</xdr:colOff>
      <xdr:row>81</xdr:row>
      <xdr:rowOff>13788</xdr:rowOff>
    </xdr:to>
    <xdr:sp macro="" textlink="">
      <xdr:nvSpPr>
        <xdr:cNvPr id="776" name="楕円 775">
          <a:extLst>
            <a:ext uri="{FF2B5EF4-FFF2-40B4-BE49-F238E27FC236}">
              <a16:creationId xmlns:a16="http://schemas.microsoft.com/office/drawing/2014/main" id="{C4DDCD1B-3578-4E6A-80E5-E3B600386550}"/>
            </a:ext>
          </a:extLst>
        </xdr:cNvPr>
        <xdr:cNvSpPr/>
      </xdr:nvSpPr>
      <xdr:spPr>
        <a:xfrm>
          <a:off x="12763500" y="1379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134438</xdr:rowOff>
    </xdr:from>
    <xdr:to>
      <xdr:col>71</xdr:col>
      <xdr:colOff>177800</xdr:colOff>
      <xdr:row>80</xdr:row>
      <xdr:rowOff>136071</xdr:rowOff>
    </xdr:to>
    <xdr:cxnSp macro="">
      <xdr:nvCxnSpPr>
        <xdr:cNvPr id="777" name="直線コネクタ 776">
          <a:extLst>
            <a:ext uri="{FF2B5EF4-FFF2-40B4-BE49-F238E27FC236}">
              <a16:creationId xmlns:a16="http://schemas.microsoft.com/office/drawing/2014/main" id="{F78C7DB9-A3EA-4450-9807-FA3AF4BB317C}"/>
            </a:ext>
          </a:extLst>
        </xdr:cNvPr>
        <xdr:cNvCxnSpPr/>
      </xdr:nvCxnSpPr>
      <xdr:spPr>
        <a:xfrm>
          <a:off x="12814300" y="13850438"/>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66964</xdr:rowOff>
    </xdr:from>
    <xdr:ext cx="405111" cy="259045"/>
    <xdr:sp macro="" textlink="">
      <xdr:nvSpPr>
        <xdr:cNvPr id="778" name="n_1aveValue【児童館】&#10;有形固定資産減価償却率">
          <a:extLst>
            <a:ext uri="{FF2B5EF4-FFF2-40B4-BE49-F238E27FC236}">
              <a16:creationId xmlns:a16="http://schemas.microsoft.com/office/drawing/2014/main" id="{ABAFFE70-87EB-4284-9F85-49C085A3F31E}"/>
            </a:ext>
          </a:extLst>
        </xdr:cNvPr>
        <xdr:cNvSpPr txBox="1"/>
      </xdr:nvSpPr>
      <xdr:spPr>
        <a:xfrm>
          <a:off x="15266044" y="1429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65332</xdr:rowOff>
    </xdr:from>
    <xdr:ext cx="405111" cy="259045"/>
    <xdr:sp macro="" textlink="">
      <xdr:nvSpPr>
        <xdr:cNvPr id="779" name="n_2aveValue【児童館】&#10;有形固定資産減価償却率">
          <a:extLst>
            <a:ext uri="{FF2B5EF4-FFF2-40B4-BE49-F238E27FC236}">
              <a16:creationId xmlns:a16="http://schemas.microsoft.com/office/drawing/2014/main" id="{65B2A6C3-3178-4B82-9171-3B2179D3C93C}"/>
            </a:ext>
          </a:extLst>
        </xdr:cNvPr>
        <xdr:cNvSpPr txBox="1"/>
      </xdr:nvSpPr>
      <xdr:spPr>
        <a:xfrm>
          <a:off x="14389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94722</xdr:rowOff>
    </xdr:from>
    <xdr:ext cx="405111" cy="259045"/>
    <xdr:sp macro="" textlink="">
      <xdr:nvSpPr>
        <xdr:cNvPr id="780" name="n_3aveValue【児童館】&#10;有形固定資産減価償却率">
          <a:extLst>
            <a:ext uri="{FF2B5EF4-FFF2-40B4-BE49-F238E27FC236}">
              <a16:creationId xmlns:a16="http://schemas.microsoft.com/office/drawing/2014/main" id="{E313AD9B-6D08-48D9-BD8D-1D4CCD42980A}"/>
            </a:ext>
          </a:extLst>
        </xdr:cNvPr>
        <xdr:cNvSpPr txBox="1"/>
      </xdr:nvSpPr>
      <xdr:spPr>
        <a:xfrm>
          <a:off x="135007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62065</xdr:rowOff>
    </xdr:from>
    <xdr:ext cx="405111" cy="259045"/>
    <xdr:sp macro="" textlink="">
      <xdr:nvSpPr>
        <xdr:cNvPr id="781" name="n_4aveValue【児童館】&#10;有形固定資産減価償却率">
          <a:extLst>
            <a:ext uri="{FF2B5EF4-FFF2-40B4-BE49-F238E27FC236}">
              <a16:creationId xmlns:a16="http://schemas.microsoft.com/office/drawing/2014/main" id="{063EE2FA-610E-4BD9-AE5D-66E99ADE836A}"/>
            </a:ext>
          </a:extLst>
        </xdr:cNvPr>
        <xdr:cNvSpPr txBox="1"/>
      </xdr:nvSpPr>
      <xdr:spPr>
        <a:xfrm>
          <a:off x="12611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87465</xdr:rowOff>
    </xdr:from>
    <xdr:ext cx="405111" cy="259045"/>
    <xdr:sp macro="" textlink="">
      <xdr:nvSpPr>
        <xdr:cNvPr id="782" name="n_1mainValue【児童館】&#10;有形固定資産減価償却率">
          <a:extLst>
            <a:ext uri="{FF2B5EF4-FFF2-40B4-BE49-F238E27FC236}">
              <a16:creationId xmlns:a16="http://schemas.microsoft.com/office/drawing/2014/main" id="{8D248DBA-D0A0-4831-BFCD-175F76F5A849}"/>
            </a:ext>
          </a:extLst>
        </xdr:cNvPr>
        <xdr:cNvSpPr txBox="1"/>
      </xdr:nvSpPr>
      <xdr:spPr>
        <a:xfrm>
          <a:off x="15266044" y="1363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67871</xdr:rowOff>
    </xdr:from>
    <xdr:ext cx="405111" cy="259045"/>
    <xdr:sp macro="" textlink="">
      <xdr:nvSpPr>
        <xdr:cNvPr id="783" name="n_2mainValue【児童館】&#10;有形固定資産減価償却率">
          <a:extLst>
            <a:ext uri="{FF2B5EF4-FFF2-40B4-BE49-F238E27FC236}">
              <a16:creationId xmlns:a16="http://schemas.microsoft.com/office/drawing/2014/main" id="{B6047A3A-A48F-4AB6-9A2D-1F78968A6AB0}"/>
            </a:ext>
          </a:extLst>
        </xdr:cNvPr>
        <xdr:cNvSpPr txBox="1"/>
      </xdr:nvSpPr>
      <xdr:spPr>
        <a:xfrm>
          <a:off x="14389744" y="1361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31948</xdr:rowOff>
    </xdr:from>
    <xdr:ext cx="405111" cy="259045"/>
    <xdr:sp macro="" textlink="">
      <xdr:nvSpPr>
        <xdr:cNvPr id="784" name="n_3mainValue【児童館】&#10;有形固定資産減価償却率">
          <a:extLst>
            <a:ext uri="{FF2B5EF4-FFF2-40B4-BE49-F238E27FC236}">
              <a16:creationId xmlns:a16="http://schemas.microsoft.com/office/drawing/2014/main" id="{9067BF82-4D8A-412A-94F7-46EAD21BF9D2}"/>
            </a:ext>
          </a:extLst>
        </xdr:cNvPr>
        <xdr:cNvSpPr txBox="1"/>
      </xdr:nvSpPr>
      <xdr:spPr>
        <a:xfrm>
          <a:off x="13500744" y="1357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30315</xdr:rowOff>
    </xdr:from>
    <xdr:ext cx="405111" cy="259045"/>
    <xdr:sp macro="" textlink="">
      <xdr:nvSpPr>
        <xdr:cNvPr id="785" name="n_4mainValue【児童館】&#10;有形固定資産減価償却率">
          <a:extLst>
            <a:ext uri="{FF2B5EF4-FFF2-40B4-BE49-F238E27FC236}">
              <a16:creationId xmlns:a16="http://schemas.microsoft.com/office/drawing/2014/main" id="{5536DA3F-AB0F-404F-890D-8F0F1F2CD70F}"/>
            </a:ext>
          </a:extLst>
        </xdr:cNvPr>
        <xdr:cNvSpPr txBox="1"/>
      </xdr:nvSpPr>
      <xdr:spPr>
        <a:xfrm>
          <a:off x="12611744" y="13574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DB2851C3-0139-41ED-B0A1-229A49449D4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CC74177B-3473-4942-8F45-64BDA0A4AA4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FA810D2B-B8AB-4B86-93DE-B483A441D8E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A3A748A8-AF4E-4A9B-83FF-12430EB3AC4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2EFA34F3-B10C-43F2-B9F9-7C2F65D8368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18EFEBFB-4A48-4F6C-A53D-BDCB3EE2A77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FB56C181-17C8-4AA6-9818-DE8CBDA7D58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B3B87048-C427-49F3-A244-8DC35B3F461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3E02384B-A2A5-40BC-8CEE-EDFF7A20458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39D25861-AD8C-4C4B-8BC7-7C2F677BE05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6" name="直線コネクタ 795">
          <a:extLst>
            <a:ext uri="{FF2B5EF4-FFF2-40B4-BE49-F238E27FC236}">
              <a16:creationId xmlns:a16="http://schemas.microsoft.com/office/drawing/2014/main" id="{ECE9D0F3-1C6C-4494-8042-36D27DC0E8B8}"/>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7" name="テキスト ボックス 796">
          <a:extLst>
            <a:ext uri="{FF2B5EF4-FFF2-40B4-BE49-F238E27FC236}">
              <a16:creationId xmlns:a16="http://schemas.microsoft.com/office/drawing/2014/main" id="{6EAC910A-1ED9-4D50-BCA1-9CB3402B3C9F}"/>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8" name="直線コネクタ 797">
          <a:extLst>
            <a:ext uri="{FF2B5EF4-FFF2-40B4-BE49-F238E27FC236}">
              <a16:creationId xmlns:a16="http://schemas.microsoft.com/office/drawing/2014/main" id="{AB0667A5-A350-4B7D-8B8B-9896B97EAEBB}"/>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9" name="テキスト ボックス 798">
          <a:extLst>
            <a:ext uri="{FF2B5EF4-FFF2-40B4-BE49-F238E27FC236}">
              <a16:creationId xmlns:a16="http://schemas.microsoft.com/office/drawing/2014/main" id="{4A7AA3F5-018D-40D6-97D6-859C3DC574FE}"/>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0" name="直線コネクタ 799">
          <a:extLst>
            <a:ext uri="{FF2B5EF4-FFF2-40B4-BE49-F238E27FC236}">
              <a16:creationId xmlns:a16="http://schemas.microsoft.com/office/drawing/2014/main" id="{695B0044-5BA9-4DC7-AEA3-1A446F1639D8}"/>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1" name="テキスト ボックス 800">
          <a:extLst>
            <a:ext uri="{FF2B5EF4-FFF2-40B4-BE49-F238E27FC236}">
              <a16:creationId xmlns:a16="http://schemas.microsoft.com/office/drawing/2014/main" id="{4DBF2C61-62C0-49AB-9D1F-65AC09B34A9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2" name="直線コネクタ 801">
          <a:extLst>
            <a:ext uri="{FF2B5EF4-FFF2-40B4-BE49-F238E27FC236}">
              <a16:creationId xmlns:a16="http://schemas.microsoft.com/office/drawing/2014/main" id="{09C68B7B-F528-4209-8A6D-7370B64373C4}"/>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3" name="テキスト ボックス 802">
          <a:extLst>
            <a:ext uri="{FF2B5EF4-FFF2-40B4-BE49-F238E27FC236}">
              <a16:creationId xmlns:a16="http://schemas.microsoft.com/office/drawing/2014/main" id="{3A29D42D-6FBD-493E-9A0A-614FD7EB1B9C}"/>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E2F2685B-8612-44A1-AB0C-7BF17971F2A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B1128919-13FB-40CC-BA46-49ABD425294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児童館】&#10;一人当たり面積グラフ枠">
          <a:extLst>
            <a:ext uri="{FF2B5EF4-FFF2-40B4-BE49-F238E27FC236}">
              <a16:creationId xmlns:a16="http://schemas.microsoft.com/office/drawing/2014/main" id="{50B63282-9FEE-450B-BCEE-9DFDADB5909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15239</xdr:rowOff>
    </xdr:to>
    <xdr:cxnSp macro="">
      <xdr:nvCxnSpPr>
        <xdr:cNvPr id="807" name="直線コネクタ 806">
          <a:extLst>
            <a:ext uri="{FF2B5EF4-FFF2-40B4-BE49-F238E27FC236}">
              <a16:creationId xmlns:a16="http://schemas.microsoft.com/office/drawing/2014/main" id="{608867FF-176A-4E11-BE8C-2767D5DD07AB}"/>
            </a:ext>
          </a:extLst>
        </xdr:cNvPr>
        <xdr:cNvCxnSpPr/>
      </xdr:nvCxnSpPr>
      <xdr:spPr>
        <a:xfrm flipV="1">
          <a:off x="22160864" y="13365480"/>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8" name="【児童館】&#10;一人当たり面積最小値テキスト">
          <a:extLst>
            <a:ext uri="{FF2B5EF4-FFF2-40B4-BE49-F238E27FC236}">
              <a16:creationId xmlns:a16="http://schemas.microsoft.com/office/drawing/2014/main" id="{17CBAFCF-93B5-42F5-951F-3D7EA3F745D8}"/>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09" name="直線コネクタ 808">
          <a:extLst>
            <a:ext uri="{FF2B5EF4-FFF2-40B4-BE49-F238E27FC236}">
              <a16:creationId xmlns:a16="http://schemas.microsoft.com/office/drawing/2014/main" id="{40EC58FD-94E4-412E-A878-8C4BD44EA00E}"/>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810" name="【児童館】&#10;一人当たり面積最大値テキスト">
          <a:extLst>
            <a:ext uri="{FF2B5EF4-FFF2-40B4-BE49-F238E27FC236}">
              <a16:creationId xmlns:a16="http://schemas.microsoft.com/office/drawing/2014/main" id="{B4AB404C-9937-47F0-B98D-A6C253663B71}"/>
            </a:ext>
          </a:extLst>
        </xdr:cNvPr>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811" name="直線コネクタ 810">
          <a:extLst>
            <a:ext uri="{FF2B5EF4-FFF2-40B4-BE49-F238E27FC236}">
              <a16:creationId xmlns:a16="http://schemas.microsoft.com/office/drawing/2014/main" id="{47D2E219-5801-46FC-BF5B-B1C3C3CBF955}"/>
            </a:ext>
          </a:extLst>
        </xdr:cNvPr>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160038</xdr:rowOff>
    </xdr:from>
    <xdr:ext cx="469744" cy="259045"/>
    <xdr:sp macro="" textlink="">
      <xdr:nvSpPr>
        <xdr:cNvPr id="812" name="【児童館】&#10;一人当たり面積平均値テキスト">
          <a:extLst>
            <a:ext uri="{FF2B5EF4-FFF2-40B4-BE49-F238E27FC236}">
              <a16:creationId xmlns:a16="http://schemas.microsoft.com/office/drawing/2014/main" id="{6BA352FF-D9D1-4D50-BA29-0FF7F3EAFA25}"/>
            </a:ext>
          </a:extLst>
        </xdr:cNvPr>
        <xdr:cNvSpPr txBox="1"/>
      </xdr:nvSpPr>
      <xdr:spPr>
        <a:xfrm>
          <a:off x="22199600" y="1439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813" name="フローチャート: 判断 812">
          <a:extLst>
            <a:ext uri="{FF2B5EF4-FFF2-40B4-BE49-F238E27FC236}">
              <a16:creationId xmlns:a16="http://schemas.microsoft.com/office/drawing/2014/main" id="{24665C25-10BA-41E3-992D-99F15C625CD5}"/>
            </a:ext>
          </a:extLst>
        </xdr:cNvPr>
        <xdr:cNvSpPr/>
      </xdr:nvSpPr>
      <xdr:spPr>
        <a:xfrm>
          <a:off x="22110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814" name="フローチャート: 判断 813">
          <a:extLst>
            <a:ext uri="{FF2B5EF4-FFF2-40B4-BE49-F238E27FC236}">
              <a16:creationId xmlns:a16="http://schemas.microsoft.com/office/drawing/2014/main" id="{E2E5B5B6-3588-4CD3-9503-19CE58979357}"/>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815" name="フローチャート: 判断 814">
          <a:extLst>
            <a:ext uri="{FF2B5EF4-FFF2-40B4-BE49-F238E27FC236}">
              <a16:creationId xmlns:a16="http://schemas.microsoft.com/office/drawing/2014/main" id="{91261F3E-0B33-4DB8-BE95-DBF8E51C021D}"/>
            </a:ext>
          </a:extLst>
        </xdr:cNvPr>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816" name="フローチャート: 判断 815">
          <a:extLst>
            <a:ext uri="{FF2B5EF4-FFF2-40B4-BE49-F238E27FC236}">
              <a16:creationId xmlns:a16="http://schemas.microsoft.com/office/drawing/2014/main" id="{EEF9D005-EDAD-4A1A-9444-1937452148AE}"/>
            </a:ext>
          </a:extLst>
        </xdr:cNvPr>
        <xdr:cNvSpPr/>
      </xdr:nvSpPr>
      <xdr:spPr>
        <a:xfrm>
          <a:off x="19494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817" name="フローチャート: 判断 816">
          <a:extLst>
            <a:ext uri="{FF2B5EF4-FFF2-40B4-BE49-F238E27FC236}">
              <a16:creationId xmlns:a16="http://schemas.microsoft.com/office/drawing/2014/main" id="{32A0BD31-149B-489C-B00C-A02F6AC053BC}"/>
            </a:ext>
          </a:extLst>
        </xdr:cNvPr>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19A4BD99-93E2-486E-B89A-40B777809EA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916DD0B8-ABB2-4025-8AAD-062B8C818AF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A008BD4B-5A6B-4192-A590-62B13210B41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8816C59A-1C52-4648-BA15-60FBED2F996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8DD44DAC-D4F3-4038-95A5-B39DB3C4D62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10161</xdr:rowOff>
    </xdr:from>
    <xdr:to>
      <xdr:col>116</xdr:col>
      <xdr:colOff>114300</xdr:colOff>
      <xdr:row>82</xdr:row>
      <xdr:rowOff>111761</xdr:rowOff>
    </xdr:to>
    <xdr:sp macro="" textlink="">
      <xdr:nvSpPr>
        <xdr:cNvPr id="823" name="楕円 822">
          <a:extLst>
            <a:ext uri="{FF2B5EF4-FFF2-40B4-BE49-F238E27FC236}">
              <a16:creationId xmlns:a16="http://schemas.microsoft.com/office/drawing/2014/main" id="{59FD73A6-9D4B-43A8-B939-8756E07BD54D}"/>
            </a:ext>
          </a:extLst>
        </xdr:cNvPr>
        <xdr:cNvSpPr/>
      </xdr:nvSpPr>
      <xdr:spPr>
        <a:xfrm>
          <a:off x="221107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33038</xdr:rowOff>
    </xdr:from>
    <xdr:ext cx="469744" cy="259045"/>
    <xdr:sp macro="" textlink="">
      <xdr:nvSpPr>
        <xdr:cNvPr id="824" name="【児童館】&#10;一人当たり面積該当値テキスト">
          <a:extLst>
            <a:ext uri="{FF2B5EF4-FFF2-40B4-BE49-F238E27FC236}">
              <a16:creationId xmlns:a16="http://schemas.microsoft.com/office/drawing/2014/main" id="{1C23B39B-70F1-4E06-BA16-088CDAD76C57}"/>
            </a:ext>
          </a:extLst>
        </xdr:cNvPr>
        <xdr:cNvSpPr txBox="1"/>
      </xdr:nvSpPr>
      <xdr:spPr>
        <a:xfrm>
          <a:off x="22199600" y="1392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158750</xdr:rowOff>
    </xdr:from>
    <xdr:to>
      <xdr:col>112</xdr:col>
      <xdr:colOff>38100</xdr:colOff>
      <xdr:row>82</xdr:row>
      <xdr:rowOff>88900</xdr:rowOff>
    </xdr:to>
    <xdr:sp macro="" textlink="">
      <xdr:nvSpPr>
        <xdr:cNvPr id="825" name="楕円 824">
          <a:extLst>
            <a:ext uri="{FF2B5EF4-FFF2-40B4-BE49-F238E27FC236}">
              <a16:creationId xmlns:a16="http://schemas.microsoft.com/office/drawing/2014/main" id="{F69C4D88-E50B-4E04-AEF5-8A88F55BD502}"/>
            </a:ext>
          </a:extLst>
        </xdr:cNvPr>
        <xdr:cNvSpPr/>
      </xdr:nvSpPr>
      <xdr:spPr>
        <a:xfrm>
          <a:off x="21272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38100</xdr:rowOff>
    </xdr:from>
    <xdr:to>
      <xdr:col>116</xdr:col>
      <xdr:colOff>63500</xdr:colOff>
      <xdr:row>82</xdr:row>
      <xdr:rowOff>60961</xdr:rowOff>
    </xdr:to>
    <xdr:cxnSp macro="">
      <xdr:nvCxnSpPr>
        <xdr:cNvPr id="826" name="直線コネクタ 825">
          <a:extLst>
            <a:ext uri="{FF2B5EF4-FFF2-40B4-BE49-F238E27FC236}">
              <a16:creationId xmlns:a16="http://schemas.microsoft.com/office/drawing/2014/main" id="{9851037E-141B-49B8-9429-E64D23A3B311}"/>
            </a:ext>
          </a:extLst>
        </xdr:cNvPr>
        <xdr:cNvCxnSpPr/>
      </xdr:nvCxnSpPr>
      <xdr:spPr>
        <a:xfrm>
          <a:off x="21323300" y="140970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33020</xdr:rowOff>
    </xdr:from>
    <xdr:to>
      <xdr:col>107</xdr:col>
      <xdr:colOff>101600</xdr:colOff>
      <xdr:row>82</xdr:row>
      <xdr:rowOff>134620</xdr:rowOff>
    </xdr:to>
    <xdr:sp macro="" textlink="">
      <xdr:nvSpPr>
        <xdr:cNvPr id="827" name="楕円 826">
          <a:extLst>
            <a:ext uri="{FF2B5EF4-FFF2-40B4-BE49-F238E27FC236}">
              <a16:creationId xmlns:a16="http://schemas.microsoft.com/office/drawing/2014/main" id="{BAA808FB-B550-4A59-93C3-2EAB2CDEB89F}"/>
            </a:ext>
          </a:extLst>
        </xdr:cNvPr>
        <xdr:cNvSpPr/>
      </xdr:nvSpPr>
      <xdr:spPr>
        <a:xfrm>
          <a:off x="20383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38100</xdr:rowOff>
    </xdr:from>
    <xdr:to>
      <xdr:col>111</xdr:col>
      <xdr:colOff>177800</xdr:colOff>
      <xdr:row>82</xdr:row>
      <xdr:rowOff>83820</xdr:rowOff>
    </xdr:to>
    <xdr:cxnSp macro="">
      <xdr:nvCxnSpPr>
        <xdr:cNvPr id="828" name="直線コネクタ 827">
          <a:extLst>
            <a:ext uri="{FF2B5EF4-FFF2-40B4-BE49-F238E27FC236}">
              <a16:creationId xmlns:a16="http://schemas.microsoft.com/office/drawing/2014/main" id="{5067ADAC-187C-4080-852D-E2A53AD28D66}"/>
            </a:ext>
          </a:extLst>
        </xdr:cNvPr>
        <xdr:cNvCxnSpPr/>
      </xdr:nvCxnSpPr>
      <xdr:spPr>
        <a:xfrm flipV="1">
          <a:off x="20434300" y="14097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78739</xdr:rowOff>
    </xdr:from>
    <xdr:to>
      <xdr:col>102</xdr:col>
      <xdr:colOff>165100</xdr:colOff>
      <xdr:row>83</xdr:row>
      <xdr:rowOff>8889</xdr:rowOff>
    </xdr:to>
    <xdr:sp macro="" textlink="">
      <xdr:nvSpPr>
        <xdr:cNvPr id="829" name="楕円 828">
          <a:extLst>
            <a:ext uri="{FF2B5EF4-FFF2-40B4-BE49-F238E27FC236}">
              <a16:creationId xmlns:a16="http://schemas.microsoft.com/office/drawing/2014/main" id="{8BDD93A1-496A-4C6B-8919-DC19DE629A64}"/>
            </a:ext>
          </a:extLst>
        </xdr:cNvPr>
        <xdr:cNvSpPr/>
      </xdr:nvSpPr>
      <xdr:spPr>
        <a:xfrm>
          <a:off x="19494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83820</xdr:rowOff>
    </xdr:from>
    <xdr:to>
      <xdr:col>107</xdr:col>
      <xdr:colOff>50800</xdr:colOff>
      <xdr:row>82</xdr:row>
      <xdr:rowOff>129539</xdr:rowOff>
    </xdr:to>
    <xdr:cxnSp macro="">
      <xdr:nvCxnSpPr>
        <xdr:cNvPr id="830" name="直線コネクタ 829">
          <a:extLst>
            <a:ext uri="{FF2B5EF4-FFF2-40B4-BE49-F238E27FC236}">
              <a16:creationId xmlns:a16="http://schemas.microsoft.com/office/drawing/2014/main" id="{E6BD38AF-212D-4927-A0D3-B8D51F6718DE}"/>
            </a:ext>
          </a:extLst>
        </xdr:cNvPr>
        <xdr:cNvCxnSpPr/>
      </xdr:nvCxnSpPr>
      <xdr:spPr>
        <a:xfrm flipV="1">
          <a:off x="19545300" y="141427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78739</xdr:rowOff>
    </xdr:from>
    <xdr:to>
      <xdr:col>98</xdr:col>
      <xdr:colOff>38100</xdr:colOff>
      <xdr:row>83</xdr:row>
      <xdr:rowOff>8889</xdr:rowOff>
    </xdr:to>
    <xdr:sp macro="" textlink="">
      <xdr:nvSpPr>
        <xdr:cNvPr id="831" name="楕円 830">
          <a:extLst>
            <a:ext uri="{FF2B5EF4-FFF2-40B4-BE49-F238E27FC236}">
              <a16:creationId xmlns:a16="http://schemas.microsoft.com/office/drawing/2014/main" id="{55288635-AA9D-459B-9225-CCC80D34A380}"/>
            </a:ext>
          </a:extLst>
        </xdr:cNvPr>
        <xdr:cNvSpPr/>
      </xdr:nvSpPr>
      <xdr:spPr>
        <a:xfrm>
          <a:off x="18605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129539</xdr:rowOff>
    </xdr:from>
    <xdr:to>
      <xdr:col>102</xdr:col>
      <xdr:colOff>114300</xdr:colOff>
      <xdr:row>82</xdr:row>
      <xdr:rowOff>129539</xdr:rowOff>
    </xdr:to>
    <xdr:cxnSp macro="">
      <xdr:nvCxnSpPr>
        <xdr:cNvPr id="832" name="直線コネクタ 831">
          <a:extLst>
            <a:ext uri="{FF2B5EF4-FFF2-40B4-BE49-F238E27FC236}">
              <a16:creationId xmlns:a16="http://schemas.microsoft.com/office/drawing/2014/main" id="{A1086D8A-DE15-4FFE-86D2-3DC8AACAB906}"/>
            </a:ext>
          </a:extLst>
        </xdr:cNvPr>
        <xdr:cNvCxnSpPr/>
      </xdr:nvCxnSpPr>
      <xdr:spPr>
        <a:xfrm>
          <a:off x="18656300" y="14188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833" name="n_1aveValue【児童館】&#10;一人当たり面積">
          <a:extLst>
            <a:ext uri="{FF2B5EF4-FFF2-40B4-BE49-F238E27FC236}">
              <a16:creationId xmlns:a16="http://schemas.microsoft.com/office/drawing/2014/main" id="{6CC51BC9-2926-4541-958E-90E963BAE2C7}"/>
            </a:ext>
          </a:extLst>
        </xdr:cNvPr>
        <xdr:cNvSpPr txBox="1"/>
      </xdr:nvSpPr>
      <xdr:spPr>
        <a:xfrm>
          <a:off x="21075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125747</xdr:rowOff>
    </xdr:from>
    <xdr:ext cx="469744" cy="259045"/>
    <xdr:sp macro="" textlink="">
      <xdr:nvSpPr>
        <xdr:cNvPr id="834" name="n_2aveValue【児童館】&#10;一人当たり面積">
          <a:extLst>
            <a:ext uri="{FF2B5EF4-FFF2-40B4-BE49-F238E27FC236}">
              <a16:creationId xmlns:a16="http://schemas.microsoft.com/office/drawing/2014/main" id="{63CD0227-F4D1-402D-80EC-96F8384EB74E}"/>
            </a:ext>
          </a:extLst>
        </xdr:cNvPr>
        <xdr:cNvSpPr txBox="1"/>
      </xdr:nvSpPr>
      <xdr:spPr>
        <a:xfrm>
          <a:off x="20199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148607</xdr:rowOff>
    </xdr:from>
    <xdr:ext cx="469744" cy="259045"/>
    <xdr:sp macro="" textlink="">
      <xdr:nvSpPr>
        <xdr:cNvPr id="835" name="n_3aveValue【児童館】&#10;一人当たり面積">
          <a:extLst>
            <a:ext uri="{FF2B5EF4-FFF2-40B4-BE49-F238E27FC236}">
              <a16:creationId xmlns:a16="http://schemas.microsoft.com/office/drawing/2014/main" id="{E883DBD6-00F4-4E7C-8E6A-F5BFB16F1051}"/>
            </a:ext>
          </a:extLst>
        </xdr:cNvPr>
        <xdr:cNvSpPr txBox="1"/>
      </xdr:nvSpPr>
      <xdr:spPr>
        <a:xfrm>
          <a:off x="19310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836" name="n_4aveValue【児童館】&#10;一人当たり面積">
          <a:extLst>
            <a:ext uri="{FF2B5EF4-FFF2-40B4-BE49-F238E27FC236}">
              <a16:creationId xmlns:a16="http://schemas.microsoft.com/office/drawing/2014/main" id="{FC7903DE-8CE7-4CCE-A6D9-6D7B06D88AED}"/>
            </a:ext>
          </a:extLst>
        </xdr:cNvPr>
        <xdr:cNvSpPr txBox="1"/>
      </xdr:nvSpPr>
      <xdr:spPr>
        <a:xfrm>
          <a:off x="18421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105427</xdr:rowOff>
    </xdr:from>
    <xdr:ext cx="469744" cy="259045"/>
    <xdr:sp macro="" textlink="">
      <xdr:nvSpPr>
        <xdr:cNvPr id="837" name="n_1mainValue【児童館】&#10;一人当たり面積">
          <a:extLst>
            <a:ext uri="{FF2B5EF4-FFF2-40B4-BE49-F238E27FC236}">
              <a16:creationId xmlns:a16="http://schemas.microsoft.com/office/drawing/2014/main" id="{EC1CD6C3-3EC5-4B0C-9CBD-81E50F84DD0E}"/>
            </a:ext>
          </a:extLst>
        </xdr:cNvPr>
        <xdr:cNvSpPr txBox="1"/>
      </xdr:nvSpPr>
      <xdr:spPr>
        <a:xfrm>
          <a:off x="21075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151147</xdr:rowOff>
    </xdr:from>
    <xdr:ext cx="469744" cy="259045"/>
    <xdr:sp macro="" textlink="">
      <xdr:nvSpPr>
        <xdr:cNvPr id="838" name="n_2mainValue【児童館】&#10;一人当たり面積">
          <a:extLst>
            <a:ext uri="{FF2B5EF4-FFF2-40B4-BE49-F238E27FC236}">
              <a16:creationId xmlns:a16="http://schemas.microsoft.com/office/drawing/2014/main" id="{60E4C2EC-8717-4173-A4D7-532884296E40}"/>
            </a:ext>
          </a:extLst>
        </xdr:cNvPr>
        <xdr:cNvSpPr txBox="1"/>
      </xdr:nvSpPr>
      <xdr:spPr>
        <a:xfrm>
          <a:off x="201994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25416</xdr:rowOff>
    </xdr:from>
    <xdr:ext cx="469744" cy="259045"/>
    <xdr:sp macro="" textlink="">
      <xdr:nvSpPr>
        <xdr:cNvPr id="839" name="n_3mainValue【児童館】&#10;一人当たり面積">
          <a:extLst>
            <a:ext uri="{FF2B5EF4-FFF2-40B4-BE49-F238E27FC236}">
              <a16:creationId xmlns:a16="http://schemas.microsoft.com/office/drawing/2014/main" id="{E530A3BC-9BCD-4C3F-8734-4DC7B9D6EE21}"/>
            </a:ext>
          </a:extLst>
        </xdr:cNvPr>
        <xdr:cNvSpPr txBox="1"/>
      </xdr:nvSpPr>
      <xdr:spPr>
        <a:xfrm>
          <a:off x="19310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25416</xdr:rowOff>
    </xdr:from>
    <xdr:ext cx="469744" cy="259045"/>
    <xdr:sp macro="" textlink="">
      <xdr:nvSpPr>
        <xdr:cNvPr id="840" name="n_4mainValue【児童館】&#10;一人当たり面積">
          <a:extLst>
            <a:ext uri="{FF2B5EF4-FFF2-40B4-BE49-F238E27FC236}">
              <a16:creationId xmlns:a16="http://schemas.microsoft.com/office/drawing/2014/main" id="{17A03A0C-FE4A-4712-8E2A-7701B61C6726}"/>
            </a:ext>
          </a:extLst>
        </xdr:cNvPr>
        <xdr:cNvSpPr txBox="1"/>
      </xdr:nvSpPr>
      <xdr:spPr>
        <a:xfrm>
          <a:off x="18421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A1B0354B-74A5-48EC-9F8A-7B25DAF7C1E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828668A4-685B-407E-A99B-1FCB7D4EE75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FF3AA0CB-FC95-44D3-82BD-2EC78C5EFA1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AFDB27F9-F2F7-4215-8E03-739201556BA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5EDF091F-B403-40A3-BED9-13A24B66DF9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1C2384B4-605A-4F11-BC27-5E7CDB5B95D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074E860C-8520-4409-9D02-74F7278424B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602A0899-61B3-478B-B77A-28C838C9DBE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22C58063-21B1-4DDC-B223-4FF5CA891F1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9B2A51AE-C243-435F-BC81-1A7D7C30B4B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77EB8337-1C54-4C2A-9BE9-1EC6A5A0649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52" name="直線コネクタ 851">
          <a:extLst>
            <a:ext uri="{FF2B5EF4-FFF2-40B4-BE49-F238E27FC236}">
              <a16:creationId xmlns:a16="http://schemas.microsoft.com/office/drawing/2014/main" id="{19D4A483-3D1A-4A0B-82B5-6602232122E8}"/>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53" name="テキスト ボックス 852">
          <a:extLst>
            <a:ext uri="{FF2B5EF4-FFF2-40B4-BE49-F238E27FC236}">
              <a16:creationId xmlns:a16="http://schemas.microsoft.com/office/drawing/2014/main" id="{EC5B9EE4-BB45-490F-89F8-18EC9FF1C15D}"/>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54" name="直線コネクタ 853">
          <a:extLst>
            <a:ext uri="{FF2B5EF4-FFF2-40B4-BE49-F238E27FC236}">
              <a16:creationId xmlns:a16="http://schemas.microsoft.com/office/drawing/2014/main" id="{AF37C7DE-D5C4-49BF-B11B-F61C5EFDCCF9}"/>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55" name="テキスト ボックス 854">
          <a:extLst>
            <a:ext uri="{FF2B5EF4-FFF2-40B4-BE49-F238E27FC236}">
              <a16:creationId xmlns:a16="http://schemas.microsoft.com/office/drawing/2014/main" id="{5C78F8B0-7A1F-4F29-99C1-131D544993C4}"/>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6" name="直線コネクタ 855">
          <a:extLst>
            <a:ext uri="{FF2B5EF4-FFF2-40B4-BE49-F238E27FC236}">
              <a16:creationId xmlns:a16="http://schemas.microsoft.com/office/drawing/2014/main" id="{C55A8C79-049E-4048-83FA-59315B3F2E9E}"/>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7" name="テキスト ボックス 856">
          <a:extLst>
            <a:ext uri="{FF2B5EF4-FFF2-40B4-BE49-F238E27FC236}">
              <a16:creationId xmlns:a16="http://schemas.microsoft.com/office/drawing/2014/main" id="{E9EBED8F-04A6-4578-B646-2AD88CEBBB39}"/>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8" name="直線コネクタ 857">
          <a:extLst>
            <a:ext uri="{FF2B5EF4-FFF2-40B4-BE49-F238E27FC236}">
              <a16:creationId xmlns:a16="http://schemas.microsoft.com/office/drawing/2014/main" id="{A3549509-31A1-4E75-9392-547B30827E67}"/>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9" name="テキスト ボックス 858">
          <a:extLst>
            <a:ext uri="{FF2B5EF4-FFF2-40B4-BE49-F238E27FC236}">
              <a16:creationId xmlns:a16="http://schemas.microsoft.com/office/drawing/2014/main" id="{4AD69D46-1ED3-4BF1-89C5-44A9766B9EF3}"/>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9C1B0C43-4386-454E-A7A2-337EF5C3A39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1" name="テキスト ボックス 860">
          <a:extLst>
            <a:ext uri="{FF2B5EF4-FFF2-40B4-BE49-F238E27FC236}">
              <a16:creationId xmlns:a16="http://schemas.microsoft.com/office/drawing/2014/main" id="{16644C72-173A-421A-A4F6-010A0C6F5167}"/>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2" name="【公民館】&#10;有形固定資産減価償却率グラフ枠">
          <a:extLst>
            <a:ext uri="{FF2B5EF4-FFF2-40B4-BE49-F238E27FC236}">
              <a16:creationId xmlns:a16="http://schemas.microsoft.com/office/drawing/2014/main" id="{1B6D61F3-BA76-4F84-A6E6-62789D52BBE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140208</xdr:rowOff>
    </xdr:from>
    <xdr:to>
      <xdr:col>85</xdr:col>
      <xdr:colOff>126364</xdr:colOff>
      <xdr:row>108</xdr:row>
      <xdr:rowOff>76200</xdr:rowOff>
    </xdr:to>
    <xdr:cxnSp macro="">
      <xdr:nvCxnSpPr>
        <xdr:cNvPr id="863" name="直線コネクタ 862">
          <a:extLst>
            <a:ext uri="{FF2B5EF4-FFF2-40B4-BE49-F238E27FC236}">
              <a16:creationId xmlns:a16="http://schemas.microsoft.com/office/drawing/2014/main" id="{7D1C8C18-A05A-4DEB-8AB2-0A7CEABC76AC}"/>
            </a:ext>
          </a:extLst>
        </xdr:cNvPr>
        <xdr:cNvCxnSpPr/>
      </xdr:nvCxnSpPr>
      <xdr:spPr>
        <a:xfrm flipV="1">
          <a:off x="16318864" y="17113758"/>
          <a:ext cx="0" cy="1479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864" name="【公民館】&#10;有形固定資産減価償却率最小値テキスト">
          <a:extLst>
            <a:ext uri="{FF2B5EF4-FFF2-40B4-BE49-F238E27FC236}">
              <a16:creationId xmlns:a16="http://schemas.microsoft.com/office/drawing/2014/main" id="{A6CD8808-152C-454C-8AB6-D012AE8A1C7C}"/>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865" name="直線コネクタ 864">
          <a:extLst>
            <a:ext uri="{FF2B5EF4-FFF2-40B4-BE49-F238E27FC236}">
              <a16:creationId xmlns:a16="http://schemas.microsoft.com/office/drawing/2014/main" id="{3B233670-EFEE-4C33-B2F5-BEBB14582C34}"/>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86885</xdr:rowOff>
    </xdr:from>
    <xdr:ext cx="405111" cy="259045"/>
    <xdr:sp macro="" textlink="">
      <xdr:nvSpPr>
        <xdr:cNvPr id="866" name="【公民館】&#10;有形固定資産減価償却率最大値テキスト">
          <a:extLst>
            <a:ext uri="{FF2B5EF4-FFF2-40B4-BE49-F238E27FC236}">
              <a16:creationId xmlns:a16="http://schemas.microsoft.com/office/drawing/2014/main" id="{BF4B09D7-B0E5-4390-821C-B9A21684ABD1}"/>
            </a:ext>
          </a:extLst>
        </xdr:cNvPr>
        <xdr:cNvSpPr txBox="1"/>
      </xdr:nvSpPr>
      <xdr:spPr>
        <a:xfrm>
          <a:off x="16357600" y="1688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140208</xdr:rowOff>
    </xdr:from>
    <xdr:to>
      <xdr:col>86</xdr:col>
      <xdr:colOff>25400</xdr:colOff>
      <xdr:row>99</xdr:row>
      <xdr:rowOff>140208</xdr:rowOff>
    </xdr:to>
    <xdr:cxnSp macro="">
      <xdr:nvCxnSpPr>
        <xdr:cNvPr id="867" name="直線コネクタ 866">
          <a:extLst>
            <a:ext uri="{FF2B5EF4-FFF2-40B4-BE49-F238E27FC236}">
              <a16:creationId xmlns:a16="http://schemas.microsoft.com/office/drawing/2014/main" id="{7DFCEF0B-4EE6-4AD7-9833-37D0A3A7E791}"/>
            </a:ext>
          </a:extLst>
        </xdr:cNvPr>
        <xdr:cNvCxnSpPr/>
      </xdr:nvCxnSpPr>
      <xdr:spPr>
        <a:xfrm>
          <a:off x="16230600" y="1711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99840</xdr:rowOff>
    </xdr:from>
    <xdr:ext cx="405111" cy="259045"/>
    <xdr:sp macro="" textlink="">
      <xdr:nvSpPr>
        <xdr:cNvPr id="868" name="【公民館】&#10;有形固定資産減価償却率平均値テキスト">
          <a:extLst>
            <a:ext uri="{FF2B5EF4-FFF2-40B4-BE49-F238E27FC236}">
              <a16:creationId xmlns:a16="http://schemas.microsoft.com/office/drawing/2014/main" id="{770567AE-54F7-4F19-9959-6C2880B8B2A0}"/>
            </a:ext>
          </a:extLst>
        </xdr:cNvPr>
        <xdr:cNvSpPr txBox="1"/>
      </xdr:nvSpPr>
      <xdr:spPr>
        <a:xfrm>
          <a:off x="16357600" y="175877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121413</xdr:rowOff>
    </xdr:from>
    <xdr:to>
      <xdr:col>85</xdr:col>
      <xdr:colOff>177800</xdr:colOff>
      <xdr:row>103</xdr:row>
      <xdr:rowOff>51563</xdr:rowOff>
    </xdr:to>
    <xdr:sp macro="" textlink="">
      <xdr:nvSpPr>
        <xdr:cNvPr id="869" name="フローチャート: 判断 868">
          <a:extLst>
            <a:ext uri="{FF2B5EF4-FFF2-40B4-BE49-F238E27FC236}">
              <a16:creationId xmlns:a16="http://schemas.microsoft.com/office/drawing/2014/main" id="{7E24687A-D04B-4BCE-B9AA-26194286B242}"/>
            </a:ext>
          </a:extLst>
        </xdr:cNvPr>
        <xdr:cNvSpPr/>
      </xdr:nvSpPr>
      <xdr:spPr>
        <a:xfrm>
          <a:off x="162687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91694</xdr:rowOff>
    </xdr:from>
    <xdr:to>
      <xdr:col>81</xdr:col>
      <xdr:colOff>101600</xdr:colOff>
      <xdr:row>103</xdr:row>
      <xdr:rowOff>21844</xdr:rowOff>
    </xdr:to>
    <xdr:sp macro="" textlink="">
      <xdr:nvSpPr>
        <xdr:cNvPr id="870" name="フローチャート: 判断 869">
          <a:extLst>
            <a:ext uri="{FF2B5EF4-FFF2-40B4-BE49-F238E27FC236}">
              <a16:creationId xmlns:a16="http://schemas.microsoft.com/office/drawing/2014/main" id="{89F21734-E33E-4AD6-A073-38897F5DF228}"/>
            </a:ext>
          </a:extLst>
        </xdr:cNvPr>
        <xdr:cNvSpPr/>
      </xdr:nvSpPr>
      <xdr:spPr>
        <a:xfrm>
          <a:off x="15430500" y="1757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871" name="フローチャート: 判断 870">
          <a:extLst>
            <a:ext uri="{FF2B5EF4-FFF2-40B4-BE49-F238E27FC236}">
              <a16:creationId xmlns:a16="http://schemas.microsoft.com/office/drawing/2014/main" id="{39136EEB-8CEA-407F-ADE3-30506E19D3EC}"/>
            </a:ext>
          </a:extLst>
        </xdr:cNvPr>
        <xdr:cNvSpPr/>
      </xdr:nvSpPr>
      <xdr:spPr>
        <a:xfrm>
          <a:off x="145415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52832</xdr:rowOff>
    </xdr:from>
    <xdr:to>
      <xdr:col>72</xdr:col>
      <xdr:colOff>38100</xdr:colOff>
      <xdr:row>102</xdr:row>
      <xdr:rowOff>154432</xdr:rowOff>
    </xdr:to>
    <xdr:sp macro="" textlink="">
      <xdr:nvSpPr>
        <xdr:cNvPr id="872" name="フローチャート: 判断 871">
          <a:extLst>
            <a:ext uri="{FF2B5EF4-FFF2-40B4-BE49-F238E27FC236}">
              <a16:creationId xmlns:a16="http://schemas.microsoft.com/office/drawing/2014/main" id="{C09904DE-9012-458E-BC06-94D7722D502C}"/>
            </a:ext>
          </a:extLst>
        </xdr:cNvPr>
        <xdr:cNvSpPr/>
      </xdr:nvSpPr>
      <xdr:spPr>
        <a:xfrm>
          <a:off x="13652500" y="1754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41402</xdr:rowOff>
    </xdr:from>
    <xdr:to>
      <xdr:col>67</xdr:col>
      <xdr:colOff>101600</xdr:colOff>
      <xdr:row>102</xdr:row>
      <xdr:rowOff>143002</xdr:rowOff>
    </xdr:to>
    <xdr:sp macro="" textlink="">
      <xdr:nvSpPr>
        <xdr:cNvPr id="873" name="フローチャート: 判断 872">
          <a:extLst>
            <a:ext uri="{FF2B5EF4-FFF2-40B4-BE49-F238E27FC236}">
              <a16:creationId xmlns:a16="http://schemas.microsoft.com/office/drawing/2014/main" id="{F8BAB72F-6EBC-4BFE-A1CA-0730A3D68699}"/>
            </a:ext>
          </a:extLst>
        </xdr:cNvPr>
        <xdr:cNvSpPr/>
      </xdr:nvSpPr>
      <xdr:spPr>
        <a:xfrm>
          <a:off x="12763500" y="1752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25351724-0FAB-4A61-AE03-258E9420DD4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7CBC1305-C145-4656-AAE7-9FEB03536EE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C5B30C0B-9C02-48CE-AC9F-FEF5641B1B3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C98E6F96-029E-406D-B514-59C5FC4ADDB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60D44264-C8FD-4155-9A43-FC024D67701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16256</xdr:rowOff>
    </xdr:from>
    <xdr:to>
      <xdr:col>85</xdr:col>
      <xdr:colOff>177800</xdr:colOff>
      <xdr:row>102</xdr:row>
      <xdr:rowOff>117856</xdr:rowOff>
    </xdr:to>
    <xdr:sp macro="" textlink="">
      <xdr:nvSpPr>
        <xdr:cNvPr id="879" name="楕円 878">
          <a:extLst>
            <a:ext uri="{FF2B5EF4-FFF2-40B4-BE49-F238E27FC236}">
              <a16:creationId xmlns:a16="http://schemas.microsoft.com/office/drawing/2014/main" id="{59ADD73F-69F1-42E6-98F9-1382A31A4F85}"/>
            </a:ext>
          </a:extLst>
        </xdr:cNvPr>
        <xdr:cNvSpPr/>
      </xdr:nvSpPr>
      <xdr:spPr>
        <a:xfrm>
          <a:off x="16268700" y="1750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39133</xdr:rowOff>
    </xdr:from>
    <xdr:ext cx="405111" cy="259045"/>
    <xdr:sp macro="" textlink="">
      <xdr:nvSpPr>
        <xdr:cNvPr id="880" name="【公民館】&#10;有形固定資産減価償却率該当値テキスト">
          <a:extLst>
            <a:ext uri="{FF2B5EF4-FFF2-40B4-BE49-F238E27FC236}">
              <a16:creationId xmlns:a16="http://schemas.microsoft.com/office/drawing/2014/main" id="{6073262C-655C-4D5F-B7CF-FB79679B9CEA}"/>
            </a:ext>
          </a:extLst>
        </xdr:cNvPr>
        <xdr:cNvSpPr txBox="1"/>
      </xdr:nvSpPr>
      <xdr:spPr>
        <a:xfrm>
          <a:off x="16357600" y="1735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137413</xdr:rowOff>
    </xdr:from>
    <xdr:to>
      <xdr:col>81</xdr:col>
      <xdr:colOff>101600</xdr:colOff>
      <xdr:row>103</xdr:row>
      <xdr:rowOff>67563</xdr:rowOff>
    </xdr:to>
    <xdr:sp macro="" textlink="">
      <xdr:nvSpPr>
        <xdr:cNvPr id="881" name="楕円 880">
          <a:extLst>
            <a:ext uri="{FF2B5EF4-FFF2-40B4-BE49-F238E27FC236}">
              <a16:creationId xmlns:a16="http://schemas.microsoft.com/office/drawing/2014/main" id="{505B37C6-394A-45D5-8B9A-6C5C987E1FBD}"/>
            </a:ext>
          </a:extLst>
        </xdr:cNvPr>
        <xdr:cNvSpPr/>
      </xdr:nvSpPr>
      <xdr:spPr>
        <a:xfrm>
          <a:off x="15430500" y="1762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67056</xdr:rowOff>
    </xdr:from>
    <xdr:to>
      <xdr:col>85</xdr:col>
      <xdr:colOff>127000</xdr:colOff>
      <xdr:row>103</xdr:row>
      <xdr:rowOff>16763</xdr:rowOff>
    </xdr:to>
    <xdr:cxnSp macro="">
      <xdr:nvCxnSpPr>
        <xdr:cNvPr id="882" name="直線コネクタ 881">
          <a:extLst>
            <a:ext uri="{FF2B5EF4-FFF2-40B4-BE49-F238E27FC236}">
              <a16:creationId xmlns:a16="http://schemas.microsoft.com/office/drawing/2014/main" id="{8EFFF5F3-ECC0-48B9-8C01-54F1B2502E2C}"/>
            </a:ext>
          </a:extLst>
        </xdr:cNvPr>
        <xdr:cNvCxnSpPr/>
      </xdr:nvCxnSpPr>
      <xdr:spPr>
        <a:xfrm flipV="1">
          <a:off x="15481300" y="17554956"/>
          <a:ext cx="838200" cy="12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91694</xdr:rowOff>
    </xdr:from>
    <xdr:to>
      <xdr:col>76</xdr:col>
      <xdr:colOff>165100</xdr:colOff>
      <xdr:row>104</xdr:row>
      <xdr:rowOff>21844</xdr:rowOff>
    </xdr:to>
    <xdr:sp macro="" textlink="">
      <xdr:nvSpPr>
        <xdr:cNvPr id="883" name="楕円 882">
          <a:extLst>
            <a:ext uri="{FF2B5EF4-FFF2-40B4-BE49-F238E27FC236}">
              <a16:creationId xmlns:a16="http://schemas.microsoft.com/office/drawing/2014/main" id="{B7C7FA99-624B-4E02-AEB0-45A709921902}"/>
            </a:ext>
          </a:extLst>
        </xdr:cNvPr>
        <xdr:cNvSpPr/>
      </xdr:nvSpPr>
      <xdr:spPr>
        <a:xfrm>
          <a:off x="14541500" y="1775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16763</xdr:rowOff>
    </xdr:from>
    <xdr:to>
      <xdr:col>81</xdr:col>
      <xdr:colOff>50800</xdr:colOff>
      <xdr:row>103</xdr:row>
      <xdr:rowOff>142494</xdr:rowOff>
    </xdr:to>
    <xdr:cxnSp macro="">
      <xdr:nvCxnSpPr>
        <xdr:cNvPr id="884" name="直線コネクタ 883">
          <a:extLst>
            <a:ext uri="{FF2B5EF4-FFF2-40B4-BE49-F238E27FC236}">
              <a16:creationId xmlns:a16="http://schemas.microsoft.com/office/drawing/2014/main" id="{615CD3EC-053F-4622-92AF-7BB0F96E6F68}"/>
            </a:ext>
          </a:extLst>
        </xdr:cNvPr>
        <xdr:cNvCxnSpPr/>
      </xdr:nvCxnSpPr>
      <xdr:spPr>
        <a:xfrm flipV="1">
          <a:off x="14592300" y="17676113"/>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48261</xdr:rowOff>
    </xdr:from>
    <xdr:to>
      <xdr:col>72</xdr:col>
      <xdr:colOff>38100</xdr:colOff>
      <xdr:row>103</xdr:row>
      <xdr:rowOff>149861</xdr:rowOff>
    </xdr:to>
    <xdr:sp macro="" textlink="">
      <xdr:nvSpPr>
        <xdr:cNvPr id="885" name="楕円 884">
          <a:extLst>
            <a:ext uri="{FF2B5EF4-FFF2-40B4-BE49-F238E27FC236}">
              <a16:creationId xmlns:a16="http://schemas.microsoft.com/office/drawing/2014/main" id="{7E1369FB-D145-4892-9FBF-532CF3B9F06D}"/>
            </a:ext>
          </a:extLst>
        </xdr:cNvPr>
        <xdr:cNvSpPr/>
      </xdr:nvSpPr>
      <xdr:spPr>
        <a:xfrm>
          <a:off x="13652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99061</xdr:rowOff>
    </xdr:from>
    <xdr:to>
      <xdr:col>76</xdr:col>
      <xdr:colOff>114300</xdr:colOff>
      <xdr:row>103</xdr:row>
      <xdr:rowOff>142494</xdr:rowOff>
    </xdr:to>
    <xdr:cxnSp macro="">
      <xdr:nvCxnSpPr>
        <xdr:cNvPr id="886" name="直線コネクタ 885">
          <a:extLst>
            <a:ext uri="{FF2B5EF4-FFF2-40B4-BE49-F238E27FC236}">
              <a16:creationId xmlns:a16="http://schemas.microsoft.com/office/drawing/2014/main" id="{5F46E39B-C4C1-4603-99CD-58BFE471577C}"/>
            </a:ext>
          </a:extLst>
        </xdr:cNvPr>
        <xdr:cNvCxnSpPr/>
      </xdr:nvCxnSpPr>
      <xdr:spPr>
        <a:xfrm>
          <a:off x="13703300" y="17758411"/>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109982</xdr:rowOff>
    </xdr:from>
    <xdr:to>
      <xdr:col>67</xdr:col>
      <xdr:colOff>101600</xdr:colOff>
      <xdr:row>104</xdr:row>
      <xdr:rowOff>40132</xdr:rowOff>
    </xdr:to>
    <xdr:sp macro="" textlink="">
      <xdr:nvSpPr>
        <xdr:cNvPr id="887" name="楕円 886">
          <a:extLst>
            <a:ext uri="{FF2B5EF4-FFF2-40B4-BE49-F238E27FC236}">
              <a16:creationId xmlns:a16="http://schemas.microsoft.com/office/drawing/2014/main" id="{C7207ED3-E243-418B-ADE2-057F892BEE04}"/>
            </a:ext>
          </a:extLst>
        </xdr:cNvPr>
        <xdr:cNvSpPr/>
      </xdr:nvSpPr>
      <xdr:spPr>
        <a:xfrm>
          <a:off x="12763500" y="1776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99061</xdr:rowOff>
    </xdr:from>
    <xdr:to>
      <xdr:col>71</xdr:col>
      <xdr:colOff>177800</xdr:colOff>
      <xdr:row>103</xdr:row>
      <xdr:rowOff>160782</xdr:rowOff>
    </xdr:to>
    <xdr:cxnSp macro="">
      <xdr:nvCxnSpPr>
        <xdr:cNvPr id="888" name="直線コネクタ 887">
          <a:extLst>
            <a:ext uri="{FF2B5EF4-FFF2-40B4-BE49-F238E27FC236}">
              <a16:creationId xmlns:a16="http://schemas.microsoft.com/office/drawing/2014/main" id="{25833867-7EAB-4AB3-8DB3-1AF80D0A94B5}"/>
            </a:ext>
          </a:extLst>
        </xdr:cNvPr>
        <xdr:cNvCxnSpPr/>
      </xdr:nvCxnSpPr>
      <xdr:spPr>
        <a:xfrm flipV="1">
          <a:off x="12814300" y="17758411"/>
          <a:ext cx="8890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38371</xdr:rowOff>
    </xdr:from>
    <xdr:ext cx="405111" cy="259045"/>
    <xdr:sp macro="" textlink="">
      <xdr:nvSpPr>
        <xdr:cNvPr id="889" name="n_1aveValue【公民館】&#10;有形固定資産減価償却率">
          <a:extLst>
            <a:ext uri="{FF2B5EF4-FFF2-40B4-BE49-F238E27FC236}">
              <a16:creationId xmlns:a16="http://schemas.microsoft.com/office/drawing/2014/main" id="{BEB23A9C-21B8-417F-AF5B-F344D27797E2}"/>
            </a:ext>
          </a:extLst>
        </xdr:cNvPr>
        <xdr:cNvSpPr txBox="1"/>
      </xdr:nvSpPr>
      <xdr:spPr>
        <a:xfrm>
          <a:off x="15266044" y="1735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17797</xdr:rowOff>
    </xdr:from>
    <xdr:ext cx="405111" cy="259045"/>
    <xdr:sp macro="" textlink="">
      <xdr:nvSpPr>
        <xdr:cNvPr id="890" name="n_2aveValue【公民館】&#10;有形固定資産減価償却率">
          <a:extLst>
            <a:ext uri="{FF2B5EF4-FFF2-40B4-BE49-F238E27FC236}">
              <a16:creationId xmlns:a16="http://schemas.microsoft.com/office/drawing/2014/main" id="{141BE62D-F5EB-4F5E-9FD6-64538D877B96}"/>
            </a:ext>
          </a:extLst>
        </xdr:cNvPr>
        <xdr:cNvSpPr txBox="1"/>
      </xdr:nvSpPr>
      <xdr:spPr>
        <a:xfrm>
          <a:off x="14389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170959</xdr:rowOff>
    </xdr:from>
    <xdr:ext cx="405111" cy="259045"/>
    <xdr:sp macro="" textlink="">
      <xdr:nvSpPr>
        <xdr:cNvPr id="891" name="n_3aveValue【公民館】&#10;有形固定資産減価償却率">
          <a:extLst>
            <a:ext uri="{FF2B5EF4-FFF2-40B4-BE49-F238E27FC236}">
              <a16:creationId xmlns:a16="http://schemas.microsoft.com/office/drawing/2014/main" id="{9A686498-454B-41D5-8063-20FC45D53328}"/>
            </a:ext>
          </a:extLst>
        </xdr:cNvPr>
        <xdr:cNvSpPr txBox="1"/>
      </xdr:nvSpPr>
      <xdr:spPr>
        <a:xfrm>
          <a:off x="13500744" y="1731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159529</xdr:rowOff>
    </xdr:from>
    <xdr:ext cx="405111" cy="259045"/>
    <xdr:sp macro="" textlink="">
      <xdr:nvSpPr>
        <xdr:cNvPr id="892" name="n_4aveValue【公民館】&#10;有形固定資産減価償却率">
          <a:extLst>
            <a:ext uri="{FF2B5EF4-FFF2-40B4-BE49-F238E27FC236}">
              <a16:creationId xmlns:a16="http://schemas.microsoft.com/office/drawing/2014/main" id="{1A744C2A-E3F9-4D6A-97EF-76B34E0A8835}"/>
            </a:ext>
          </a:extLst>
        </xdr:cNvPr>
        <xdr:cNvSpPr txBox="1"/>
      </xdr:nvSpPr>
      <xdr:spPr>
        <a:xfrm>
          <a:off x="12611744" y="1730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58690</xdr:rowOff>
    </xdr:from>
    <xdr:ext cx="405111" cy="259045"/>
    <xdr:sp macro="" textlink="">
      <xdr:nvSpPr>
        <xdr:cNvPr id="893" name="n_1mainValue【公民館】&#10;有形固定資産減価償却率">
          <a:extLst>
            <a:ext uri="{FF2B5EF4-FFF2-40B4-BE49-F238E27FC236}">
              <a16:creationId xmlns:a16="http://schemas.microsoft.com/office/drawing/2014/main" id="{E3BA6D30-F995-48A4-BD8E-DEE41C9768E8}"/>
            </a:ext>
          </a:extLst>
        </xdr:cNvPr>
        <xdr:cNvSpPr txBox="1"/>
      </xdr:nvSpPr>
      <xdr:spPr>
        <a:xfrm>
          <a:off x="15266044" y="17718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12971</xdr:rowOff>
    </xdr:from>
    <xdr:ext cx="405111" cy="259045"/>
    <xdr:sp macro="" textlink="">
      <xdr:nvSpPr>
        <xdr:cNvPr id="894" name="n_2mainValue【公民館】&#10;有形固定資産減価償却率">
          <a:extLst>
            <a:ext uri="{FF2B5EF4-FFF2-40B4-BE49-F238E27FC236}">
              <a16:creationId xmlns:a16="http://schemas.microsoft.com/office/drawing/2014/main" id="{FFD88EBA-5F3C-4FAA-81D7-383AFB7A4432}"/>
            </a:ext>
          </a:extLst>
        </xdr:cNvPr>
        <xdr:cNvSpPr txBox="1"/>
      </xdr:nvSpPr>
      <xdr:spPr>
        <a:xfrm>
          <a:off x="14389744" y="1784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140988</xdr:rowOff>
    </xdr:from>
    <xdr:ext cx="405111" cy="259045"/>
    <xdr:sp macro="" textlink="">
      <xdr:nvSpPr>
        <xdr:cNvPr id="895" name="n_3mainValue【公民館】&#10;有形固定資産減価償却率">
          <a:extLst>
            <a:ext uri="{FF2B5EF4-FFF2-40B4-BE49-F238E27FC236}">
              <a16:creationId xmlns:a16="http://schemas.microsoft.com/office/drawing/2014/main" id="{F7AECB36-867D-4C16-B312-B5BE0B078CF7}"/>
            </a:ext>
          </a:extLst>
        </xdr:cNvPr>
        <xdr:cNvSpPr txBox="1"/>
      </xdr:nvSpPr>
      <xdr:spPr>
        <a:xfrm>
          <a:off x="13500744" y="1780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31259</xdr:rowOff>
    </xdr:from>
    <xdr:ext cx="405111" cy="259045"/>
    <xdr:sp macro="" textlink="">
      <xdr:nvSpPr>
        <xdr:cNvPr id="896" name="n_4mainValue【公民館】&#10;有形固定資産減価償却率">
          <a:extLst>
            <a:ext uri="{FF2B5EF4-FFF2-40B4-BE49-F238E27FC236}">
              <a16:creationId xmlns:a16="http://schemas.microsoft.com/office/drawing/2014/main" id="{8E739FE4-FB75-42A1-9508-67F01B6B9E9D}"/>
            </a:ext>
          </a:extLst>
        </xdr:cNvPr>
        <xdr:cNvSpPr txBox="1"/>
      </xdr:nvSpPr>
      <xdr:spPr>
        <a:xfrm>
          <a:off x="12611744" y="1786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6D6EC244-6723-48D6-9DDD-3C91DEAC901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91B92FB8-DDDD-4127-B4F9-BCF080D5853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724176C2-2311-43BC-BCC0-E8EC3402062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8D518641-AAE8-4D10-A653-80C21A3F540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0D5211AE-8920-45C2-899F-2417212299A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371BF3F4-FB3B-4F22-B72F-1AB8B6179AA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387A35E2-BFD7-425A-8EB4-29ED3D314B0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3FB147DC-765B-4B76-BBCE-7AFFAB9CD8E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7C9B1EF7-E537-4100-AAA7-EB50A024B4A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7624D175-D059-47A0-9014-B02CED9CADA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7" name="直線コネクタ 906">
          <a:extLst>
            <a:ext uri="{FF2B5EF4-FFF2-40B4-BE49-F238E27FC236}">
              <a16:creationId xmlns:a16="http://schemas.microsoft.com/office/drawing/2014/main" id="{42FC0C1C-EB89-40F7-B24C-D298DB6AA70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8" name="テキスト ボックス 907">
          <a:extLst>
            <a:ext uri="{FF2B5EF4-FFF2-40B4-BE49-F238E27FC236}">
              <a16:creationId xmlns:a16="http://schemas.microsoft.com/office/drawing/2014/main" id="{46AD4227-FC83-4083-86A5-9800E9D53FD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9" name="直線コネクタ 908">
          <a:extLst>
            <a:ext uri="{FF2B5EF4-FFF2-40B4-BE49-F238E27FC236}">
              <a16:creationId xmlns:a16="http://schemas.microsoft.com/office/drawing/2014/main" id="{047A79CC-83DB-4941-9E55-A5D91450A0E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0" name="テキスト ボックス 909">
          <a:extLst>
            <a:ext uri="{FF2B5EF4-FFF2-40B4-BE49-F238E27FC236}">
              <a16:creationId xmlns:a16="http://schemas.microsoft.com/office/drawing/2014/main" id="{058BD997-A067-4742-8406-D270EF1CECA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1" name="直線コネクタ 910">
          <a:extLst>
            <a:ext uri="{FF2B5EF4-FFF2-40B4-BE49-F238E27FC236}">
              <a16:creationId xmlns:a16="http://schemas.microsoft.com/office/drawing/2014/main" id="{AB8D446A-A181-4D15-90EE-038C274A0F2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2" name="テキスト ボックス 911">
          <a:extLst>
            <a:ext uri="{FF2B5EF4-FFF2-40B4-BE49-F238E27FC236}">
              <a16:creationId xmlns:a16="http://schemas.microsoft.com/office/drawing/2014/main" id="{F20A7A4F-353A-44FE-84FA-3E44E0A8F5D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3" name="直線コネクタ 912">
          <a:extLst>
            <a:ext uri="{FF2B5EF4-FFF2-40B4-BE49-F238E27FC236}">
              <a16:creationId xmlns:a16="http://schemas.microsoft.com/office/drawing/2014/main" id="{7E87A947-2C16-4080-BAFB-0E6B4C20A25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4" name="テキスト ボックス 913">
          <a:extLst>
            <a:ext uri="{FF2B5EF4-FFF2-40B4-BE49-F238E27FC236}">
              <a16:creationId xmlns:a16="http://schemas.microsoft.com/office/drawing/2014/main" id="{EA2CCA98-A261-45F3-860C-98D56AE6C3C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5" name="直線コネクタ 914">
          <a:extLst>
            <a:ext uri="{FF2B5EF4-FFF2-40B4-BE49-F238E27FC236}">
              <a16:creationId xmlns:a16="http://schemas.microsoft.com/office/drawing/2014/main" id="{4C292F7F-262E-48F9-94A3-BDE27C248EE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6" name="テキスト ボックス 915">
          <a:extLst>
            <a:ext uri="{FF2B5EF4-FFF2-40B4-BE49-F238E27FC236}">
              <a16:creationId xmlns:a16="http://schemas.microsoft.com/office/drawing/2014/main" id="{2EFD588C-FDAB-4B1D-BE56-C2EC5151BE8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82819E45-EA66-415D-9E96-A47450F6EDF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82D771D0-0839-4A65-96AB-F3379CD8895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公民館】&#10;一人当たり面積グラフ枠">
          <a:extLst>
            <a:ext uri="{FF2B5EF4-FFF2-40B4-BE49-F238E27FC236}">
              <a16:creationId xmlns:a16="http://schemas.microsoft.com/office/drawing/2014/main" id="{76F00E8E-7996-47AC-8A43-0DFF3CF28E2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129539</xdr:rowOff>
    </xdr:to>
    <xdr:cxnSp macro="">
      <xdr:nvCxnSpPr>
        <xdr:cNvPr id="920" name="直線コネクタ 919">
          <a:extLst>
            <a:ext uri="{FF2B5EF4-FFF2-40B4-BE49-F238E27FC236}">
              <a16:creationId xmlns:a16="http://schemas.microsoft.com/office/drawing/2014/main" id="{6CFD92CE-CD7D-4525-8C00-0292ABE8AB88}"/>
            </a:ext>
          </a:extLst>
        </xdr:cNvPr>
        <xdr:cNvCxnSpPr/>
      </xdr:nvCxnSpPr>
      <xdr:spPr>
        <a:xfrm flipV="1">
          <a:off x="22160864" y="172135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921" name="【公民館】&#10;一人当たり面積最小値テキスト">
          <a:extLst>
            <a:ext uri="{FF2B5EF4-FFF2-40B4-BE49-F238E27FC236}">
              <a16:creationId xmlns:a16="http://schemas.microsoft.com/office/drawing/2014/main" id="{898835CF-CB99-400D-A9FD-FDE26F13D501}"/>
            </a:ext>
          </a:extLst>
        </xdr:cNvPr>
        <xdr:cNvSpPr txBox="1"/>
      </xdr:nvSpPr>
      <xdr:spPr>
        <a:xfrm>
          <a:off x="22199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922" name="直線コネクタ 921">
          <a:extLst>
            <a:ext uri="{FF2B5EF4-FFF2-40B4-BE49-F238E27FC236}">
              <a16:creationId xmlns:a16="http://schemas.microsoft.com/office/drawing/2014/main" id="{2765A857-76EE-41EA-B2F0-6DB7A680197A}"/>
            </a:ext>
          </a:extLst>
        </xdr:cNvPr>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923" name="【公民館】&#10;一人当たり面積最大値テキスト">
          <a:extLst>
            <a:ext uri="{FF2B5EF4-FFF2-40B4-BE49-F238E27FC236}">
              <a16:creationId xmlns:a16="http://schemas.microsoft.com/office/drawing/2014/main" id="{7183B3BA-3B6A-41AF-A6CF-71DF90C3F981}"/>
            </a:ext>
          </a:extLst>
        </xdr:cNvPr>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924" name="直線コネクタ 923">
          <a:extLst>
            <a:ext uri="{FF2B5EF4-FFF2-40B4-BE49-F238E27FC236}">
              <a16:creationId xmlns:a16="http://schemas.microsoft.com/office/drawing/2014/main" id="{F4E45B60-52EB-4DF8-B5D0-B6FA0E5F516F}"/>
            </a:ext>
          </a:extLst>
        </xdr:cNvPr>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60977</xdr:rowOff>
    </xdr:from>
    <xdr:ext cx="469744" cy="259045"/>
    <xdr:sp macro="" textlink="">
      <xdr:nvSpPr>
        <xdr:cNvPr id="925" name="【公民館】&#10;一人当たり面積平均値テキスト">
          <a:extLst>
            <a:ext uri="{FF2B5EF4-FFF2-40B4-BE49-F238E27FC236}">
              <a16:creationId xmlns:a16="http://schemas.microsoft.com/office/drawing/2014/main" id="{9E6B2C6D-1A85-4C1A-B560-624F6997E25D}"/>
            </a:ext>
          </a:extLst>
        </xdr:cNvPr>
        <xdr:cNvSpPr txBox="1"/>
      </xdr:nvSpPr>
      <xdr:spPr>
        <a:xfrm>
          <a:off x="22199600" y="1806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26" name="フローチャート: 判断 925">
          <a:extLst>
            <a:ext uri="{FF2B5EF4-FFF2-40B4-BE49-F238E27FC236}">
              <a16:creationId xmlns:a16="http://schemas.microsoft.com/office/drawing/2014/main" id="{30E7E341-69CB-47DB-957C-37AD61C4032D}"/>
            </a:ext>
          </a:extLst>
        </xdr:cNvPr>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927" name="フローチャート: 判断 926">
          <a:extLst>
            <a:ext uri="{FF2B5EF4-FFF2-40B4-BE49-F238E27FC236}">
              <a16:creationId xmlns:a16="http://schemas.microsoft.com/office/drawing/2014/main" id="{B197DA3D-79BB-4913-AFE4-A7AAE69823AC}"/>
            </a:ext>
          </a:extLst>
        </xdr:cNvPr>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28" name="フローチャート: 判断 927">
          <a:extLst>
            <a:ext uri="{FF2B5EF4-FFF2-40B4-BE49-F238E27FC236}">
              <a16:creationId xmlns:a16="http://schemas.microsoft.com/office/drawing/2014/main" id="{2F1145E8-52B9-4209-8825-2866213BA6BC}"/>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929" name="フローチャート: 判断 928">
          <a:extLst>
            <a:ext uri="{FF2B5EF4-FFF2-40B4-BE49-F238E27FC236}">
              <a16:creationId xmlns:a16="http://schemas.microsoft.com/office/drawing/2014/main" id="{1D2D60E2-CCAB-49EF-8368-7A2DECF981BF}"/>
            </a:ext>
          </a:extLst>
        </xdr:cNvPr>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930" name="フローチャート: 判断 929">
          <a:extLst>
            <a:ext uri="{FF2B5EF4-FFF2-40B4-BE49-F238E27FC236}">
              <a16:creationId xmlns:a16="http://schemas.microsoft.com/office/drawing/2014/main" id="{9504FF2E-C15C-4F7F-BC41-B771913AB9D5}"/>
            </a:ext>
          </a:extLst>
        </xdr:cNvPr>
        <xdr:cNvSpPr/>
      </xdr:nvSpPr>
      <xdr:spPr>
        <a:xfrm>
          <a:off x="18605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EBEF54F7-0ED9-4076-97AA-F06B37E9B5B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B4644CBC-0372-4B3B-AF48-09FC2B8D6F9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39662D35-A4A9-49A3-8759-22B37A26D23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742D6E12-2314-476E-A246-751E8717E81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E6782561-7F86-494E-B9AD-0DC8EFBB5BE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36830</xdr:rowOff>
    </xdr:from>
    <xdr:to>
      <xdr:col>116</xdr:col>
      <xdr:colOff>114300</xdr:colOff>
      <xdr:row>105</xdr:row>
      <xdr:rowOff>138430</xdr:rowOff>
    </xdr:to>
    <xdr:sp macro="" textlink="">
      <xdr:nvSpPr>
        <xdr:cNvPr id="936" name="楕円 935">
          <a:extLst>
            <a:ext uri="{FF2B5EF4-FFF2-40B4-BE49-F238E27FC236}">
              <a16:creationId xmlns:a16="http://schemas.microsoft.com/office/drawing/2014/main" id="{258FC766-8F01-4A30-BFCE-0A9732364CA9}"/>
            </a:ext>
          </a:extLst>
        </xdr:cNvPr>
        <xdr:cNvSpPr/>
      </xdr:nvSpPr>
      <xdr:spPr>
        <a:xfrm>
          <a:off x="221107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59707</xdr:rowOff>
    </xdr:from>
    <xdr:ext cx="469744" cy="259045"/>
    <xdr:sp macro="" textlink="">
      <xdr:nvSpPr>
        <xdr:cNvPr id="937" name="【公民館】&#10;一人当たり面積該当値テキスト">
          <a:extLst>
            <a:ext uri="{FF2B5EF4-FFF2-40B4-BE49-F238E27FC236}">
              <a16:creationId xmlns:a16="http://schemas.microsoft.com/office/drawing/2014/main" id="{C132D9B9-4E56-46E5-8929-D5E9E25A49CA}"/>
            </a:ext>
          </a:extLst>
        </xdr:cNvPr>
        <xdr:cNvSpPr txBox="1"/>
      </xdr:nvSpPr>
      <xdr:spPr>
        <a:xfrm>
          <a:off x="22199600"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67311</xdr:rowOff>
    </xdr:from>
    <xdr:to>
      <xdr:col>112</xdr:col>
      <xdr:colOff>38100</xdr:colOff>
      <xdr:row>105</xdr:row>
      <xdr:rowOff>168911</xdr:rowOff>
    </xdr:to>
    <xdr:sp macro="" textlink="">
      <xdr:nvSpPr>
        <xdr:cNvPr id="938" name="楕円 937">
          <a:extLst>
            <a:ext uri="{FF2B5EF4-FFF2-40B4-BE49-F238E27FC236}">
              <a16:creationId xmlns:a16="http://schemas.microsoft.com/office/drawing/2014/main" id="{D895C7B1-FC21-4E00-A2DC-35E2A8CA5D38}"/>
            </a:ext>
          </a:extLst>
        </xdr:cNvPr>
        <xdr:cNvSpPr/>
      </xdr:nvSpPr>
      <xdr:spPr>
        <a:xfrm>
          <a:off x="21272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87630</xdr:rowOff>
    </xdr:from>
    <xdr:to>
      <xdr:col>116</xdr:col>
      <xdr:colOff>63500</xdr:colOff>
      <xdr:row>105</xdr:row>
      <xdr:rowOff>118111</xdr:rowOff>
    </xdr:to>
    <xdr:cxnSp macro="">
      <xdr:nvCxnSpPr>
        <xdr:cNvPr id="939" name="直線コネクタ 938">
          <a:extLst>
            <a:ext uri="{FF2B5EF4-FFF2-40B4-BE49-F238E27FC236}">
              <a16:creationId xmlns:a16="http://schemas.microsoft.com/office/drawing/2014/main" id="{561879A5-5EF5-4320-ACA0-877ED938DC60}"/>
            </a:ext>
          </a:extLst>
        </xdr:cNvPr>
        <xdr:cNvCxnSpPr/>
      </xdr:nvCxnSpPr>
      <xdr:spPr>
        <a:xfrm flipV="1">
          <a:off x="21323300" y="180898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67311</xdr:rowOff>
    </xdr:from>
    <xdr:to>
      <xdr:col>107</xdr:col>
      <xdr:colOff>101600</xdr:colOff>
      <xdr:row>105</xdr:row>
      <xdr:rowOff>168911</xdr:rowOff>
    </xdr:to>
    <xdr:sp macro="" textlink="">
      <xdr:nvSpPr>
        <xdr:cNvPr id="940" name="楕円 939">
          <a:extLst>
            <a:ext uri="{FF2B5EF4-FFF2-40B4-BE49-F238E27FC236}">
              <a16:creationId xmlns:a16="http://schemas.microsoft.com/office/drawing/2014/main" id="{56FF187A-0364-4D3A-98EF-C050FAE4389E}"/>
            </a:ext>
          </a:extLst>
        </xdr:cNvPr>
        <xdr:cNvSpPr/>
      </xdr:nvSpPr>
      <xdr:spPr>
        <a:xfrm>
          <a:off x="20383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118111</xdr:rowOff>
    </xdr:from>
    <xdr:to>
      <xdr:col>111</xdr:col>
      <xdr:colOff>177800</xdr:colOff>
      <xdr:row>105</xdr:row>
      <xdr:rowOff>118111</xdr:rowOff>
    </xdr:to>
    <xdr:cxnSp macro="">
      <xdr:nvCxnSpPr>
        <xdr:cNvPr id="941" name="直線コネクタ 940">
          <a:extLst>
            <a:ext uri="{FF2B5EF4-FFF2-40B4-BE49-F238E27FC236}">
              <a16:creationId xmlns:a16="http://schemas.microsoft.com/office/drawing/2014/main" id="{B1399877-0C7E-4BBF-883A-6D29BBBC7FFA}"/>
            </a:ext>
          </a:extLst>
        </xdr:cNvPr>
        <xdr:cNvCxnSpPr/>
      </xdr:nvCxnSpPr>
      <xdr:spPr>
        <a:xfrm>
          <a:off x="20434300" y="18120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942" name="楕円 941">
          <a:extLst>
            <a:ext uri="{FF2B5EF4-FFF2-40B4-BE49-F238E27FC236}">
              <a16:creationId xmlns:a16="http://schemas.microsoft.com/office/drawing/2014/main" id="{83071AD0-725A-4ABB-BC70-2C4836D89EF4}"/>
            </a:ext>
          </a:extLst>
        </xdr:cNvPr>
        <xdr:cNvSpPr/>
      </xdr:nvSpPr>
      <xdr:spPr>
        <a:xfrm>
          <a:off x="19494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118111</xdr:rowOff>
    </xdr:from>
    <xdr:to>
      <xdr:col>107</xdr:col>
      <xdr:colOff>50800</xdr:colOff>
      <xdr:row>105</xdr:row>
      <xdr:rowOff>125730</xdr:rowOff>
    </xdr:to>
    <xdr:cxnSp macro="">
      <xdr:nvCxnSpPr>
        <xdr:cNvPr id="943" name="直線コネクタ 942">
          <a:extLst>
            <a:ext uri="{FF2B5EF4-FFF2-40B4-BE49-F238E27FC236}">
              <a16:creationId xmlns:a16="http://schemas.microsoft.com/office/drawing/2014/main" id="{5527B61C-91C4-4448-A480-74C32C4F991E}"/>
            </a:ext>
          </a:extLst>
        </xdr:cNvPr>
        <xdr:cNvCxnSpPr/>
      </xdr:nvCxnSpPr>
      <xdr:spPr>
        <a:xfrm flipV="1">
          <a:off x="19545300" y="181203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74930</xdr:rowOff>
    </xdr:from>
    <xdr:to>
      <xdr:col>98</xdr:col>
      <xdr:colOff>38100</xdr:colOff>
      <xdr:row>106</xdr:row>
      <xdr:rowOff>5080</xdr:rowOff>
    </xdr:to>
    <xdr:sp macro="" textlink="">
      <xdr:nvSpPr>
        <xdr:cNvPr id="944" name="楕円 943">
          <a:extLst>
            <a:ext uri="{FF2B5EF4-FFF2-40B4-BE49-F238E27FC236}">
              <a16:creationId xmlns:a16="http://schemas.microsoft.com/office/drawing/2014/main" id="{60AC5F1B-CF41-4BE5-AA8B-48C7E297B070}"/>
            </a:ext>
          </a:extLst>
        </xdr:cNvPr>
        <xdr:cNvSpPr/>
      </xdr:nvSpPr>
      <xdr:spPr>
        <a:xfrm>
          <a:off x="18605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125730</xdr:rowOff>
    </xdr:from>
    <xdr:to>
      <xdr:col>102</xdr:col>
      <xdr:colOff>114300</xdr:colOff>
      <xdr:row>105</xdr:row>
      <xdr:rowOff>125730</xdr:rowOff>
    </xdr:to>
    <xdr:cxnSp macro="">
      <xdr:nvCxnSpPr>
        <xdr:cNvPr id="945" name="直線コネクタ 944">
          <a:extLst>
            <a:ext uri="{FF2B5EF4-FFF2-40B4-BE49-F238E27FC236}">
              <a16:creationId xmlns:a16="http://schemas.microsoft.com/office/drawing/2014/main" id="{0F2B9A86-0D58-4FCF-98C6-D3D6678461B2}"/>
            </a:ext>
          </a:extLst>
        </xdr:cNvPr>
        <xdr:cNvCxnSpPr/>
      </xdr:nvCxnSpPr>
      <xdr:spPr>
        <a:xfrm>
          <a:off x="18656300" y="18127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160038</xdr:rowOff>
    </xdr:from>
    <xdr:ext cx="469744" cy="259045"/>
    <xdr:sp macro="" textlink="">
      <xdr:nvSpPr>
        <xdr:cNvPr id="946" name="n_1aveValue【公民館】&#10;一人当たり面積">
          <a:extLst>
            <a:ext uri="{FF2B5EF4-FFF2-40B4-BE49-F238E27FC236}">
              <a16:creationId xmlns:a16="http://schemas.microsoft.com/office/drawing/2014/main" id="{D082018F-421C-469A-A7C2-55DF485B46FC}"/>
            </a:ext>
          </a:extLst>
        </xdr:cNvPr>
        <xdr:cNvSpPr txBox="1"/>
      </xdr:nvSpPr>
      <xdr:spPr>
        <a:xfrm>
          <a:off x="21075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947" name="n_2aveValue【公民館】&#10;一人当たり面積">
          <a:extLst>
            <a:ext uri="{FF2B5EF4-FFF2-40B4-BE49-F238E27FC236}">
              <a16:creationId xmlns:a16="http://schemas.microsoft.com/office/drawing/2014/main" id="{057A5A61-025E-4396-AF6E-24D9E1B76EB7}"/>
            </a:ext>
          </a:extLst>
        </xdr:cNvPr>
        <xdr:cNvSpPr txBox="1"/>
      </xdr:nvSpPr>
      <xdr:spPr>
        <a:xfrm>
          <a:off x="20199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948" name="n_3aveValue【公民館】&#10;一人当たり面積">
          <a:extLst>
            <a:ext uri="{FF2B5EF4-FFF2-40B4-BE49-F238E27FC236}">
              <a16:creationId xmlns:a16="http://schemas.microsoft.com/office/drawing/2014/main" id="{07C1CD5E-E616-4CF4-A420-C19B4954669E}"/>
            </a:ext>
          </a:extLst>
        </xdr:cNvPr>
        <xdr:cNvSpPr txBox="1"/>
      </xdr:nvSpPr>
      <xdr:spPr>
        <a:xfrm>
          <a:off x="19310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949" name="n_4aveValue【公民館】&#10;一人当たり面積">
          <a:extLst>
            <a:ext uri="{FF2B5EF4-FFF2-40B4-BE49-F238E27FC236}">
              <a16:creationId xmlns:a16="http://schemas.microsoft.com/office/drawing/2014/main" id="{DD90FFAB-4D94-416D-8AE6-4D268373F434}"/>
            </a:ext>
          </a:extLst>
        </xdr:cNvPr>
        <xdr:cNvSpPr txBox="1"/>
      </xdr:nvSpPr>
      <xdr:spPr>
        <a:xfrm>
          <a:off x="18421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13988</xdr:rowOff>
    </xdr:from>
    <xdr:ext cx="469744" cy="259045"/>
    <xdr:sp macro="" textlink="">
      <xdr:nvSpPr>
        <xdr:cNvPr id="950" name="n_1mainValue【公民館】&#10;一人当たり面積">
          <a:extLst>
            <a:ext uri="{FF2B5EF4-FFF2-40B4-BE49-F238E27FC236}">
              <a16:creationId xmlns:a16="http://schemas.microsoft.com/office/drawing/2014/main" id="{92537720-6A76-4C4C-8CB8-90457AAFF6B6}"/>
            </a:ext>
          </a:extLst>
        </xdr:cNvPr>
        <xdr:cNvSpPr txBox="1"/>
      </xdr:nvSpPr>
      <xdr:spPr>
        <a:xfrm>
          <a:off x="210757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951" name="n_2mainValue【公民館】&#10;一人当たり面積">
          <a:extLst>
            <a:ext uri="{FF2B5EF4-FFF2-40B4-BE49-F238E27FC236}">
              <a16:creationId xmlns:a16="http://schemas.microsoft.com/office/drawing/2014/main" id="{8C1F4FD7-0A16-4ECA-8C94-327FC6DAD598}"/>
            </a:ext>
          </a:extLst>
        </xdr:cNvPr>
        <xdr:cNvSpPr txBox="1"/>
      </xdr:nvSpPr>
      <xdr:spPr>
        <a:xfrm>
          <a:off x="20199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21607</xdr:rowOff>
    </xdr:from>
    <xdr:ext cx="469744" cy="259045"/>
    <xdr:sp macro="" textlink="">
      <xdr:nvSpPr>
        <xdr:cNvPr id="952" name="n_3mainValue【公民館】&#10;一人当たり面積">
          <a:extLst>
            <a:ext uri="{FF2B5EF4-FFF2-40B4-BE49-F238E27FC236}">
              <a16:creationId xmlns:a16="http://schemas.microsoft.com/office/drawing/2014/main" id="{2A25AEA0-BE79-48D6-81ED-86AB5C694E23}"/>
            </a:ext>
          </a:extLst>
        </xdr:cNvPr>
        <xdr:cNvSpPr txBox="1"/>
      </xdr:nvSpPr>
      <xdr:spPr>
        <a:xfrm>
          <a:off x="19310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167657</xdr:rowOff>
    </xdr:from>
    <xdr:ext cx="469744" cy="259045"/>
    <xdr:sp macro="" textlink="">
      <xdr:nvSpPr>
        <xdr:cNvPr id="953" name="n_4mainValue【公民館】&#10;一人当たり面積">
          <a:extLst>
            <a:ext uri="{FF2B5EF4-FFF2-40B4-BE49-F238E27FC236}">
              <a16:creationId xmlns:a16="http://schemas.microsoft.com/office/drawing/2014/main" id="{9A0372C4-F71C-4FFB-8C9D-7F9DE4AD21CF}"/>
            </a:ext>
          </a:extLst>
        </xdr:cNvPr>
        <xdr:cNvSpPr txBox="1"/>
      </xdr:nvSpPr>
      <xdr:spPr>
        <a:xfrm>
          <a:off x="18421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5DC95871-4DD2-476C-88E8-817B4860286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FA3EAE46-DB96-439D-9B06-A9E1C8BC140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D9D4CEF6-E41E-42C5-A980-3A27B174941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施設の多くは建築年数の経過による減価償却率の増加が主なものとなっている。今後も資産の耐用年数等を十分に考慮した施設整備に努める。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D762611-407F-4478-AB46-5B14C483D07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912365C-6F32-4633-8B82-F8F07F113A8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F6E603F-7329-4A8D-B088-1F9DF28994D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7D043FB-01B6-425E-8E55-377238B0E4B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大分県大分市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4E74E96-4DAC-46DF-A107-2261F6DDF7D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CFDC130-5990-4631-8371-2C5A86B5C17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2E38435-18D7-4C8E-AD9F-6BBF443C6A5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2C84BE8-D8F5-42F9-827B-4D1B9C35BF7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5CBC520-F3FE-462E-9CC3-323F4979376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6E03A24-739A-4AD9-BAB8-CC522E4D16E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474,665
470,506
502.39
224,365,164
218,441,539
5,216,868
105,504,557
165,874,490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A63BC52-65E5-44D8-BD99-1BF635C4299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36DFE7F-5FBB-47FD-9E33-909D4475BD4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06B117B-E325-4C3F-9B56-0D026F565AA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73202FE-08EB-4292-B9CF-432DD234FBE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424C725-A91E-49F9-8BD4-5868A080D5B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C6EE2F3-2A4C-49E5-8B55-458AD9D2A20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07BEF8F-9374-4118-874F-DD3D0D02C7E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EAD0877-CB50-4799-A302-223DACE63E7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2759632-085B-47F2-B9DA-7B219E78DAC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3535B5B-5D6E-48EF-AE1C-5EE3698B421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F8B6147-C2C2-44C8-A150-20D96CB7BDD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D5C6D79-1588-4BFC-B530-DD538D6AAFA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564F5B2-4433-472F-BB46-FA6E6AE7818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7B22AEE-A8BC-47C0-AB0A-482319C411D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E5EB931-A680-43B1-B33F-3E75B9ABCBA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2892346-CED5-466E-A1D5-97FA36E0B2D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F51A2BA-B49F-4EB6-9EFA-4DE27C9E613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7367103-0D70-4737-8440-01250DCF210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4F175F1-372A-445B-A794-E74CD960786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A5C8845-3459-4669-AC96-862B564BC84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741C3F1-CD39-424B-B791-B86EC5CDA62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D9845D9-620B-4AE7-A0DE-E7E9E5B19E5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94192B9-694F-4D1E-A560-FED04C80A97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4EB939C-54C6-4122-B8FE-E9A63AD5E5E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0E0FDA7-BDF1-4DAB-91A1-24880C5AC7E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1687090-6CAC-4DD6-BF03-1761A6F6664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82610EB-0759-4304-83C0-F9832DAA51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32BA861-C445-4711-B759-0CAA4F77EEA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9BFC94B-C8F3-456C-8858-E361B67D727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2FCC39F-68AA-496E-B2E6-044DB025480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7DF78CE-A4B5-4F25-BA5C-C85972B55DA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A76E2D4-5C56-43A0-AC5C-12B7FF8D78A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7C985EE-A1B8-497B-AEE3-3476BC20D30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D01A88C-D187-4BC4-B54A-D68D997DDDC5}"/>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2D47E2D-29BF-4B62-83BD-86E9C0B6B33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56D4656-57E4-4CA9-A170-8AE73144978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38B99F2-2FE7-4B61-9D38-E8F7BC34FBC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663E943-1BCF-455B-8C74-43EE0FF2B60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70DE3B6-5CDF-492F-B223-9BECF6A393C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1E548D4-431D-4564-B71E-D3D83544A75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3819D48-0D40-4CC7-921D-A3B5CBD35C8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04FB4D4-59DE-4FF5-BD7E-87350A595A34}"/>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EFADE34-349B-4D0C-8A25-231DD6E3BEB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56AD373-8930-42BC-AD50-4FA568680617}"/>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E21DE28A-013F-497A-9B4B-5D4BE9EAAF8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454D09BB-F09C-4114-B919-49D0F340B2D3}"/>
            </a:ext>
          </a:extLst>
        </xdr:cNvPr>
        <xdr:cNvCxnSpPr/>
      </xdr:nvCxnSpPr>
      <xdr:spPr>
        <a:xfrm flipV="1">
          <a:off x="4634865" y="5682615"/>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33AF0482-D455-4F04-887F-D4AFE988EF81}"/>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A5EAA2C3-42B5-4316-A820-35101BB6951B}"/>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a:extLst>
            <a:ext uri="{FF2B5EF4-FFF2-40B4-BE49-F238E27FC236}">
              <a16:creationId xmlns:a16="http://schemas.microsoft.com/office/drawing/2014/main" id="{75E40CA1-BB23-4593-BCEF-7DA0DB456946}"/>
            </a:ext>
          </a:extLst>
        </xdr:cNvPr>
        <xdr:cNvSpPr txBox="1"/>
      </xdr:nvSpPr>
      <xdr:spPr>
        <a:xfrm>
          <a:off x="4673600"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387AD74F-F681-4515-B2E0-304651CBA455}"/>
            </a:ext>
          </a:extLst>
        </xdr:cNvPr>
        <xdr:cNvCxnSpPr/>
      </xdr:nvCxnSpPr>
      <xdr:spPr>
        <a:xfrm>
          <a:off x="4546600" y="568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40022</xdr:rowOff>
    </xdr:from>
    <xdr:ext cx="405111" cy="259045"/>
    <xdr:sp macro="" textlink="">
      <xdr:nvSpPr>
        <xdr:cNvPr id="62" name="【図書館】&#10;有形固定資産減価償却率平均値テキスト">
          <a:extLst>
            <a:ext uri="{FF2B5EF4-FFF2-40B4-BE49-F238E27FC236}">
              <a16:creationId xmlns:a16="http://schemas.microsoft.com/office/drawing/2014/main" id="{28827100-FDBD-4DDC-A38B-957831CC5D65}"/>
            </a:ext>
          </a:extLst>
        </xdr:cNvPr>
        <xdr:cNvSpPr txBox="1"/>
      </xdr:nvSpPr>
      <xdr:spPr>
        <a:xfrm>
          <a:off x="4673600" y="621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a:extLst>
            <a:ext uri="{FF2B5EF4-FFF2-40B4-BE49-F238E27FC236}">
              <a16:creationId xmlns:a16="http://schemas.microsoft.com/office/drawing/2014/main" id="{8ADFE8EB-010B-43E4-A86B-09534F5F6B11}"/>
            </a:ext>
          </a:extLst>
        </xdr:cNvPr>
        <xdr:cNvSpPr/>
      </xdr:nvSpPr>
      <xdr:spPr>
        <a:xfrm>
          <a:off x="458470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a:extLst>
            <a:ext uri="{FF2B5EF4-FFF2-40B4-BE49-F238E27FC236}">
              <a16:creationId xmlns:a16="http://schemas.microsoft.com/office/drawing/2014/main" id="{65260C26-8C01-4F07-8B02-2AA829278B76}"/>
            </a:ext>
          </a:extLst>
        </xdr:cNvPr>
        <xdr:cNvSpPr/>
      </xdr:nvSpPr>
      <xdr:spPr>
        <a:xfrm>
          <a:off x="3746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a:extLst>
            <a:ext uri="{FF2B5EF4-FFF2-40B4-BE49-F238E27FC236}">
              <a16:creationId xmlns:a16="http://schemas.microsoft.com/office/drawing/2014/main" id="{7FA5774B-93DD-40EA-821C-4F2B8CB0A392}"/>
            </a:ext>
          </a:extLst>
        </xdr:cNvPr>
        <xdr:cNvSpPr/>
      </xdr:nvSpPr>
      <xdr:spPr>
        <a:xfrm>
          <a:off x="2857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a:extLst>
            <a:ext uri="{FF2B5EF4-FFF2-40B4-BE49-F238E27FC236}">
              <a16:creationId xmlns:a16="http://schemas.microsoft.com/office/drawing/2014/main" id="{F3AB605F-54C1-4240-A452-CC6537F0AEF6}"/>
            </a:ext>
          </a:extLst>
        </xdr:cNvPr>
        <xdr:cNvSpPr/>
      </xdr:nvSpPr>
      <xdr:spPr>
        <a:xfrm>
          <a:off x="1968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a:extLst>
            <a:ext uri="{FF2B5EF4-FFF2-40B4-BE49-F238E27FC236}">
              <a16:creationId xmlns:a16="http://schemas.microsoft.com/office/drawing/2014/main" id="{5D8620A6-D78C-49DC-9C12-CA4BF6FA1F3E}"/>
            </a:ext>
          </a:extLst>
        </xdr:cNvPr>
        <xdr:cNvSpPr/>
      </xdr:nvSpPr>
      <xdr:spPr>
        <a:xfrm>
          <a:off x="1079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617D54A-FF3F-4790-B5A8-1AFBCBA42F9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7C3DCC6-3A82-467B-86D8-D18BC20BAB1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0B9E08B-37DB-4EA4-9EE1-9C662930B7A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B400647-DF76-4785-B6D9-6143B1072A6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30E441C-1BB2-4090-B498-3973ED0B325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99695</xdr:rowOff>
    </xdr:from>
    <xdr:to>
      <xdr:col>24</xdr:col>
      <xdr:colOff>114300</xdr:colOff>
      <xdr:row>36</xdr:row>
      <xdr:rowOff>29845</xdr:rowOff>
    </xdr:to>
    <xdr:sp macro="" textlink="">
      <xdr:nvSpPr>
        <xdr:cNvPr id="73" name="楕円 72">
          <a:extLst>
            <a:ext uri="{FF2B5EF4-FFF2-40B4-BE49-F238E27FC236}">
              <a16:creationId xmlns:a16="http://schemas.microsoft.com/office/drawing/2014/main" id="{D73F8E14-420B-46DF-9B5D-7053BAB955BD}"/>
            </a:ext>
          </a:extLst>
        </xdr:cNvPr>
        <xdr:cNvSpPr/>
      </xdr:nvSpPr>
      <xdr:spPr>
        <a:xfrm>
          <a:off x="45847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122572</xdr:rowOff>
    </xdr:from>
    <xdr:ext cx="405111" cy="259045"/>
    <xdr:sp macro="" textlink="">
      <xdr:nvSpPr>
        <xdr:cNvPr id="74" name="【図書館】&#10;有形固定資産減価償却率該当値テキスト">
          <a:extLst>
            <a:ext uri="{FF2B5EF4-FFF2-40B4-BE49-F238E27FC236}">
              <a16:creationId xmlns:a16="http://schemas.microsoft.com/office/drawing/2014/main" id="{9C4668A3-1B1A-4537-A337-B9705B62840B}"/>
            </a:ext>
          </a:extLst>
        </xdr:cNvPr>
        <xdr:cNvSpPr txBox="1"/>
      </xdr:nvSpPr>
      <xdr:spPr>
        <a:xfrm>
          <a:off x="4673600"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61595</xdr:rowOff>
    </xdr:from>
    <xdr:to>
      <xdr:col>20</xdr:col>
      <xdr:colOff>38100</xdr:colOff>
      <xdr:row>35</xdr:row>
      <xdr:rowOff>163195</xdr:rowOff>
    </xdr:to>
    <xdr:sp macro="" textlink="">
      <xdr:nvSpPr>
        <xdr:cNvPr id="75" name="楕円 74">
          <a:extLst>
            <a:ext uri="{FF2B5EF4-FFF2-40B4-BE49-F238E27FC236}">
              <a16:creationId xmlns:a16="http://schemas.microsoft.com/office/drawing/2014/main" id="{533C5A94-B970-40C0-888D-925A4FB684E6}"/>
            </a:ext>
          </a:extLst>
        </xdr:cNvPr>
        <xdr:cNvSpPr/>
      </xdr:nvSpPr>
      <xdr:spPr>
        <a:xfrm>
          <a:off x="3746500" y="60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112395</xdr:rowOff>
    </xdr:from>
    <xdr:to>
      <xdr:col>24</xdr:col>
      <xdr:colOff>63500</xdr:colOff>
      <xdr:row>35</xdr:row>
      <xdr:rowOff>150495</xdr:rowOff>
    </xdr:to>
    <xdr:cxnSp macro="">
      <xdr:nvCxnSpPr>
        <xdr:cNvPr id="76" name="直線コネクタ 75">
          <a:extLst>
            <a:ext uri="{FF2B5EF4-FFF2-40B4-BE49-F238E27FC236}">
              <a16:creationId xmlns:a16="http://schemas.microsoft.com/office/drawing/2014/main" id="{3AFB5CA6-64F5-42C5-9E62-BC244352E06E}"/>
            </a:ext>
          </a:extLst>
        </xdr:cNvPr>
        <xdr:cNvCxnSpPr/>
      </xdr:nvCxnSpPr>
      <xdr:spPr>
        <a:xfrm>
          <a:off x="3797300" y="61131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23495</xdr:rowOff>
    </xdr:from>
    <xdr:to>
      <xdr:col>15</xdr:col>
      <xdr:colOff>101600</xdr:colOff>
      <xdr:row>35</xdr:row>
      <xdr:rowOff>125095</xdr:rowOff>
    </xdr:to>
    <xdr:sp macro="" textlink="">
      <xdr:nvSpPr>
        <xdr:cNvPr id="77" name="楕円 76">
          <a:extLst>
            <a:ext uri="{FF2B5EF4-FFF2-40B4-BE49-F238E27FC236}">
              <a16:creationId xmlns:a16="http://schemas.microsoft.com/office/drawing/2014/main" id="{A173DA5D-E641-4808-8F90-9F23C0D1A6F0}"/>
            </a:ext>
          </a:extLst>
        </xdr:cNvPr>
        <xdr:cNvSpPr/>
      </xdr:nvSpPr>
      <xdr:spPr>
        <a:xfrm>
          <a:off x="2857500" y="602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74295</xdr:rowOff>
    </xdr:from>
    <xdr:to>
      <xdr:col>19</xdr:col>
      <xdr:colOff>177800</xdr:colOff>
      <xdr:row>35</xdr:row>
      <xdr:rowOff>112395</xdr:rowOff>
    </xdr:to>
    <xdr:cxnSp macro="">
      <xdr:nvCxnSpPr>
        <xdr:cNvPr id="78" name="直線コネクタ 77">
          <a:extLst>
            <a:ext uri="{FF2B5EF4-FFF2-40B4-BE49-F238E27FC236}">
              <a16:creationId xmlns:a16="http://schemas.microsoft.com/office/drawing/2014/main" id="{01D3C9F6-5DF5-4535-AC84-AB7F7093BE00}"/>
            </a:ext>
          </a:extLst>
        </xdr:cNvPr>
        <xdr:cNvCxnSpPr/>
      </xdr:nvCxnSpPr>
      <xdr:spPr>
        <a:xfrm>
          <a:off x="2908300" y="60750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156845</xdr:rowOff>
    </xdr:from>
    <xdr:to>
      <xdr:col>10</xdr:col>
      <xdr:colOff>165100</xdr:colOff>
      <xdr:row>35</xdr:row>
      <xdr:rowOff>86995</xdr:rowOff>
    </xdr:to>
    <xdr:sp macro="" textlink="">
      <xdr:nvSpPr>
        <xdr:cNvPr id="79" name="楕円 78">
          <a:extLst>
            <a:ext uri="{FF2B5EF4-FFF2-40B4-BE49-F238E27FC236}">
              <a16:creationId xmlns:a16="http://schemas.microsoft.com/office/drawing/2014/main" id="{1A8CF72B-C121-4FC3-B9D7-ED3E95215C40}"/>
            </a:ext>
          </a:extLst>
        </xdr:cNvPr>
        <xdr:cNvSpPr/>
      </xdr:nvSpPr>
      <xdr:spPr>
        <a:xfrm>
          <a:off x="1968500" y="598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36195</xdr:rowOff>
    </xdr:from>
    <xdr:to>
      <xdr:col>15</xdr:col>
      <xdr:colOff>50800</xdr:colOff>
      <xdr:row>35</xdr:row>
      <xdr:rowOff>74295</xdr:rowOff>
    </xdr:to>
    <xdr:cxnSp macro="">
      <xdr:nvCxnSpPr>
        <xdr:cNvPr id="80" name="直線コネクタ 79">
          <a:extLst>
            <a:ext uri="{FF2B5EF4-FFF2-40B4-BE49-F238E27FC236}">
              <a16:creationId xmlns:a16="http://schemas.microsoft.com/office/drawing/2014/main" id="{EACC2F70-42D2-4359-982C-EA79B67A226A}"/>
            </a:ext>
          </a:extLst>
        </xdr:cNvPr>
        <xdr:cNvCxnSpPr/>
      </xdr:nvCxnSpPr>
      <xdr:spPr>
        <a:xfrm>
          <a:off x="2019300" y="60369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118745</xdr:rowOff>
    </xdr:from>
    <xdr:to>
      <xdr:col>6</xdr:col>
      <xdr:colOff>38100</xdr:colOff>
      <xdr:row>35</xdr:row>
      <xdr:rowOff>48895</xdr:rowOff>
    </xdr:to>
    <xdr:sp macro="" textlink="">
      <xdr:nvSpPr>
        <xdr:cNvPr id="81" name="楕円 80">
          <a:extLst>
            <a:ext uri="{FF2B5EF4-FFF2-40B4-BE49-F238E27FC236}">
              <a16:creationId xmlns:a16="http://schemas.microsoft.com/office/drawing/2014/main" id="{8D8F9C1F-6A79-4020-A336-3684C9FB7656}"/>
            </a:ext>
          </a:extLst>
        </xdr:cNvPr>
        <xdr:cNvSpPr/>
      </xdr:nvSpPr>
      <xdr:spPr>
        <a:xfrm>
          <a:off x="1079500" y="594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169545</xdr:rowOff>
    </xdr:from>
    <xdr:to>
      <xdr:col>10</xdr:col>
      <xdr:colOff>114300</xdr:colOff>
      <xdr:row>35</xdr:row>
      <xdr:rowOff>36195</xdr:rowOff>
    </xdr:to>
    <xdr:cxnSp macro="">
      <xdr:nvCxnSpPr>
        <xdr:cNvPr id="82" name="直線コネクタ 81">
          <a:extLst>
            <a:ext uri="{FF2B5EF4-FFF2-40B4-BE49-F238E27FC236}">
              <a16:creationId xmlns:a16="http://schemas.microsoft.com/office/drawing/2014/main" id="{8C2D0D55-B2AD-47CE-A4E1-6F76F6B842C0}"/>
            </a:ext>
          </a:extLst>
        </xdr:cNvPr>
        <xdr:cNvCxnSpPr/>
      </xdr:nvCxnSpPr>
      <xdr:spPr>
        <a:xfrm>
          <a:off x="1130300" y="59988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125747</xdr:rowOff>
    </xdr:from>
    <xdr:ext cx="405111" cy="259045"/>
    <xdr:sp macro="" textlink="">
      <xdr:nvSpPr>
        <xdr:cNvPr id="83" name="n_1aveValue【図書館】&#10;有形固定資産減価償却率">
          <a:extLst>
            <a:ext uri="{FF2B5EF4-FFF2-40B4-BE49-F238E27FC236}">
              <a16:creationId xmlns:a16="http://schemas.microsoft.com/office/drawing/2014/main" id="{2604074D-20BC-42DF-AB50-7C07A5A62D96}"/>
            </a:ext>
          </a:extLst>
        </xdr:cNvPr>
        <xdr:cNvSpPr txBox="1"/>
      </xdr:nvSpPr>
      <xdr:spPr>
        <a:xfrm>
          <a:off x="3582044" y="629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95267</xdr:rowOff>
    </xdr:from>
    <xdr:ext cx="405111" cy="259045"/>
    <xdr:sp macro="" textlink="">
      <xdr:nvSpPr>
        <xdr:cNvPr id="84" name="n_2aveValue【図書館】&#10;有形固定資産減価償却率">
          <a:extLst>
            <a:ext uri="{FF2B5EF4-FFF2-40B4-BE49-F238E27FC236}">
              <a16:creationId xmlns:a16="http://schemas.microsoft.com/office/drawing/2014/main" id="{53D1BBA4-EBB9-44D7-9F82-529B152A0B21}"/>
            </a:ext>
          </a:extLst>
        </xdr:cNvPr>
        <xdr:cNvSpPr txBox="1"/>
      </xdr:nvSpPr>
      <xdr:spPr>
        <a:xfrm>
          <a:off x="2705744"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91457</xdr:rowOff>
    </xdr:from>
    <xdr:ext cx="405111" cy="259045"/>
    <xdr:sp macro="" textlink="">
      <xdr:nvSpPr>
        <xdr:cNvPr id="85" name="n_3aveValue【図書館】&#10;有形固定資産減価償却率">
          <a:extLst>
            <a:ext uri="{FF2B5EF4-FFF2-40B4-BE49-F238E27FC236}">
              <a16:creationId xmlns:a16="http://schemas.microsoft.com/office/drawing/2014/main" id="{ED820C8C-F583-4E2C-8D68-3540E5A4C242}"/>
            </a:ext>
          </a:extLst>
        </xdr:cNvPr>
        <xdr:cNvSpPr txBox="1"/>
      </xdr:nvSpPr>
      <xdr:spPr>
        <a:xfrm>
          <a:off x="1816744" y="626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59072</xdr:rowOff>
    </xdr:from>
    <xdr:ext cx="405111" cy="259045"/>
    <xdr:sp macro="" textlink="">
      <xdr:nvSpPr>
        <xdr:cNvPr id="86" name="n_4aveValue【図書館】&#10;有形固定資産減価償却率">
          <a:extLst>
            <a:ext uri="{FF2B5EF4-FFF2-40B4-BE49-F238E27FC236}">
              <a16:creationId xmlns:a16="http://schemas.microsoft.com/office/drawing/2014/main" id="{D8287FEB-4703-43BA-89F0-6838418F728D}"/>
            </a:ext>
          </a:extLst>
        </xdr:cNvPr>
        <xdr:cNvSpPr txBox="1"/>
      </xdr:nvSpPr>
      <xdr:spPr>
        <a:xfrm>
          <a:off x="927744" y="623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8272</xdr:rowOff>
    </xdr:from>
    <xdr:ext cx="405111" cy="259045"/>
    <xdr:sp macro="" textlink="">
      <xdr:nvSpPr>
        <xdr:cNvPr id="87" name="n_1mainValue【図書館】&#10;有形固定資産減価償却率">
          <a:extLst>
            <a:ext uri="{FF2B5EF4-FFF2-40B4-BE49-F238E27FC236}">
              <a16:creationId xmlns:a16="http://schemas.microsoft.com/office/drawing/2014/main" id="{0021DBE2-614C-4884-881E-CD2803046A0B}"/>
            </a:ext>
          </a:extLst>
        </xdr:cNvPr>
        <xdr:cNvSpPr txBox="1"/>
      </xdr:nvSpPr>
      <xdr:spPr>
        <a:xfrm>
          <a:off x="3582044" y="583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141622</xdr:rowOff>
    </xdr:from>
    <xdr:ext cx="405111" cy="259045"/>
    <xdr:sp macro="" textlink="">
      <xdr:nvSpPr>
        <xdr:cNvPr id="88" name="n_2mainValue【図書館】&#10;有形固定資産減価償却率">
          <a:extLst>
            <a:ext uri="{FF2B5EF4-FFF2-40B4-BE49-F238E27FC236}">
              <a16:creationId xmlns:a16="http://schemas.microsoft.com/office/drawing/2014/main" id="{C51E9CDD-1800-431A-97B7-6DC199C9A124}"/>
            </a:ext>
          </a:extLst>
        </xdr:cNvPr>
        <xdr:cNvSpPr txBox="1"/>
      </xdr:nvSpPr>
      <xdr:spPr>
        <a:xfrm>
          <a:off x="2705744" y="579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103522</xdr:rowOff>
    </xdr:from>
    <xdr:ext cx="405111" cy="259045"/>
    <xdr:sp macro="" textlink="">
      <xdr:nvSpPr>
        <xdr:cNvPr id="89" name="n_3mainValue【図書館】&#10;有形固定資産減価償却率">
          <a:extLst>
            <a:ext uri="{FF2B5EF4-FFF2-40B4-BE49-F238E27FC236}">
              <a16:creationId xmlns:a16="http://schemas.microsoft.com/office/drawing/2014/main" id="{7365D2F8-7EC4-44F8-B5C4-E33AA7EB56DE}"/>
            </a:ext>
          </a:extLst>
        </xdr:cNvPr>
        <xdr:cNvSpPr txBox="1"/>
      </xdr:nvSpPr>
      <xdr:spPr>
        <a:xfrm>
          <a:off x="1816744" y="57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65422</xdr:rowOff>
    </xdr:from>
    <xdr:ext cx="405111" cy="259045"/>
    <xdr:sp macro="" textlink="">
      <xdr:nvSpPr>
        <xdr:cNvPr id="90" name="n_4mainValue【図書館】&#10;有形固定資産減価償却率">
          <a:extLst>
            <a:ext uri="{FF2B5EF4-FFF2-40B4-BE49-F238E27FC236}">
              <a16:creationId xmlns:a16="http://schemas.microsoft.com/office/drawing/2014/main" id="{9487496B-B65F-497D-99BC-70C455581563}"/>
            </a:ext>
          </a:extLst>
        </xdr:cNvPr>
        <xdr:cNvSpPr txBox="1"/>
      </xdr:nvSpPr>
      <xdr:spPr>
        <a:xfrm>
          <a:off x="927744" y="57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2C0CF4E-DF50-44E7-9E7B-4D0C02046F9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D6F4E74-0AC3-46A3-9E55-76BF2CA8047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D309B32-ECBD-4B5C-A78B-2F17597BB51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9ABE2AE-F077-4F3D-B0D3-93A822E50A3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552B5A8-1725-4B7F-AC51-A8D4300C83F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45A1685-2299-442E-A324-D53A63641C9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45AD3D7-7BD4-42E2-8B40-08DF3B511FE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4317DC-82F6-4F4B-9BAB-AC8FE222986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DBE83E1-94D5-4523-89D6-013C6B0FA4D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DB79AB0-D12F-4F2F-9E96-9CC88C84AB5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2CA5D066-6C40-4466-94ED-6F74714728C5}"/>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3CEE02EA-CF3A-4EBB-966D-EE6E23B60D1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7A04C321-FEA7-45AC-B164-C2789E53FBE8}"/>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57160D95-D2F1-40FC-B4B0-F94C916E3386}"/>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9CE68B1E-8FF5-47E9-AE43-07994B1A43BB}"/>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42F4A21B-A782-4203-BF81-6F2235E439CD}"/>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6F309621-F690-411E-8C4D-EC04A59D2AB5}"/>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AE4D3E9F-8077-4522-9050-684F33BDC462}"/>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4F163120-B6FF-482A-89E9-7039C08B69B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689051CA-F9A7-4D27-A27B-A4ECA0D16D9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F138352D-F268-481D-9E94-4D7EBB4CA70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C5A77CA6-B0B7-40BF-A0FB-E0ADA0E360FF}"/>
            </a:ext>
          </a:extLst>
        </xdr:cNvPr>
        <xdr:cNvCxnSpPr/>
      </xdr:nvCxnSpPr>
      <xdr:spPr>
        <a:xfrm flipV="1">
          <a:off x="10476865" y="57683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3E1EEDB0-053E-4CC9-8D2E-689E1E59AD64}"/>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6288D856-95BF-4FB1-8761-28631F963663}"/>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50D2A117-2385-481F-8AF8-4BB518C516C8}"/>
            </a:ext>
          </a:extLst>
        </xdr:cNvPr>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382D50BA-3C00-4D59-9FFA-8B6055F2C738}"/>
            </a:ext>
          </a:extLst>
        </xdr:cNvPr>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2557</xdr:rowOff>
    </xdr:from>
    <xdr:ext cx="469744" cy="259045"/>
    <xdr:sp macro="" textlink="">
      <xdr:nvSpPr>
        <xdr:cNvPr id="117" name="【図書館】&#10;一人当たり面積平均値テキスト">
          <a:extLst>
            <a:ext uri="{FF2B5EF4-FFF2-40B4-BE49-F238E27FC236}">
              <a16:creationId xmlns:a16="http://schemas.microsoft.com/office/drawing/2014/main" id="{E4A6415C-6D11-4B1E-ADE9-7236531D6B87}"/>
            </a:ext>
          </a:extLst>
        </xdr:cNvPr>
        <xdr:cNvSpPr txBox="1"/>
      </xdr:nvSpPr>
      <xdr:spPr>
        <a:xfrm>
          <a:off x="10515600" y="634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a:extLst>
            <a:ext uri="{FF2B5EF4-FFF2-40B4-BE49-F238E27FC236}">
              <a16:creationId xmlns:a16="http://schemas.microsoft.com/office/drawing/2014/main" id="{9BA7E8EB-51B9-4E64-A9DF-94979C7E1B12}"/>
            </a:ext>
          </a:extLst>
        </xdr:cNvPr>
        <xdr:cNvSpPr/>
      </xdr:nvSpPr>
      <xdr:spPr>
        <a:xfrm>
          <a:off x="10426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8D2F042C-FD4B-40C2-9E4B-CEFCC89F87EA}"/>
            </a:ext>
          </a:extLst>
        </xdr:cNvPr>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a:extLst>
            <a:ext uri="{FF2B5EF4-FFF2-40B4-BE49-F238E27FC236}">
              <a16:creationId xmlns:a16="http://schemas.microsoft.com/office/drawing/2014/main" id="{15FB9DAA-5CDC-4D35-81CD-6E23CF5111F8}"/>
            </a:ext>
          </a:extLst>
        </xdr:cNvPr>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1E82110A-8924-4624-9E65-9F4FFE8FE50B}"/>
            </a:ext>
          </a:extLst>
        </xdr:cNvPr>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2" name="フローチャート: 判断 121">
          <a:extLst>
            <a:ext uri="{FF2B5EF4-FFF2-40B4-BE49-F238E27FC236}">
              <a16:creationId xmlns:a16="http://schemas.microsoft.com/office/drawing/2014/main" id="{7581CC39-6689-48A5-920D-BD7FDB796F4F}"/>
            </a:ext>
          </a:extLst>
        </xdr:cNvPr>
        <xdr:cNvSpPr/>
      </xdr:nvSpPr>
      <xdr:spPr>
        <a:xfrm>
          <a:off x="6921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083A00D-AD3A-4292-9F4F-3C27ABE27E9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F7A4B89-07A7-440B-BF5D-499DB21B7CE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3001353-6261-44B2-84EA-9DCEB75709F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1FD4CB9-CC61-46CD-A26F-8F62D0A16EC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FE4502B-02B4-4D96-99F2-B102ED5A28E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28" name="楕円 127">
          <a:extLst>
            <a:ext uri="{FF2B5EF4-FFF2-40B4-BE49-F238E27FC236}">
              <a16:creationId xmlns:a16="http://schemas.microsoft.com/office/drawing/2014/main" id="{571337E4-519E-4790-88A8-99D47D729F2F}"/>
            </a:ext>
          </a:extLst>
        </xdr:cNvPr>
        <xdr:cNvSpPr/>
      </xdr:nvSpPr>
      <xdr:spPr>
        <a:xfrm>
          <a:off x="10426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38117</xdr:rowOff>
    </xdr:from>
    <xdr:ext cx="469744" cy="259045"/>
    <xdr:sp macro="" textlink="">
      <xdr:nvSpPr>
        <xdr:cNvPr id="129" name="【図書館】&#10;一人当たり面積該当値テキスト">
          <a:extLst>
            <a:ext uri="{FF2B5EF4-FFF2-40B4-BE49-F238E27FC236}">
              <a16:creationId xmlns:a16="http://schemas.microsoft.com/office/drawing/2014/main" id="{8E6AA7E6-6773-410A-B066-907665FFC891}"/>
            </a:ext>
          </a:extLst>
        </xdr:cNvPr>
        <xdr:cNvSpPr txBox="1"/>
      </xdr:nvSpPr>
      <xdr:spPr>
        <a:xfrm>
          <a:off x="10515600"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59690</xdr:rowOff>
    </xdr:from>
    <xdr:to>
      <xdr:col>50</xdr:col>
      <xdr:colOff>165100</xdr:colOff>
      <xdr:row>39</xdr:row>
      <xdr:rowOff>161290</xdr:rowOff>
    </xdr:to>
    <xdr:sp macro="" textlink="">
      <xdr:nvSpPr>
        <xdr:cNvPr id="130" name="楕円 129">
          <a:extLst>
            <a:ext uri="{FF2B5EF4-FFF2-40B4-BE49-F238E27FC236}">
              <a16:creationId xmlns:a16="http://schemas.microsoft.com/office/drawing/2014/main" id="{915183F0-7D2B-49F0-B8A6-B747425F05C6}"/>
            </a:ext>
          </a:extLst>
        </xdr:cNvPr>
        <xdr:cNvSpPr/>
      </xdr:nvSpPr>
      <xdr:spPr>
        <a:xfrm>
          <a:off x="9588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110490</xdr:rowOff>
    </xdr:from>
    <xdr:to>
      <xdr:col>55</xdr:col>
      <xdr:colOff>0</xdr:colOff>
      <xdr:row>39</xdr:row>
      <xdr:rowOff>110490</xdr:rowOff>
    </xdr:to>
    <xdr:cxnSp macro="">
      <xdr:nvCxnSpPr>
        <xdr:cNvPr id="131" name="直線コネクタ 130">
          <a:extLst>
            <a:ext uri="{FF2B5EF4-FFF2-40B4-BE49-F238E27FC236}">
              <a16:creationId xmlns:a16="http://schemas.microsoft.com/office/drawing/2014/main" id="{09531D24-B7A8-48F8-B5FA-DC4B87B5717D}"/>
            </a:ext>
          </a:extLst>
        </xdr:cNvPr>
        <xdr:cNvCxnSpPr/>
      </xdr:nvCxnSpPr>
      <xdr:spPr>
        <a:xfrm>
          <a:off x="9639300" y="6797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32" name="楕円 131">
          <a:extLst>
            <a:ext uri="{FF2B5EF4-FFF2-40B4-BE49-F238E27FC236}">
              <a16:creationId xmlns:a16="http://schemas.microsoft.com/office/drawing/2014/main" id="{2CDF6F33-D27C-4034-B996-61F1D8CFDFD4}"/>
            </a:ext>
          </a:extLst>
        </xdr:cNvPr>
        <xdr:cNvSpPr/>
      </xdr:nvSpPr>
      <xdr:spPr>
        <a:xfrm>
          <a:off x="8699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110490</xdr:rowOff>
    </xdr:from>
    <xdr:to>
      <xdr:col>50</xdr:col>
      <xdr:colOff>114300</xdr:colOff>
      <xdr:row>39</xdr:row>
      <xdr:rowOff>110490</xdr:rowOff>
    </xdr:to>
    <xdr:cxnSp macro="">
      <xdr:nvCxnSpPr>
        <xdr:cNvPr id="133" name="直線コネクタ 132">
          <a:extLst>
            <a:ext uri="{FF2B5EF4-FFF2-40B4-BE49-F238E27FC236}">
              <a16:creationId xmlns:a16="http://schemas.microsoft.com/office/drawing/2014/main" id="{ED42C8D8-D68E-4B76-8445-230DEB52633B}"/>
            </a:ext>
          </a:extLst>
        </xdr:cNvPr>
        <xdr:cNvCxnSpPr/>
      </xdr:nvCxnSpPr>
      <xdr:spPr>
        <a:xfrm>
          <a:off x="8750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59690</xdr:rowOff>
    </xdr:from>
    <xdr:to>
      <xdr:col>41</xdr:col>
      <xdr:colOff>101600</xdr:colOff>
      <xdr:row>39</xdr:row>
      <xdr:rowOff>161290</xdr:rowOff>
    </xdr:to>
    <xdr:sp macro="" textlink="">
      <xdr:nvSpPr>
        <xdr:cNvPr id="134" name="楕円 133">
          <a:extLst>
            <a:ext uri="{FF2B5EF4-FFF2-40B4-BE49-F238E27FC236}">
              <a16:creationId xmlns:a16="http://schemas.microsoft.com/office/drawing/2014/main" id="{490C9096-1370-4D77-BAC9-B25DD6981F3F}"/>
            </a:ext>
          </a:extLst>
        </xdr:cNvPr>
        <xdr:cNvSpPr/>
      </xdr:nvSpPr>
      <xdr:spPr>
        <a:xfrm>
          <a:off x="7810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110490</xdr:rowOff>
    </xdr:from>
    <xdr:to>
      <xdr:col>45</xdr:col>
      <xdr:colOff>177800</xdr:colOff>
      <xdr:row>39</xdr:row>
      <xdr:rowOff>110490</xdr:rowOff>
    </xdr:to>
    <xdr:cxnSp macro="">
      <xdr:nvCxnSpPr>
        <xdr:cNvPr id="135" name="直線コネクタ 134">
          <a:extLst>
            <a:ext uri="{FF2B5EF4-FFF2-40B4-BE49-F238E27FC236}">
              <a16:creationId xmlns:a16="http://schemas.microsoft.com/office/drawing/2014/main" id="{5887C2FB-63AA-46E9-9EDF-EC0EE5CC4556}"/>
            </a:ext>
          </a:extLst>
        </xdr:cNvPr>
        <xdr:cNvCxnSpPr/>
      </xdr:nvCxnSpPr>
      <xdr:spPr>
        <a:xfrm>
          <a:off x="7861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36" name="楕円 135">
          <a:extLst>
            <a:ext uri="{FF2B5EF4-FFF2-40B4-BE49-F238E27FC236}">
              <a16:creationId xmlns:a16="http://schemas.microsoft.com/office/drawing/2014/main" id="{55C924E7-290B-4C1E-9DC2-326666FF1C7C}"/>
            </a:ext>
          </a:extLst>
        </xdr:cNvPr>
        <xdr:cNvSpPr/>
      </xdr:nvSpPr>
      <xdr:spPr>
        <a:xfrm>
          <a:off x="6921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110490</xdr:rowOff>
    </xdr:from>
    <xdr:to>
      <xdr:col>41</xdr:col>
      <xdr:colOff>50800</xdr:colOff>
      <xdr:row>39</xdr:row>
      <xdr:rowOff>110490</xdr:rowOff>
    </xdr:to>
    <xdr:cxnSp macro="">
      <xdr:nvCxnSpPr>
        <xdr:cNvPr id="137" name="直線コネクタ 136">
          <a:extLst>
            <a:ext uri="{FF2B5EF4-FFF2-40B4-BE49-F238E27FC236}">
              <a16:creationId xmlns:a16="http://schemas.microsoft.com/office/drawing/2014/main" id="{578E8F4D-CF19-4AE6-90D7-11838439B196}"/>
            </a:ext>
          </a:extLst>
        </xdr:cNvPr>
        <xdr:cNvCxnSpPr/>
      </xdr:nvCxnSpPr>
      <xdr:spPr>
        <a:xfrm>
          <a:off x="6972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8" name="n_1aveValue【図書館】&#10;一人当たり面積">
          <a:extLst>
            <a:ext uri="{FF2B5EF4-FFF2-40B4-BE49-F238E27FC236}">
              <a16:creationId xmlns:a16="http://schemas.microsoft.com/office/drawing/2014/main" id="{7F41868E-EE5A-4814-BD7E-C6DCA0457144}"/>
            </a:ext>
          </a:extLst>
        </xdr:cNvPr>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120667</xdr:rowOff>
    </xdr:from>
    <xdr:ext cx="469744" cy="259045"/>
    <xdr:sp macro="" textlink="">
      <xdr:nvSpPr>
        <xdr:cNvPr id="139" name="n_2aveValue【図書館】&#10;一人当たり面積">
          <a:extLst>
            <a:ext uri="{FF2B5EF4-FFF2-40B4-BE49-F238E27FC236}">
              <a16:creationId xmlns:a16="http://schemas.microsoft.com/office/drawing/2014/main" id="{63B501BF-BFD6-422B-A97A-003629D4D342}"/>
            </a:ext>
          </a:extLst>
        </xdr:cNvPr>
        <xdr:cNvSpPr txBox="1"/>
      </xdr:nvSpPr>
      <xdr:spPr>
        <a:xfrm>
          <a:off x="8515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40" name="n_3aveValue【図書館】&#10;一人当たり面積">
          <a:extLst>
            <a:ext uri="{FF2B5EF4-FFF2-40B4-BE49-F238E27FC236}">
              <a16:creationId xmlns:a16="http://schemas.microsoft.com/office/drawing/2014/main" id="{51075605-744B-47F2-9EF2-2EA41C0B3579}"/>
            </a:ext>
          </a:extLst>
        </xdr:cNvPr>
        <xdr:cNvSpPr txBox="1"/>
      </xdr:nvSpPr>
      <xdr:spPr>
        <a:xfrm>
          <a:off x="7626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143527</xdr:rowOff>
    </xdr:from>
    <xdr:ext cx="469744" cy="259045"/>
    <xdr:sp macro="" textlink="">
      <xdr:nvSpPr>
        <xdr:cNvPr id="141" name="n_4aveValue【図書館】&#10;一人当たり面積">
          <a:extLst>
            <a:ext uri="{FF2B5EF4-FFF2-40B4-BE49-F238E27FC236}">
              <a16:creationId xmlns:a16="http://schemas.microsoft.com/office/drawing/2014/main" id="{65AD356F-0453-4AD4-9212-DE3B1C9058A8}"/>
            </a:ext>
          </a:extLst>
        </xdr:cNvPr>
        <xdr:cNvSpPr txBox="1"/>
      </xdr:nvSpPr>
      <xdr:spPr>
        <a:xfrm>
          <a:off x="6737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152417</xdr:rowOff>
    </xdr:from>
    <xdr:ext cx="469744" cy="259045"/>
    <xdr:sp macro="" textlink="">
      <xdr:nvSpPr>
        <xdr:cNvPr id="142" name="n_1mainValue【図書館】&#10;一人当たり面積">
          <a:extLst>
            <a:ext uri="{FF2B5EF4-FFF2-40B4-BE49-F238E27FC236}">
              <a16:creationId xmlns:a16="http://schemas.microsoft.com/office/drawing/2014/main" id="{A2CC224A-2841-4F6E-9B41-3CE9B262D724}"/>
            </a:ext>
          </a:extLst>
        </xdr:cNvPr>
        <xdr:cNvSpPr txBox="1"/>
      </xdr:nvSpPr>
      <xdr:spPr>
        <a:xfrm>
          <a:off x="93917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152417</xdr:rowOff>
    </xdr:from>
    <xdr:ext cx="469744" cy="259045"/>
    <xdr:sp macro="" textlink="">
      <xdr:nvSpPr>
        <xdr:cNvPr id="143" name="n_2mainValue【図書館】&#10;一人当たり面積">
          <a:extLst>
            <a:ext uri="{FF2B5EF4-FFF2-40B4-BE49-F238E27FC236}">
              <a16:creationId xmlns:a16="http://schemas.microsoft.com/office/drawing/2014/main" id="{C61C4592-060F-4F4C-A72B-FD14916E17EF}"/>
            </a:ext>
          </a:extLst>
        </xdr:cNvPr>
        <xdr:cNvSpPr txBox="1"/>
      </xdr:nvSpPr>
      <xdr:spPr>
        <a:xfrm>
          <a:off x="8515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152417</xdr:rowOff>
    </xdr:from>
    <xdr:ext cx="469744" cy="259045"/>
    <xdr:sp macro="" textlink="">
      <xdr:nvSpPr>
        <xdr:cNvPr id="144" name="n_3mainValue【図書館】&#10;一人当たり面積">
          <a:extLst>
            <a:ext uri="{FF2B5EF4-FFF2-40B4-BE49-F238E27FC236}">
              <a16:creationId xmlns:a16="http://schemas.microsoft.com/office/drawing/2014/main" id="{5E49D5CB-9568-4996-AF65-4BCCBC0050DC}"/>
            </a:ext>
          </a:extLst>
        </xdr:cNvPr>
        <xdr:cNvSpPr txBox="1"/>
      </xdr:nvSpPr>
      <xdr:spPr>
        <a:xfrm>
          <a:off x="7626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152417</xdr:rowOff>
    </xdr:from>
    <xdr:ext cx="469744" cy="259045"/>
    <xdr:sp macro="" textlink="">
      <xdr:nvSpPr>
        <xdr:cNvPr id="145" name="n_4mainValue【図書館】&#10;一人当たり面積">
          <a:extLst>
            <a:ext uri="{FF2B5EF4-FFF2-40B4-BE49-F238E27FC236}">
              <a16:creationId xmlns:a16="http://schemas.microsoft.com/office/drawing/2014/main" id="{6121C85C-2AA5-4CC2-9E42-FD0BFB9D4DFD}"/>
            </a:ext>
          </a:extLst>
        </xdr:cNvPr>
        <xdr:cNvSpPr txBox="1"/>
      </xdr:nvSpPr>
      <xdr:spPr>
        <a:xfrm>
          <a:off x="6737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3D7B9908-A32B-44AD-9DF6-7FDA0004ECA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FD29DED3-B44E-4115-A4D9-AEEE597F713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FE2720CE-B4FF-4692-911D-43D92C32F8C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4CF5AE8-6F79-46EC-A5A2-8634A4DDAAC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6A39556-36CE-4828-8EB0-11148B36506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89529D79-9A21-4BEB-BC05-D64D5378B30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7E38FDD3-BEAA-4DF7-8FB2-DDC8E40AF37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9248330-DC65-43F8-8596-208B4004BBC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1F2D8099-F51F-4EEF-8182-0D39DEB7408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63A63E95-0FCE-4828-B673-FC769CA6C43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12CEBE54-FADB-4F8D-9EA7-4229EA0E730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555A1577-7D0F-4FBC-B91C-F10D2A079C2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C76CC41E-8E19-4B1C-B29E-C279D4A1516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DD9B9FC8-B087-427E-BFBF-65D15E4A76C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F4144702-06CC-4451-AEE0-41015EF95D9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18BE1BF0-E2F0-4D8C-A938-8830D1D8280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9C97045B-DDDA-458C-9D37-5E0275D4B74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91A00194-41C3-4A1A-870B-DD0B9B633E6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1D17EC3B-4EDA-4BFF-BE0C-86DF1767A89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9F313A2F-1535-4665-9A57-44C159128725}"/>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A5F815D3-5665-4A19-9FC4-DA2D9A70F486}"/>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7AB36353-C557-4713-B763-6AF158AD104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09E9CC4D-55AD-4518-8540-82C848C1648C}"/>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2882469D-0C76-4BAB-B7C0-36BD112B77E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a:extLst>
            <a:ext uri="{FF2B5EF4-FFF2-40B4-BE49-F238E27FC236}">
              <a16:creationId xmlns:a16="http://schemas.microsoft.com/office/drawing/2014/main" id="{7F7D0714-4E51-4712-96E8-4D797272AC4F}"/>
            </a:ext>
          </a:extLst>
        </xdr:cNvPr>
        <xdr:cNvCxnSpPr/>
      </xdr:nvCxnSpPr>
      <xdr:spPr>
        <a:xfrm flipV="1">
          <a:off x="4634865" y="97269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a:extLst>
            <a:ext uri="{FF2B5EF4-FFF2-40B4-BE49-F238E27FC236}">
              <a16:creationId xmlns:a16="http://schemas.microsoft.com/office/drawing/2014/main" id="{64155A06-6092-4E30-9B99-EE45D07D1A37}"/>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a:extLst>
            <a:ext uri="{FF2B5EF4-FFF2-40B4-BE49-F238E27FC236}">
              <a16:creationId xmlns:a16="http://schemas.microsoft.com/office/drawing/2014/main" id="{1BADA22B-84DC-40B4-8E8D-F2733084EA85}"/>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A2A3FCEA-8028-41E3-A81D-6E488AF9D527}"/>
            </a:ext>
          </a:extLst>
        </xdr:cNvPr>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a:extLst>
            <a:ext uri="{FF2B5EF4-FFF2-40B4-BE49-F238E27FC236}">
              <a16:creationId xmlns:a16="http://schemas.microsoft.com/office/drawing/2014/main" id="{E81817B6-BF65-4133-A11E-8266C39DDBF1}"/>
            </a:ext>
          </a:extLst>
        </xdr:cNvPr>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80662</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17C162F4-2260-43C9-9D77-F9A202E83CCD}"/>
            </a:ext>
          </a:extLst>
        </xdr:cNvPr>
        <xdr:cNvSpPr txBox="1"/>
      </xdr:nvSpPr>
      <xdr:spPr>
        <a:xfrm>
          <a:off x="4673600" y="10024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a:extLst>
            <a:ext uri="{FF2B5EF4-FFF2-40B4-BE49-F238E27FC236}">
              <a16:creationId xmlns:a16="http://schemas.microsoft.com/office/drawing/2014/main" id="{FCA91644-3D95-45A6-A4FB-D9C2747B7E40}"/>
            </a:ext>
          </a:extLst>
        </xdr:cNvPr>
        <xdr:cNvSpPr/>
      </xdr:nvSpPr>
      <xdr:spPr>
        <a:xfrm>
          <a:off x="45847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a:extLst>
            <a:ext uri="{FF2B5EF4-FFF2-40B4-BE49-F238E27FC236}">
              <a16:creationId xmlns:a16="http://schemas.microsoft.com/office/drawing/2014/main" id="{3F067DAA-A93F-4208-9A1C-BAB77DB67E4A}"/>
            </a:ext>
          </a:extLst>
        </xdr:cNvPr>
        <xdr:cNvSpPr/>
      </xdr:nvSpPr>
      <xdr:spPr>
        <a:xfrm>
          <a:off x="3746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a:extLst>
            <a:ext uri="{FF2B5EF4-FFF2-40B4-BE49-F238E27FC236}">
              <a16:creationId xmlns:a16="http://schemas.microsoft.com/office/drawing/2014/main" id="{81DEF716-727F-4772-A5C5-138AF5869D2C}"/>
            </a:ext>
          </a:extLst>
        </xdr:cNvPr>
        <xdr:cNvSpPr/>
      </xdr:nvSpPr>
      <xdr:spPr>
        <a:xfrm>
          <a:off x="2857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a:extLst>
            <a:ext uri="{FF2B5EF4-FFF2-40B4-BE49-F238E27FC236}">
              <a16:creationId xmlns:a16="http://schemas.microsoft.com/office/drawing/2014/main" id="{7BCC3D35-CDBD-48AB-A0D7-FFC499A0C2CE}"/>
            </a:ext>
          </a:extLst>
        </xdr:cNvPr>
        <xdr:cNvSpPr/>
      </xdr:nvSpPr>
      <xdr:spPr>
        <a:xfrm>
          <a:off x="1968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0" name="フローチャート: 判断 179">
          <a:extLst>
            <a:ext uri="{FF2B5EF4-FFF2-40B4-BE49-F238E27FC236}">
              <a16:creationId xmlns:a16="http://schemas.microsoft.com/office/drawing/2014/main" id="{470363AA-3B09-4B85-9575-9F171B4C1745}"/>
            </a:ext>
          </a:extLst>
        </xdr:cNvPr>
        <xdr:cNvSpPr/>
      </xdr:nvSpPr>
      <xdr:spPr>
        <a:xfrm>
          <a:off x="1079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F01907C3-CC2C-4E5D-A45B-72F230A2801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6FE529B-AAA6-4B79-B821-E453831A975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FE91B89-F63E-4A39-ACC6-CB04E49F02F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B56DE98-2526-4B56-BEFC-0A3DE68ED4C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5B497A3-D7E0-4781-9C04-42E2A66B02A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33020</xdr:rowOff>
    </xdr:from>
    <xdr:to>
      <xdr:col>24</xdr:col>
      <xdr:colOff>114300</xdr:colOff>
      <xdr:row>62</xdr:row>
      <xdr:rowOff>134620</xdr:rowOff>
    </xdr:to>
    <xdr:sp macro="" textlink="">
      <xdr:nvSpPr>
        <xdr:cNvPr id="186" name="楕円 185">
          <a:extLst>
            <a:ext uri="{FF2B5EF4-FFF2-40B4-BE49-F238E27FC236}">
              <a16:creationId xmlns:a16="http://schemas.microsoft.com/office/drawing/2014/main" id="{D2C985D6-E271-4FA3-BB80-C575F080C45E}"/>
            </a:ext>
          </a:extLst>
        </xdr:cNvPr>
        <xdr:cNvSpPr/>
      </xdr:nvSpPr>
      <xdr:spPr>
        <a:xfrm>
          <a:off x="45847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11447</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507858E7-E4FE-45E8-A1AD-BA2D5A8F5627}"/>
            </a:ext>
          </a:extLst>
        </xdr:cNvPr>
        <xdr:cNvSpPr txBox="1"/>
      </xdr:nvSpPr>
      <xdr:spPr>
        <a:xfrm>
          <a:off x="4673600"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10160</xdr:rowOff>
    </xdr:from>
    <xdr:to>
      <xdr:col>20</xdr:col>
      <xdr:colOff>38100</xdr:colOff>
      <xdr:row>62</xdr:row>
      <xdr:rowOff>111760</xdr:rowOff>
    </xdr:to>
    <xdr:sp macro="" textlink="">
      <xdr:nvSpPr>
        <xdr:cNvPr id="188" name="楕円 187">
          <a:extLst>
            <a:ext uri="{FF2B5EF4-FFF2-40B4-BE49-F238E27FC236}">
              <a16:creationId xmlns:a16="http://schemas.microsoft.com/office/drawing/2014/main" id="{8BACB7B9-901F-45C5-906C-9D3AA9D45938}"/>
            </a:ext>
          </a:extLst>
        </xdr:cNvPr>
        <xdr:cNvSpPr/>
      </xdr:nvSpPr>
      <xdr:spPr>
        <a:xfrm>
          <a:off x="3746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60960</xdr:rowOff>
    </xdr:from>
    <xdr:to>
      <xdr:col>24</xdr:col>
      <xdr:colOff>63500</xdr:colOff>
      <xdr:row>62</xdr:row>
      <xdr:rowOff>83820</xdr:rowOff>
    </xdr:to>
    <xdr:cxnSp macro="">
      <xdr:nvCxnSpPr>
        <xdr:cNvPr id="189" name="直線コネクタ 188">
          <a:extLst>
            <a:ext uri="{FF2B5EF4-FFF2-40B4-BE49-F238E27FC236}">
              <a16:creationId xmlns:a16="http://schemas.microsoft.com/office/drawing/2014/main" id="{DF28FDBF-0A7F-4FCC-A39E-E95EF1B12DA2}"/>
            </a:ext>
          </a:extLst>
        </xdr:cNvPr>
        <xdr:cNvCxnSpPr/>
      </xdr:nvCxnSpPr>
      <xdr:spPr>
        <a:xfrm>
          <a:off x="3797300" y="106908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154940</xdr:rowOff>
    </xdr:from>
    <xdr:to>
      <xdr:col>15</xdr:col>
      <xdr:colOff>101600</xdr:colOff>
      <xdr:row>62</xdr:row>
      <xdr:rowOff>85090</xdr:rowOff>
    </xdr:to>
    <xdr:sp macro="" textlink="">
      <xdr:nvSpPr>
        <xdr:cNvPr id="190" name="楕円 189">
          <a:extLst>
            <a:ext uri="{FF2B5EF4-FFF2-40B4-BE49-F238E27FC236}">
              <a16:creationId xmlns:a16="http://schemas.microsoft.com/office/drawing/2014/main" id="{DFF2712E-6E9F-4888-8841-CF36C16C748E}"/>
            </a:ext>
          </a:extLst>
        </xdr:cNvPr>
        <xdr:cNvSpPr/>
      </xdr:nvSpPr>
      <xdr:spPr>
        <a:xfrm>
          <a:off x="2857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34290</xdr:rowOff>
    </xdr:from>
    <xdr:to>
      <xdr:col>19</xdr:col>
      <xdr:colOff>177800</xdr:colOff>
      <xdr:row>62</xdr:row>
      <xdr:rowOff>60960</xdr:rowOff>
    </xdr:to>
    <xdr:cxnSp macro="">
      <xdr:nvCxnSpPr>
        <xdr:cNvPr id="191" name="直線コネクタ 190">
          <a:extLst>
            <a:ext uri="{FF2B5EF4-FFF2-40B4-BE49-F238E27FC236}">
              <a16:creationId xmlns:a16="http://schemas.microsoft.com/office/drawing/2014/main" id="{F6AE17A7-12D2-4E7F-9C08-AF6C4CEB3797}"/>
            </a:ext>
          </a:extLst>
        </xdr:cNvPr>
        <xdr:cNvCxnSpPr/>
      </xdr:nvCxnSpPr>
      <xdr:spPr>
        <a:xfrm>
          <a:off x="2908300" y="106641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126365</xdr:rowOff>
    </xdr:from>
    <xdr:to>
      <xdr:col>10</xdr:col>
      <xdr:colOff>165100</xdr:colOff>
      <xdr:row>62</xdr:row>
      <xdr:rowOff>56515</xdr:rowOff>
    </xdr:to>
    <xdr:sp macro="" textlink="">
      <xdr:nvSpPr>
        <xdr:cNvPr id="192" name="楕円 191">
          <a:extLst>
            <a:ext uri="{FF2B5EF4-FFF2-40B4-BE49-F238E27FC236}">
              <a16:creationId xmlns:a16="http://schemas.microsoft.com/office/drawing/2014/main" id="{CAA00275-CE62-46CD-A8B1-710EF2AEF92A}"/>
            </a:ext>
          </a:extLst>
        </xdr:cNvPr>
        <xdr:cNvSpPr/>
      </xdr:nvSpPr>
      <xdr:spPr>
        <a:xfrm>
          <a:off x="19685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5715</xdr:rowOff>
    </xdr:from>
    <xdr:to>
      <xdr:col>15</xdr:col>
      <xdr:colOff>50800</xdr:colOff>
      <xdr:row>62</xdr:row>
      <xdr:rowOff>34290</xdr:rowOff>
    </xdr:to>
    <xdr:cxnSp macro="">
      <xdr:nvCxnSpPr>
        <xdr:cNvPr id="193" name="直線コネクタ 192">
          <a:extLst>
            <a:ext uri="{FF2B5EF4-FFF2-40B4-BE49-F238E27FC236}">
              <a16:creationId xmlns:a16="http://schemas.microsoft.com/office/drawing/2014/main" id="{65280229-1E6C-4A11-8289-C7B93F4877DA}"/>
            </a:ext>
          </a:extLst>
        </xdr:cNvPr>
        <xdr:cNvCxnSpPr/>
      </xdr:nvCxnSpPr>
      <xdr:spPr>
        <a:xfrm>
          <a:off x="2019300" y="1063561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116840</xdr:rowOff>
    </xdr:from>
    <xdr:to>
      <xdr:col>6</xdr:col>
      <xdr:colOff>38100</xdr:colOff>
      <xdr:row>62</xdr:row>
      <xdr:rowOff>46990</xdr:rowOff>
    </xdr:to>
    <xdr:sp macro="" textlink="">
      <xdr:nvSpPr>
        <xdr:cNvPr id="194" name="楕円 193">
          <a:extLst>
            <a:ext uri="{FF2B5EF4-FFF2-40B4-BE49-F238E27FC236}">
              <a16:creationId xmlns:a16="http://schemas.microsoft.com/office/drawing/2014/main" id="{D48433F1-CDB7-4377-A51F-7EB2FED6BDE4}"/>
            </a:ext>
          </a:extLst>
        </xdr:cNvPr>
        <xdr:cNvSpPr/>
      </xdr:nvSpPr>
      <xdr:spPr>
        <a:xfrm>
          <a:off x="1079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167640</xdr:rowOff>
    </xdr:from>
    <xdr:to>
      <xdr:col>10</xdr:col>
      <xdr:colOff>114300</xdr:colOff>
      <xdr:row>62</xdr:row>
      <xdr:rowOff>5715</xdr:rowOff>
    </xdr:to>
    <xdr:cxnSp macro="">
      <xdr:nvCxnSpPr>
        <xdr:cNvPr id="195" name="直線コネクタ 194">
          <a:extLst>
            <a:ext uri="{FF2B5EF4-FFF2-40B4-BE49-F238E27FC236}">
              <a16:creationId xmlns:a16="http://schemas.microsoft.com/office/drawing/2014/main" id="{FCB6B34C-576A-4C20-A7FB-D4513D327153}"/>
            </a:ext>
          </a:extLst>
        </xdr:cNvPr>
        <xdr:cNvCxnSpPr/>
      </xdr:nvCxnSpPr>
      <xdr:spPr>
        <a:xfrm>
          <a:off x="1130300" y="1062609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147337</xdr:rowOff>
    </xdr:from>
    <xdr:ext cx="405111" cy="259045"/>
    <xdr:sp macro="" textlink="">
      <xdr:nvSpPr>
        <xdr:cNvPr id="196" name="n_1aveValue【体育館・プール】&#10;有形固定資産減価償却率">
          <a:extLst>
            <a:ext uri="{FF2B5EF4-FFF2-40B4-BE49-F238E27FC236}">
              <a16:creationId xmlns:a16="http://schemas.microsoft.com/office/drawing/2014/main" id="{0F94753F-6DD9-4156-A145-049F7559C757}"/>
            </a:ext>
          </a:extLst>
        </xdr:cNvPr>
        <xdr:cNvSpPr txBox="1"/>
      </xdr:nvSpPr>
      <xdr:spPr>
        <a:xfrm>
          <a:off x="3582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128287</xdr:rowOff>
    </xdr:from>
    <xdr:ext cx="405111" cy="259045"/>
    <xdr:sp macro="" textlink="">
      <xdr:nvSpPr>
        <xdr:cNvPr id="197" name="n_2aveValue【体育館・プール】&#10;有形固定資産減価償却率">
          <a:extLst>
            <a:ext uri="{FF2B5EF4-FFF2-40B4-BE49-F238E27FC236}">
              <a16:creationId xmlns:a16="http://schemas.microsoft.com/office/drawing/2014/main" id="{BF0CDB32-097F-41B1-92FE-088EFC9A1A5A}"/>
            </a:ext>
          </a:extLst>
        </xdr:cNvPr>
        <xdr:cNvSpPr txBox="1"/>
      </xdr:nvSpPr>
      <xdr:spPr>
        <a:xfrm>
          <a:off x="2705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103522</xdr:rowOff>
    </xdr:from>
    <xdr:ext cx="405111" cy="259045"/>
    <xdr:sp macro="" textlink="">
      <xdr:nvSpPr>
        <xdr:cNvPr id="198" name="n_3aveValue【体育館・プール】&#10;有形固定資産減価償却率">
          <a:extLst>
            <a:ext uri="{FF2B5EF4-FFF2-40B4-BE49-F238E27FC236}">
              <a16:creationId xmlns:a16="http://schemas.microsoft.com/office/drawing/2014/main" id="{C368931C-5338-4873-A523-ECD25FF78326}"/>
            </a:ext>
          </a:extLst>
        </xdr:cNvPr>
        <xdr:cNvSpPr txBox="1"/>
      </xdr:nvSpPr>
      <xdr:spPr>
        <a:xfrm>
          <a:off x="1816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92092</xdr:rowOff>
    </xdr:from>
    <xdr:ext cx="405111" cy="259045"/>
    <xdr:sp macro="" textlink="">
      <xdr:nvSpPr>
        <xdr:cNvPr id="199" name="n_4aveValue【体育館・プール】&#10;有形固定資産減価償却率">
          <a:extLst>
            <a:ext uri="{FF2B5EF4-FFF2-40B4-BE49-F238E27FC236}">
              <a16:creationId xmlns:a16="http://schemas.microsoft.com/office/drawing/2014/main" id="{95E2BAF9-A995-4BF3-B0E6-AC9BE6F44CBD}"/>
            </a:ext>
          </a:extLst>
        </xdr:cNvPr>
        <xdr:cNvSpPr txBox="1"/>
      </xdr:nvSpPr>
      <xdr:spPr>
        <a:xfrm>
          <a:off x="927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102887</xdr:rowOff>
    </xdr:from>
    <xdr:ext cx="405111" cy="259045"/>
    <xdr:sp macro="" textlink="">
      <xdr:nvSpPr>
        <xdr:cNvPr id="200" name="n_1mainValue【体育館・プール】&#10;有形固定資産減価償却率">
          <a:extLst>
            <a:ext uri="{FF2B5EF4-FFF2-40B4-BE49-F238E27FC236}">
              <a16:creationId xmlns:a16="http://schemas.microsoft.com/office/drawing/2014/main" id="{A4E37EC6-1304-491D-858C-FB8768E8316C}"/>
            </a:ext>
          </a:extLst>
        </xdr:cNvPr>
        <xdr:cNvSpPr txBox="1"/>
      </xdr:nvSpPr>
      <xdr:spPr>
        <a:xfrm>
          <a:off x="3582044"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76217</xdr:rowOff>
    </xdr:from>
    <xdr:ext cx="405111" cy="259045"/>
    <xdr:sp macro="" textlink="">
      <xdr:nvSpPr>
        <xdr:cNvPr id="201" name="n_2mainValue【体育館・プール】&#10;有形固定資産減価償却率">
          <a:extLst>
            <a:ext uri="{FF2B5EF4-FFF2-40B4-BE49-F238E27FC236}">
              <a16:creationId xmlns:a16="http://schemas.microsoft.com/office/drawing/2014/main" id="{0C913EDD-0670-424C-A2DB-6B4080852657}"/>
            </a:ext>
          </a:extLst>
        </xdr:cNvPr>
        <xdr:cNvSpPr txBox="1"/>
      </xdr:nvSpPr>
      <xdr:spPr>
        <a:xfrm>
          <a:off x="27057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47642</xdr:rowOff>
    </xdr:from>
    <xdr:ext cx="405111" cy="259045"/>
    <xdr:sp macro="" textlink="">
      <xdr:nvSpPr>
        <xdr:cNvPr id="202" name="n_3mainValue【体育館・プール】&#10;有形固定資産減価償却率">
          <a:extLst>
            <a:ext uri="{FF2B5EF4-FFF2-40B4-BE49-F238E27FC236}">
              <a16:creationId xmlns:a16="http://schemas.microsoft.com/office/drawing/2014/main" id="{253606B7-07A5-4BA1-B235-A28337AC0FB0}"/>
            </a:ext>
          </a:extLst>
        </xdr:cNvPr>
        <xdr:cNvSpPr txBox="1"/>
      </xdr:nvSpPr>
      <xdr:spPr>
        <a:xfrm>
          <a:off x="1816744" y="1067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38117</xdr:rowOff>
    </xdr:from>
    <xdr:ext cx="405111" cy="259045"/>
    <xdr:sp macro="" textlink="">
      <xdr:nvSpPr>
        <xdr:cNvPr id="203" name="n_4mainValue【体育館・プール】&#10;有形固定資産減価償却率">
          <a:extLst>
            <a:ext uri="{FF2B5EF4-FFF2-40B4-BE49-F238E27FC236}">
              <a16:creationId xmlns:a16="http://schemas.microsoft.com/office/drawing/2014/main" id="{9D43D4A7-0FB6-45D7-BB4F-15E9CD05B890}"/>
            </a:ext>
          </a:extLst>
        </xdr:cNvPr>
        <xdr:cNvSpPr txBox="1"/>
      </xdr:nvSpPr>
      <xdr:spPr>
        <a:xfrm>
          <a:off x="927744" y="1066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F6E1AE7A-09F3-483B-B39E-F23B94BC515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A149E9F5-D5BE-4742-BF96-C4D7A2B4FB4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47FE4277-F8F5-4E5D-A7A2-7495CF429BC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B954C488-ECD4-4672-A939-49CCF409CBA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C26B87DF-7D8D-4391-AC57-1F882155658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12E8F2F4-F573-471E-97B5-AA11550B53E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67978007-2CC8-491E-9531-BF30313151E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A799DFFF-465D-4449-A75E-7C87415AADB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536915F-05ED-4CAA-8557-F7FDF27A170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1D098836-D4D1-4737-8976-7D400E5ABBD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457F3AFC-9A51-40E6-ADCA-45922D27EF54}"/>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B40CC666-FFCE-4E52-89D0-01EBEDB80AE5}"/>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B56CA441-4C5E-49DA-8B49-EB51DCC9883D}"/>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87C46A66-CA5C-4B2D-BDA0-B806FA0A9309}"/>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D9F8E542-FB83-441C-9EA6-E199765A8294}"/>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C36FD775-28C8-413A-8FA5-4D44940311D1}"/>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CAD92196-696F-4433-9E4A-11DAEB6ACDC7}"/>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CDB95B74-1F5E-42B6-B9FF-BB5A90C4931E}"/>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D01DC94-3CB5-45FF-8970-DA888583B8F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D6285B0F-602B-4362-8F12-9D60BA01BFB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EBA99081-E93E-4F07-81A3-F4993924910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B3F72D5B-85B7-4822-9A24-433894D1F259}"/>
            </a:ext>
          </a:extLst>
        </xdr:cNvPr>
        <xdr:cNvCxnSpPr/>
      </xdr:nvCxnSpPr>
      <xdr:spPr>
        <a:xfrm flipV="1">
          <a:off x="10476865" y="9601200"/>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043F1798-901D-4563-AE55-BD9C82D7F156}"/>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7397DC75-0EDA-4E5D-A363-211B99F13262}"/>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8" name="【体育館・プール】&#10;一人当たり面積最大値テキスト">
          <a:extLst>
            <a:ext uri="{FF2B5EF4-FFF2-40B4-BE49-F238E27FC236}">
              <a16:creationId xmlns:a16="http://schemas.microsoft.com/office/drawing/2014/main" id="{10E9D5A1-E6F9-449E-A198-6F33B8A5FA40}"/>
            </a:ext>
          </a:extLst>
        </xdr:cNvPr>
        <xdr:cNvSpPr txBox="1"/>
      </xdr:nvSpPr>
      <xdr:spPr>
        <a:xfrm>
          <a:off x="10515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a:extLst>
            <a:ext uri="{FF2B5EF4-FFF2-40B4-BE49-F238E27FC236}">
              <a16:creationId xmlns:a16="http://schemas.microsoft.com/office/drawing/2014/main" id="{0CD2CAF0-7FED-407A-8782-9C3449DF86CE}"/>
            </a:ext>
          </a:extLst>
        </xdr:cNvPr>
        <xdr:cNvCxnSpPr/>
      </xdr:nvCxnSpPr>
      <xdr:spPr>
        <a:xfrm>
          <a:off x="10388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3065</xdr:rowOff>
    </xdr:from>
    <xdr:ext cx="469744" cy="259045"/>
    <xdr:sp macro="" textlink="">
      <xdr:nvSpPr>
        <xdr:cNvPr id="230" name="【体育館・プール】&#10;一人当たり面積平均値テキスト">
          <a:extLst>
            <a:ext uri="{FF2B5EF4-FFF2-40B4-BE49-F238E27FC236}">
              <a16:creationId xmlns:a16="http://schemas.microsoft.com/office/drawing/2014/main" id="{914D371E-069E-44E8-8CD5-249EB1EA41D5}"/>
            </a:ext>
          </a:extLst>
        </xdr:cNvPr>
        <xdr:cNvSpPr txBox="1"/>
      </xdr:nvSpPr>
      <xdr:spPr>
        <a:xfrm>
          <a:off x="10515600" y="106329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1" name="フローチャート: 判断 230">
          <a:extLst>
            <a:ext uri="{FF2B5EF4-FFF2-40B4-BE49-F238E27FC236}">
              <a16:creationId xmlns:a16="http://schemas.microsoft.com/office/drawing/2014/main" id="{637B6723-B906-4BFB-BCCB-B4A1552F8390}"/>
            </a:ext>
          </a:extLst>
        </xdr:cNvPr>
        <xdr:cNvSpPr/>
      </xdr:nvSpPr>
      <xdr:spPr>
        <a:xfrm>
          <a:off x="10426700" y="106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2" name="フローチャート: 判断 231">
          <a:extLst>
            <a:ext uri="{FF2B5EF4-FFF2-40B4-BE49-F238E27FC236}">
              <a16:creationId xmlns:a16="http://schemas.microsoft.com/office/drawing/2014/main" id="{3ADF0580-FD19-495D-960D-DA49D752C587}"/>
            </a:ext>
          </a:extLst>
        </xdr:cNvPr>
        <xdr:cNvSpPr/>
      </xdr:nvSpPr>
      <xdr:spPr>
        <a:xfrm>
          <a:off x="9588500" y="1065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a:extLst>
            <a:ext uri="{FF2B5EF4-FFF2-40B4-BE49-F238E27FC236}">
              <a16:creationId xmlns:a16="http://schemas.microsoft.com/office/drawing/2014/main" id="{512E3193-9695-40E3-B850-EE16A7EF0006}"/>
            </a:ext>
          </a:extLst>
        </xdr:cNvPr>
        <xdr:cNvSpPr/>
      </xdr:nvSpPr>
      <xdr:spPr>
        <a:xfrm>
          <a:off x="8699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34" name="フローチャート: 判断 233">
          <a:extLst>
            <a:ext uri="{FF2B5EF4-FFF2-40B4-BE49-F238E27FC236}">
              <a16:creationId xmlns:a16="http://schemas.microsoft.com/office/drawing/2014/main" id="{72DAA8FF-9876-4A9C-B690-C7101127F226}"/>
            </a:ext>
          </a:extLst>
        </xdr:cNvPr>
        <xdr:cNvSpPr/>
      </xdr:nvSpPr>
      <xdr:spPr>
        <a:xfrm>
          <a:off x="7810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35" name="フローチャート: 判断 234">
          <a:extLst>
            <a:ext uri="{FF2B5EF4-FFF2-40B4-BE49-F238E27FC236}">
              <a16:creationId xmlns:a16="http://schemas.microsoft.com/office/drawing/2014/main" id="{B89AE491-CE71-418D-84C4-373408AD3AF7}"/>
            </a:ext>
          </a:extLst>
        </xdr:cNvPr>
        <xdr:cNvSpPr/>
      </xdr:nvSpPr>
      <xdr:spPr>
        <a:xfrm>
          <a:off x="6921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1A669469-3090-4A10-ACE1-9786FC95C61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EDF4EFDE-D74B-4036-8592-AA82177A85D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C3EC4CCF-84D5-4F4B-9D97-1A44B78F260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883502B-5331-4486-A7EC-998C4419B33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A187E07-BA14-466D-BFDC-B7E9A5098F3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84074</xdr:rowOff>
    </xdr:from>
    <xdr:to>
      <xdr:col>55</xdr:col>
      <xdr:colOff>50800</xdr:colOff>
      <xdr:row>62</xdr:row>
      <xdr:rowOff>14224</xdr:rowOff>
    </xdr:to>
    <xdr:sp macro="" textlink="">
      <xdr:nvSpPr>
        <xdr:cNvPr id="241" name="楕円 240">
          <a:extLst>
            <a:ext uri="{FF2B5EF4-FFF2-40B4-BE49-F238E27FC236}">
              <a16:creationId xmlns:a16="http://schemas.microsoft.com/office/drawing/2014/main" id="{AB654410-4C5D-4F82-A485-5B40EA0816A6}"/>
            </a:ext>
          </a:extLst>
        </xdr:cNvPr>
        <xdr:cNvSpPr/>
      </xdr:nvSpPr>
      <xdr:spPr>
        <a:xfrm>
          <a:off x="10426700" y="1054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106951</xdr:rowOff>
    </xdr:from>
    <xdr:ext cx="469744" cy="259045"/>
    <xdr:sp macro="" textlink="">
      <xdr:nvSpPr>
        <xdr:cNvPr id="242" name="【体育館・プール】&#10;一人当たり面積該当値テキスト">
          <a:extLst>
            <a:ext uri="{FF2B5EF4-FFF2-40B4-BE49-F238E27FC236}">
              <a16:creationId xmlns:a16="http://schemas.microsoft.com/office/drawing/2014/main" id="{792A3D12-A946-4244-82A4-05BB9AEB050E}"/>
            </a:ext>
          </a:extLst>
        </xdr:cNvPr>
        <xdr:cNvSpPr txBox="1"/>
      </xdr:nvSpPr>
      <xdr:spPr>
        <a:xfrm>
          <a:off x="10515600" y="1039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84074</xdr:rowOff>
    </xdr:from>
    <xdr:to>
      <xdr:col>50</xdr:col>
      <xdr:colOff>165100</xdr:colOff>
      <xdr:row>62</xdr:row>
      <xdr:rowOff>14224</xdr:rowOff>
    </xdr:to>
    <xdr:sp macro="" textlink="">
      <xdr:nvSpPr>
        <xdr:cNvPr id="243" name="楕円 242">
          <a:extLst>
            <a:ext uri="{FF2B5EF4-FFF2-40B4-BE49-F238E27FC236}">
              <a16:creationId xmlns:a16="http://schemas.microsoft.com/office/drawing/2014/main" id="{0CADBF5F-EC9F-4960-AEB2-293BB476A18B}"/>
            </a:ext>
          </a:extLst>
        </xdr:cNvPr>
        <xdr:cNvSpPr/>
      </xdr:nvSpPr>
      <xdr:spPr>
        <a:xfrm>
          <a:off x="9588500" y="1054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134874</xdr:rowOff>
    </xdr:from>
    <xdr:to>
      <xdr:col>55</xdr:col>
      <xdr:colOff>0</xdr:colOff>
      <xdr:row>61</xdr:row>
      <xdr:rowOff>134874</xdr:rowOff>
    </xdr:to>
    <xdr:cxnSp macro="">
      <xdr:nvCxnSpPr>
        <xdr:cNvPr id="244" name="直線コネクタ 243">
          <a:extLst>
            <a:ext uri="{FF2B5EF4-FFF2-40B4-BE49-F238E27FC236}">
              <a16:creationId xmlns:a16="http://schemas.microsoft.com/office/drawing/2014/main" id="{CC099DE8-88B9-431B-97DB-C3AE53D3B8B7}"/>
            </a:ext>
          </a:extLst>
        </xdr:cNvPr>
        <xdr:cNvCxnSpPr/>
      </xdr:nvCxnSpPr>
      <xdr:spPr>
        <a:xfrm>
          <a:off x="9639300" y="105933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86360</xdr:rowOff>
    </xdr:from>
    <xdr:to>
      <xdr:col>46</xdr:col>
      <xdr:colOff>38100</xdr:colOff>
      <xdr:row>62</xdr:row>
      <xdr:rowOff>16510</xdr:rowOff>
    </xdr:to>
    <xdr:sp macro="" textlink="">
      <xdr:nvSpPr>
        <xdr:cNvPr id="245" name="楕円 244">
          <a:extLst>
            <a:ext uri="{FF2B5EF4-FFF2-40B4-BE49-F238E27FC236}">
              <a16:creationId xmlns:a16="http://schemas.microsoft.com/office/drawing/2014/main" id="{0766EDA4-ECBF-4861-B3C1-CFCD47AB7143}"/>
            </a:ext>
          </a:extLst>
        </xdr:cNvPr>
        <xdr:cNvSpPr/>
      </xdr:nvSpPr>
      <xdr:spPr>
        <a:xfrm>
          <a:off x="8699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134874</xdr:rowOff>
    </xdr:from>
    <xdr:to>
      <xdr:col>50</xdr:col>
      <xdr:colOff>114300</xdr:colOff>
      <xdr:row>61</xdr:row>
      <xdr:rowOff>137160</xdr:rowOff>
    </xdr:to>
    <xdr:cxnSp macro="">
      <xdr:nvCxnSpPr>
        <xdr:cNvPr id="246" name="直線コネクタ 245">
          <a:extLst>
            <a:ext uri="{FF2B5EF4-FFF2-40B4-BE49-F238E27FC236}">
              <a16:creationId xmlns:a16="http://schemas.microsoft.com/office/drawing/2014/main" id="{62217328-8151-4B2E-9976-40DD4CE27781}"/>
            </a:ext>
          </a:extLst>
        </xdr:cNvPr>
        <xdr:cNvCxnSpPr/>
      </xdr:nvCxnSpPr>
      <xdr:spPr>
        <a:xfrm flipV="1">
          <a:off x="8750300" y="1059332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86360</xdr:rowOff>
    </xdr:from>
    <xdr:to>
      <xdr:col>41</xdr:col>
      <xdr:colOff>101600</xdr:colOff>
      <xdr:row>62</xdr:row>
      <xdr:rowOff>16510</xdr:rowOff>
    </xdr:to>
    <xdr:sp macro="" textlink="">
      <xdr:nvSpPr>
        <xdr:cNvPr id="247" name="楕円 246">
          <a:extLst>
            <a:ext uri="{FF2B5EF4-FFF2-40B4-BE49-F238E27FC236}">
              <a16:creationId xmlns:a16="http://schemas.microsoft.com/office/drawing/2014/main" id="{A22EFE1D-271B-4864-93EC-591B524840E7}"/>
            </a:ext>
          </a:extLst>
        </xdr:cNvPr>
        <xdr:cNvSpPr/>
      </xdr:nvSpPr>
      <xdr:spPr>
        <a:xfrm>
          <a:off x="7810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137160</xdr:rowOff>
    </xdr:from>
    <xdr:to>
      <xdr:col>45</xdr:col>
      <xdr:colOff>177800</xdr:colOff>
      <xdr:row>61</xdr:row>
      <xdr:rowOff>137160</xdr:rowOff>
    </xdr:to>
    <xdr:cxnSp macro="">
      <xdr:nvCxnSpPr>
        <xdr:cNvPr id="248" name="直線コネクタ 247">
          <a:extLst>
            <a:ext uri="{FF2B5EF4-FFF2-40B4-BE49-F238E27FC236}">
              <a16:creationId xmlns:a16="http://schemas.microsoft.com/office/drawing/2014/main" id="{6C57B513-8BB0-4862-8455-636EE04927D7}"/>
            </a:ext>
          </a:extLst>
        </xdr:cNvPr>
        <xdr:cNvCxnSpPr/>
      </xdr:nvCxnSpPr>
      <xdr:spPr>
        <a:xfrm>
          <a:off x="7861300" y="105956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136652</xdr:rowOff>
    </xdr:from>
    <xdr:to>
      <xdr:col>36</xdr:col>
      <xdr:colOff>165100</xdr:colOff>
      <xdr:row>62</xdr:row>
      <xdr:rowOff>66802</xdr:rowOff>
    </xdr:to>
    <xdr:sp macro="" textlink="">
      <xdr:nvSpPr>
        <xdr:cNvPr id="249" name="楕円 248">
          <a:extLst>
            <a:ext uri="{FF2B5EF4-FFF2-40B4-BE49-F238E27FC236}">
              <a16:creationId xmlns:a16="http://schemas.microsoft.com/office/drawing/2014/main" id="{894F534A-A284-479C-9A59-F318685BD676}"/>
            </a:ext>
          </a:extLst>
        </xdr:cNvPr>
        <xdr:cNvSpPr/>
      </xdr:nvSpPr>
      <xdr:spPr>
        <a:xfrm>
          <a:off x="6921500" y="1059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137160</xdr:rowOff>
    </xdr:from>
    <xdr:to>
      <xdr:col>41</xdr:col>
      <xdr:colOff>50800</xdr:colOff>
      <xdr:row>62</xdr:row>
      <xdr:rowOff>16002</xdr:rowOff>
    </xdr:to>
    <xdr:cxnSp macro="">
      <xdr:nvCxnSpPr>
        <xdr:cNvPr id="250" name="直線コネクタ 249">
          <a:extLst>
            <a:ext uri="{FF2B5EF4-FFF2-40B4-BE49-F238E27FC236}">
              <a16:creationId xmlns:a16="http://schemas.microsoft.com/office/drawing/2014/main" id="{F6F78DCA-D78C-4FC9-93CB-9CB8EF2B1570}"/>
            </a:ext>
          </a:extLst>
        </xdr:cNvPr>
        <xdr:cNvCxnSpPr/>
      </xdr:nvCxnSpPr>
      <xdr:spPr>
        <a:xfrm flipV="1">
          <a:off x="6972300" y="1059561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119651</xdr:rowOff>
    </xdr:from>
    <xdr:ext cx="469744" cy="259045"/>
    <xdr:sp macro="" textlink="">
      <xdr:nvSpPr>
        <xdr:cNvPr id="251" name="n_1aveValue【体育館・プール】&#10;一人当たり面積">
          <a:extLst>
            <a:ext uri="{FF2B5EF4-FFF2-40B4-BE49-F238E27FC236}">
              <a16:creationId xmlns:a16="http://schemas.microsoft.com/office/drawing/2014/main" id="{91E54CE4-13E6-4E05-B44E-41A5C70D50BE}"/>
            </a:ext>
          </a:extLst>
        </xdr:cNvPr>
        <xdr:cNvSpPr txBox="1"/>
      </xdr:nvSpPr>
      <xdr:spPr>
        <a:xfrm>
          <a:off x="9391727" y="1074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121937</xdr:rowOff>
    </xdr:from>
    <xdr:ext cx="469744" cy="259045"/>
    <xdr:sp macro="" textlink="">
      <xdr:nvSpPr>
        <xdr:cNvPr id="252" name="n_2aveValue【体育館・プール】&#10;一人当たり面積">
          <a:extLst>
            <a:ext uri="{FF2B5EF4-FFF2-40B4-BE49-F238E27FC236}">
              <a16:creationId xmlns:a16="http://schemas.microsoft.com/office/drawing/2014/main" id="{48A81B4A-B435-4E01-9ED7-F0BB35B9F3D7}"/>
            </a:ext>
          </a:extLst>
        </xdr:cNvPr>
        <xdr:cNvSpPr txBox="1"/>
      </xdr:nvSpPr>
      <xdr:spPr>
        <a:xfrm>
          <a:off x="8515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126509</xdr:rowOff>
    </xdr:from>
    <xdr:ext cx="469744" cy="259045"/>
    <xdr:sp macro="" textlink="">
      <xdr:nvSpPr>
        <xdr:cNvPr id="253" name="n_3aveValue【体育館・プール】&#10;一人当たり面積">
          <a:extLst>
            <a:ext uri="{FF2B5EF4-FFF2-40B4-BE49-F238E27FC236}">
              <a16:creationId xmlns:a16="http://schemas.microsoft.com/office/drawing/2014/main" id="{DC526EC9-92D3-4E1E-8EFB-199FAF6A9942}"/>
            </a:ext>
          </a:extLst>
        </xdr:cNvPr>
        <xdr:cNvSpPr txBox="1"/>
      </xdr:nvSpPr>
      <xdr:spPr>
        <a:xfrm>
          <a:off x="76264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126509</xdr:rowOff>
    </xdr:from>
    <xdr:ext cx="469744" cy="259045"/>
    <xdr:sp macro="" textlink="">
      <xdr:nvSpPr>
        <xdr:cNvPr id="254" name="n_4aveValue【体育館・プール】&#10;一人当たり面積">
          <a:extLst>
            <a:ext uri="{FF2B5EF4-FFF2-40B4-BE49-F238E27FC236}">
              <a16:creationId xmlns:a16="http://schemas.microsoft.com/office/drawing/2014/main" id="{A7B6B083-80BE-482B-865C-EC452B147A39}"/>
            </a:ext>
          </a:extLst>
        </xdr:cNvPr>
        <xdr:cNvSpPr txBox="1"/>
      </xdr:nvSpPr>
      <xdr:spPr>
        <a:xfrm>
          <a:off x="67374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30751</xdr:rowOff>
    </xdr:from>
    <xdr:ext cx="469744" cy="259045"/>
    <xdr:sp macro="" textlink="">
      <xdr:nvSpPr>
        <xdr:cNvPr id="255" name="n_1mainValue【体育館・プール】&#10;一人当たり面積">
          <a:extLst>
            <a:ext uri="{FF2B5EF4-FFF2-40B4-BE49-F238E27FC236}">
              <a16:creationId xmlns:a16="http://schemas.microsoft.com/office/drawing/2014/main" id="{D7DEAB97-BF55-402B-A3E4-17F614978ACD}"/>
            </a:ext>
          </a:extLst>
        </xdr:cNvPr>
        <xdr:cNvSpPr txBox="1"/>
      </xdr:nvSpPr>
      <xdr:spPr>
        <a:xfrm>
          <a:off x="939172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33037</xdr:rowOff>
    </xdr:from>
    <xdr:ext cx="469744" cy="259045"/>
    <xdr:sp macro="" textlink="">
      <xdr:nvSpPr>
        <xdr:cNvPr id="256" name="n_2mainValue【体育館・プール】&#10;一人当たり面積">
          <a:extLst>
            <a:ext uri="{FF2B5EF4-FFF2-40B4-BE49-F238E27FC236}">
              <a16:creationId xmlns:a16="http://schemas.microsoft.com/office/drawing/2014/main" id="{D6D817F0-128C-4C57-B68D-E39A6DED052C}"/>
            </a:ext>
          </a:extLst>
        </xdr:cNvPr>
        <xdr:cNvSpPr txBox="1"/>
      </xdr:nvSpPr>
      <xdr:spPr>
        <a:xfrm>
          <a:off x="8515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33037</xdr:rowOff>
    </xdr:from>
    <xdr:ext cx="469744" cy="259045"/>
    <xdr:sp macro="" textlink="">
      <xdr:nvSpPr>
        <xdr:cNvPr id="257" name="n_3mainValue【体育館・プール】&#10;一人当たり面積">
          <a:extLst>
            <a:ext uri="{FF2B5EF4-FFF2-40B4-BE49-F238E27FC236}">
              <a16:creationId xmlns:a16="http://schemas.microsoft.com/office/drawing/2014/main" id="{DDDA5679-134D-4533-B44C-9CB8459E44BF}"/>
            </a:ext>
          </a:extLst>
        </xdr:cNvPr>
        <xdr:cNvSpPr txBox="1"/>
      </xdr:nvSpPr>
      <xdr:spPr>
        <a:xfrm>
          <a:off x="7626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83329</xdr:rowOff>
    </xdr:from>
    <xdr:ext cx="469744" cy="259045"/>
    <xdr:sp macro="" textlink="">
      <xdr:nvSpPr>
        <xdr:cNvPr id="258" name="n_4mainValue【体育館・プール】&#10;一人当たり面積">
          <a:extLst>
            <a:ext uri="{FF2B5EF4-FFF2-40B4-BE49-F238E27FC236}">
              <a16:creationId xmlns:a16="http://schemas.microsoft.com/office/drawing/2014/main" id="{57D6F5A6-3750-4DD8-B30C-6DEAD15F7ABE}"/>
            </a:ext>
          </a:extLst>
        </xdr:cNvPr>
        <xdr:cNvSpPr txBox="1"/>
      </xdr:nvSpPr>
      <xdr:spPr>
        <a:xfrm>
          <a:off x="6737427" y="1037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1C0B85BE-6067-4482-9372-4B1A1C2DD19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10AA7D35-80AE-4104-AA01-721DD2DF1B3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BBCD9E89-A007-46D4-8DD8-778A19E4E88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6F4467A3-E7FA-409D-80D7-ED949EEF34F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E2FCC382-71E8-464B-AF05-9566ECC613B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15F34915-E900-4B04-88E1-304F4350BFA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EE3E30D-8A62-4FE1-ABCC-E3722D0106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92F86BD1-C16B-4C6A-9806-E835FBA6086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97DFCEAD-D753-4EE9-92C9-EBDD68390EB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2070C038-B906-4D83-BC33-882E29C6FB2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5B521D13-530D-40FF-B294-F540DF9DCA3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4C549A4D-25CD-4F34-8617-12B5C8C34CF7}"/>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5C0DF98A-4010-4B85-94DF-679B79C4B14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93443D1E-EF72-4E6F-9405-0FD2796E2F95}"/>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B3630569-15E1-4500-BAC6-8BBD1CAB4DD3}"/>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AFE65853-9005-4FC3-9FCE-04B33AE2B21D}"/>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84CC5D82-E5CE-4BEA-800A-6640E94013AE}"/>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03415D42-541F-449D-BE82-D4207F6A461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20D8F1F9-ECDC-49EE-AF60-94B2F5FD3193}"/>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A37D664D-95F3-4BAB-9A20-169DA65DE1C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8925906B-8DC0-4249-B05D-85A4B0180DD8}"/>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A939B7EE-80EA-43E9-AF59-FC5E0EFF725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81" name="直線コネクタ 280">
          <a:extLst>
            <a:ext uri="{FF2B5EF4-FFF2-40B4-BE49-F238E27FC236}">
              <a16:creationId xmlns:a16="http://schemas.microsoft.com/office/drawing/2014/main" id="{E5347DAD-FEB3-4879-A9BE-5DEA9EC67454}"/>
            </a:ext>
          </a:extLst>
        </xdr:cNvPr>
        <xdr:cNvCxnSpPr/>
      </xdr:nvCxnSpPr>
      <xdr:spPr>
        <a:xfrm flipV="1">
          <a:off x="4634865" y="13351763"/>
          <a:ext cx="0" cy="1339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5F3174A4-8C1F-4730-B3DF-6FD6134DDE4F}"/>
            </a:ext>
          </a:extLst>
        </xdr:cNvPr>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3" name="直線コネクタ 282">
          <a:extLst>
            <a:ext uri="{FF2B5EF4-FFF2-40B4-BE49-F238E27FC236}">
              <a16:creationId xmlns:a16="http://schemas.microsoft.com/office/drawing/2014/main" id="{15C28CDF-1A2B-4107-B776-7C7E4109365F}"/>
            </a:ext>
          </a:extLst>
        </xdr:cNvPr>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15A1BA15-DDFE-478A-84F9-97E25379B64A}"/>
            </a:ext>
          </a:extLst>
        </xdr:cNvPr>
        <xdr:cNvSpPr txBox="1"/>
      </xdr:nvSpPr>
      <xdr:spPr>
        <a:xfrm>
          <a:off x="4673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5" name="直線コネクタ 284">
          <a:extLst>
            <a:ext uri="{FF2B5EF4-FFF2-40B4-BE49-F238E27FC236}">
              <a16:creationId xmlns:a16="http://schemas.microsoft.com/office/drawing/2014/main" id="{BA758B2A-869C-4EFF-8A9E-8489AB8A9549}"/>
            </a:ext>
          </a:extLst>
        </xdr:cNvPr>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99331</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FCE48674-F705-4874-8AE8-BEAF6A84A922}"/>
            </a:ext>
          </a:extLst>
        </xdr:cNvPr>
        <xdr:cNvSpPr txBox="1"/>
      </xdr:nvSpPr>
      <xdr:spPr>
        <a:xfrm>
          <a:off x="4673600" y="13643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87" name="フローチャート: 判断 286">
          <a:extLst>
            <a:ext uri="{FF2B5EF4-FFF2-40B4-BE49-F238E27FC236}">
              <a16:creationId xmlns:a16="http://schemas.microsoft.com/office/drawing/2014/main" id="{77901DE6-74C9-4BED-86E4-D89B0A2F1402}"/>
            </a:ext>
          </a:extLst>
        </xdr:cNvPr>
        <xdr:cNvSpPr/>
      </xdr:nvSpPr>
      <xdr:spPr>
        <a:xfrm>
          <a:off x="4584700" y="1379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88" name="フローチャート: 判断 287">
          <a:extLst>
            <a:ext uri="{FF2B5EF4-FFF2-40B4-BE49-F238E27FC236}">
              <a16:creationId xmlns:a16="http://schemas.microsoft.com/office/drawing/2014/main" id="{D73C7B5E-1B5B-4549-A365-BCBDAFD9C96B}"/>
            </a:ext>
          </a:extLst>
        </xdr:cNvPr>
        <xdr:cNvSpPr/>
      </xdr:nvSpPr>
      <xdr:spPr>
        <a:xfrm>
          <a:off x="37465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89" name="フローチャート: 判断 288">
          <a:extLst>
            <a:ext uri="{FF2B5EF4-FFF2-40B4-BE49-F238E27FC236}">
              <a16:creationId xmlns:a16="http://schemas.microsoft.com/office/drawing/2014/main" id="{C29D42AE-9ADA-4368-BA85-14E32F9408B9}"/>
            </a:ext>
          </a:extLst>
        </xdr:cNvPr>
        <xdr:cNvSpPr/>
      </xdr:nvSpPr>
      <xdr:spPr>
        <a:xfrm>
          <a:off x="28575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0" name="フローチャート: 判断 289">
          <a:extLst>
            <a:ext uri="{FF2B5EF4-FFF2-40B4-BE49-F238E27FC236}">
              <a16:creationId xmlns:a16="http://schemas.microsoft.com/office/drawing/2014/main" id="{F412203C-5083-432A-A1C7-3D81AFDAD26C}"/>
            </a:ext>
          </a:extLst>
        </xdr:cNvPr>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91" name="フローチャート: 判断 290">
          <a:extLst>
            <a:ext uri="{FF2B5EF4-FFF2-40B4-BE49-F238E27FC236}">
              <a16:creationId xmlns:a16="http://schemas.microsoft.com/office/drawing/2014/main" id="{454F5F13-223E-4B9A-9819-9420665D41F0}"/>
            </a:ext>
          </a:extLst>
        </xdr:cNvPr>
        <xdr:cNvSpPr/>
      </xdr:nvSpPr>
      <xdr:spPr>
        <a:xfrm>
          <a:off x="1079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913F63FD-11B4-424E-ACBB-B9897292F5B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31EB29BD-E122-47E3-810C-630D127364F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35D8039-1197-4E2C-AAFF-C897822E527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AD8BF27A-D1D0-4BC1-8E2A-C131C7CC386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79CA59C7-885C-4F7D-B947-4B6F2EE29B8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30735</xdr:rowOff>
    </xdr:from>
    <xdr:to>
      <xdr:col>24</xdr:col>
      <xdr:colOff>114300</xdr:colOff>
      <xdr:row>82</xdr:row>
      <xdr:rowOff>132335</xdr:rowOff>
    </xdr:to>
    <xdr:sp macro="" textlink="">
      <xdr:nvSpPr>
        <xdr:cNvPr id="297" name="楕円 296">
          <a:extLst>
            <a:ext uri="{FF2B5EF4-FFF2-40B4-BE49-F238E27FC236}">
              <a16:creationId xmlns:a16="http://schemas.microsoft.com/office/drawing/2014/main" id="{09C20A01-C474-416C-A087-47BC197708CA}"/>
            </a:ext>
          </a:extLst>
        </xdr:cNvPr>
        <xdr:cNvSpPr/>
      </xdr:nvSpPr>
      <xdr:spPr>
        <a:xfrm>
          <a:off x="4584700" y="1408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9162</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BCC3C184-27A5-4163-A0B9-4AD1C63E06EE}"/>
            </a:ext>
          </a:extLst>
        </xdr:cNvPr>
        <xdr:cNvSpPr txBox="1"/>
      </xdr:nvSpPr>
      <xdr:spPr>
        <a:xfrm>
          <a:off x="4673600" y="1406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158750</xdr:rowOff>
    </xdr:from>
    <xdr:to>
      <xdr:col>20</xdr:col>
      <xdr:colOff>38100</xdr:colOff>
      <xdr:row>82</xdr:row>
      <xdr:rowOff>88900</xdr:rowOff>
    </xdr:to>
    <xdr:sp macro="" textlink="">
      <xdr:nvSpPr>
        <xdr:cNvPr id="299" name="楕円 298">
          <a:extLst>
            <a:ext uri="{FF2B5EF4-FFF2-40B4-BE49-F238E27FC236}">
              <a16:creationId xmlns:a16="http://schemas.microsoft.com/office/drawing/2014/main" id="{2FA918EA-9483-4FED-AB24-4A69C77C7FFE}"/>
            </a:ext>
          </a:extLst>
        </xdr:cNvPr>
        <xdr:cNvSpPr/>
      </xdr:nvSpPr>
      <xdr:spPr>
        <a:xfrm>
          <a:off x="3746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38100</xdr:rowOff>
    </xdr:from>
    <xdr:to>
      <xdr:col>24</xdr:col>
      <xdr:colOff>63500</xdr:colOff>
      <xdr:row>82</xdr:row>
      <xdr:rowOff>81535</xdr:rowOff>
    </xdr:to>
    <xdr:cxnSp macro="">
      <xdr:nvCxnSpPr>
        <xdr:cNvPr id="300" name="直線コネクタ 299">
          <a:extLst>
            <a:ext uri="{FF2B5EF4-FFF2-40B4-BE49-F238E27FC236}">
              <a16:creationId xmlns:a16="http://schemas.microsoft.com/office/drawing/2014/main" id="{4E27B7CA-5298-4C6A-8758-D0BB26061E55}"/>
            </a:ext>
          </a:extLst>
        </xdr:cNvPr>
        <xdr:cNvCxnSpPr/>
      </xdr:nvCxnSpPr>
      <xdr:spPr>
        <a:xfrm>
          <a:off x="3797300" y="14097000"/>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69596</xdr:rowOff>
    </xdr:from>
    <xdr:to>
      <xdr:col>15</xdr:col>
      <xdr:colOff>101600</xdr:colOff>
      <xdr:row>81</xdr:row>
      <xdr:rowOff>171196</xdr:rowOff>
    </xdr:to>
    <xdr:sp macro="" textlink="">
      <xdr:nvSpPr>
        <xdr:cNvPr id="301" name="楕円 300">
          <a:extLst>
            <a:ext uri="{FF2B5EF4-FFF2-40B4-BE49-F238E27FC236}">
              <a16:creationId xmlns:a16="http://schemas.microsoft.com/office/drawing/2014/main" id="{33A16891-C87E-4D83-902D-E497DA556553}"/>
            </a:ext>
          </a:extLst>
        </xdr:cNvPr>
        <xdr:cNvSpPr/>
      </xdr:nvSpPr>
      <xdr:spPr>
        <a:xfrm>
          <a:off x="2857500" y="1395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120396</xdr:rowOff>
    </xdr:from>
    <xdr:to>
      <xdr:col>19</xdr:col>
      <xdr:colOff>177800</xdr:colOff>
      <xdr:row>82</xdr:row>
      <xdr:rowOff>38100</xdr:rowOff>
    </xdr:to>
    <xdr:cxnSp macro="">
      <xdr:nvCxnSpPr>
        <xdr:cNvPr id="302" name="直線コネクタ 301">
          <a:extLst>
            <a:ext uri="{FF2B5EF4-FFF2-40B4-BE49-F238E27FC236}">
              <a16:creationId xmlns:a16="http://schemas.microsoft.com/office/drawing/2014/main" id="{46627A2E-8B76-4BDC-B9E7-24DF70D9E1E2}"/>
            </a:ext>
          </a:extLst>
        </xdr:cNvPr>
        <xdr:cNvCxnSpPr/>
      </xdr:nvCxnSpPr>
      <xdr:spPr>
        <a:xfrm>
          <a:off x="2908300" y="14007846"/>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23876</xdr:rowOff>
    </xdr:from>
    <xdr:to>
      <xdr:col>10</xdr:col>
      <xdr:colOff>165100</xdr:colOff>
      <xdr:row>81</xdr:row>
      <xdr:rowOff>125476</xdr:rowOff>
    </xdr:to>
    <xdr:sp macro="" textlink="">
      <xdr:nvSpPr>
        <xdr:cNvPr id="303" name="楕円 302">
          <a:extLst>
            <a:ext uri="{FF2B5EF4-FFF2-40B4-BE49-F238E27FC236}">
              <a16:creationId xmlns:a16="http://schemas.microsoft.com/office/drawing/2014/main" id="{2B434347-9774-42B4-99AB-AA62A4AC128F}"/>
            </a:ext>
          </a:extLst>
        </xdr:cNvPr>
        <xdr:cNvSpPr/>
      </xdr:nvSpPr>
      <xdr:spPr>
        <a:xfrm>
          <a:off x="1968500" y="1391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74676</xdr:rowOff>
    </xdr:from>
    <xdr:to>
      <xdr:col>15</xdr:col>
      <xdr:colOff>50800</xdr:colOff>
      <xdr:row>81</xdr:row>
      <xdr:rowOff>120396</xdr:rowOff>
    </xdr:to>
    <xdr:cxnSp macro="">
      <xdr:nvCxnSpPr>
        <xdr:cNvPr id="304" name="直線コネクタ 303">
          <a:extLst>
            <a:ext uri="{FF2B5EF4-FFF2-40B4-BE49-F238E27FC236}">
              <a16:creationId xmlns:a16="http://schemas.microsoft.com/office/drawing/2014/main" id="{E0479A0A-A75D-4C79-8D2D-6AA64C5F3CE2}"/>
            </a:ext>
          </a:extLst>
        </xdr:cNvPr>
        <xdr:cNvCxnSpPr/>
      </xdr:nvCxnSpPr>
      <xdr:spPr>
        <a:xfrm>
          <a:off x="2019300" y="1396212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5587</xdr:rowOff>
    </xdr:from>
    <xdr:to>
      <xdr:col>6</xdr:col>
      <xdr:colOff>38100</xdr:colOff>
      <xdr:row>81</xdr:row>
      <xdr:rowOff>107187</xdr:rowOff>
    </xdr:to>
    <xdr:sp macro="" textlink="">
      <xdr:nvSpPr>
        <xdr:cNvPr id="305" name="楕円 304">
          <a:extLst>
            <a:ext uri="{FF2B5EF4-FFF2-40B4-BE49-F238E27FC236}">
              <a16:creationId xmlns:a16="http://schemas.microsoft.com/office/drawing/2014/main" id="{15EE21E4-D0CA-4C4E-A7F8-C4B0D34BAD33}"/>
            </a:ext>
          </a:extLst>
        </xdr:cNvPr>
        <xdr:cNvSpPr/>
      </xdr:nvSpPr>
      <xdr:spPr>
        <a:xfrm>
          <a:off x="1079500" y="1389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56387</xdr:rowOff>
    </xdr:from>
    <xdr:to>
      <xdr:col>10</xdr:col>
      <xdr:colOff>114300</xdr:colOff>
      <xdr:row>81</xdr:row>
      <xdr:rowOff>74676</xdr:rowOff>
    </xdr:to>
    <xdr:cxnSp macro="">
      <xdr:nvCxnSpPr>
        <xdr:cNvPr id="306" name="直線コネクタ 305">
          <a:extLst>
            <a:ext uri="{FF2B5EF4-FFF2-40B4-BE49-F238E27FC236}">
              <a16:creationId xmlns:a16="http://schemas.microsoft.com/office/drawing/2014/main" id="{EBFD3135-31ED-4CE1-AFDF-C243718FB9B9}"/>
            </a:ext>
          </a:extLst>
        </xdr:cNvPr>
        <xdr:cNvCxnSpPr/>
      </xdr:nvCxnSpPr>
      <xdr:spPr>
        <a:xfrm>
          <a:off x="1130300" y="1394383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158005</xdr:rowOff>
    </xdr:from>
    <xdr:ext cx="405111" cy="259045"/>
    <xdr:sp macro="" textlink="">
      <xdr:nvSpPr>
        <xdr:cNvPr id="307" name="n_1aveValue【福祉施設】&#10;有形固定資産減価償却率">
          <a:extLst>
            <a:ext uri="{FF2B5EF4-FFF2-40B4-BE49-F238E27FC236}">
              <a16:creationId xmlns:a16="http://schemas.microsoft.com/office/drawing/2014/main" id="{4FF696E6-0959-4288-A1D4-62A119424629}"/>
            </a:ext>
          </a:extLst>
        </xdr:cNvPr>
        <xdr:cNvSpPr txBox="1"/>
      </xdr:nvSpPr>
      <xdr:spPr>
        <a:xfrm>
          <a:off x="3582044" y="1353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130573</xdr:rowOff>
    </xdr:from>
    <xdr:ext cx="405111" cy="259045"/>
    <xdr:sp macro="" textlink="">
      <xdr:nvSpPr>
        <xdr:cNvPr id="308" name="n_2aveValue【福祉施設】&#10;有形固定資産減価償却率">
          <a:extLst>
            <a:ext uri="{FF2B5EF4-FFF2-40B4-BE49-F238E27FC236}">
              <a16:creationId xmlns:a16="http://schemas.microsoft.com/office/drawing/2014/main" id="{AF5D14DE-5C75-489F-9232-3745F61BBC29}"/>
            </a:ext>
          </a:extLst>
        </xdr:cNvPr>
        <xdr:cNvSpPr txBox="1"/>
      </xdr:nvSpPr>
      <xdr:spPr>
        <a:xfrm>
          <a:off x="2705744" y="1350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309" name="n_3aveValue【福祉施設】&#10;有形固定資産減価償却率">
          <a:extLst>
            <a:ext uri="{FF2B5EF4-FFF2-40B4-BE49-F238E27FC236}">
              <a16:creationId xmlns:a16="http://schemas.microsoft.com/office/drawing/2014/main" id="{2B3C3BC0-5208-4762-A7F2-5E7DEBF8FC71}"/>
            </a:ext>
          </a:extLst>
        </xdr:cNvPr>
        <xdr:cNvSpPr txBox="1"/>
      </xdr:nvSpPr>
      <xdr:spPr>
        <a:xfrm>
          <a:off x="1816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57421</xdr:rowOff>
    </xdr:from>
    <xdr:ext cx="405111" cy="259045"/>
    <xdr:sp macro="" textlink="">
      <xdr:nvSpPr>
        <xdr:cNvPr id="310" name="n_4aveValue【福祉施設】&#10;有形固定資産減価償却率">
          <a:extLst>
            <a:ext uri="{FF2B5EF4-FFF2-40B4-BE49-F238E27FC236}">
              <a16:creationId xmlns:a16="http://schemas.microsoft.com/office/drawing/2014/main" id="{4FA54F82-2CA2-4874-A6F2-5CEDC014A895}"/>
            </a:ext>
          </a:extLst>
        </xdr:cNvPr>
        <xdr:cNvSpPr txBox="1"/>
      </xdr:nvSpPr>
      <xdr:spPr>
        <a:xfrm>
          <a:off x="927744" y="134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80027</xdr:rowOff>
    </xdr:from>
    <xdr:ext cx="405111" cy="259045"/>
    <xdr:sp macro="" textlink="">
      <xdr:nvSpPr>
        <xdr:cNvPr id="311" name="n_1mainValue【福祉施設】&#10;有形固定資産減価償却率">
          <a:extLst>
            <a:ext uri="{FF2B5EF4-FFF2-40B4-BE49-F238E27FC236}">
              <a16:creationId xmlns:a16="http://schemas.microsoft.com/office/drawing/2014/main" id="{FB99D7BA-925B-417D-B57D-68E7D337CCDF}"/>
            </a:ext>
          </a:extLst>
        </xdr:cNvPr>
        <xdr:cNvSpPr txBox="1"/>
      </xdr:nvSpPr>
      <xdr:spPr>
        <a:xfrm>
          <a:off x="35820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162323</xdr:rowOff>
    </xdr:from>
    <xdr:ext cx="405111" cy="259045"/>
    <xdr:sp macro="" textlink="">
      <xdr:nvSpPr>
        <xdr:cNvPr id="312" name="n_2mainValue【福祉施設】&#10;有形固定資産減価償却率">
          <a:extLst>
            <a:ext uri="{FF2B5EF4-FFF2-40B4-BE49-F238E27FC236}">
              <a16:creationId xmlns:a16="http://schemas.microsoft.com/office/drawing/2014/main" id="{F4CE6103-072E-4CFC-B1D7-F5C78916D116}"/>
            </a:ext>
          </a:extLst>
        </xdr:cNvPr>
        <xdr:cNvSpPr txBox="1"/>
      </xdr:nvSpPr>
      <xdr:spPr>
        <a:xfrm>
          <a:off x="2705744" y="1404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116603</xdr:rowOff>
    </xdr:from>
    <xdr:ext cx="405111" cy="259045"/>
    <xdr:sp macro="" textlink="">
      <xdr:nvSpPr>
        <xdr:cNvPr id="313" name="n_3mainValue【福祉施設】&#10;有形固定資産減価償却率">
          <a:extLst>
            <a:ext uri="{FF2B5EF4-FFF2-40B4-BE49-F238E27FC236}">
              <a16:creationId xmlns:a16="http://schemas.microsoft.com/office/drawing/2014/main" id="{6D609390-8B69-4566-840A-E06F0E879AF7}"/>
            </a:ext>
          </a:extLst>
        </xdr:cNvPr>
        <xdr:cNvSpPr txBox="1"/>
      </xdr:nvSpPr>
      <xdr:spPr>
        <a:xfrm>
          <a:off x="1816744" y="1400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98314</xdr:rowOff>
    </xdr:from>
    <xdr:ext cx="405111" cy="259045"/>
    <xdr:sp macro="" textlink="">
      <xdr:nvSpPr>
        <xdr:cNvPr id="314" name="n_4mainValue【福祉施設】&#10;有形固定資産減価償却率">
          <a:extLst>
            <a:ext uri="{FF2B5EF4-FFF2-40B4-BE49-F238E27FC236}">
              <a16:creationId xmlns:a16="http://schemas.microsoft.com/office/drawing/2014/main" id="{5290EAF3-BE26-4F09-ACE8-373AC61A267C}"/>
            </a:ext>
          </a:extLst>
        </xdr:cNvPr>
        <xdr:cNvSpPr txBox="1"/>
      </xdr:nvSpPr>
      <xdr:spPr>
        <a:xfrm>
          <a:off x="927744" y="13985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4E1A617B-A38B-4E99-83D8-D3991515680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08FF5BCD-D02D-4235-86D2-BE9BF4686D7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E08D4293-C6DF-4936-A65B-592C48A3423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99943725-C3E0-4241-9775-B9A3B96FF63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7F1D1A38-2D31-4EF7-81DE-0108595EF8A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612F85D8-5ABD-4DF7-8581-4876AA51B44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571CDF49-6790-4DAC-8076-90180DD5E5D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8AE3056A-4E90-4D1D-9EA7-30F1C644071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D3CF3FAC-0169-497B-AA66-9B35EAA40BD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E355D623-CEC1-49D4-A4CA-1577F3B19D5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814E38B5-F6A7-47C2-AB38-D6C02B9F7715}"/>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A81CFF7A-741E-4379-8470-E4F61CA40A18}"/>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6C625FE3-42F7-48B2-AC21-09532D2C1EAC}"/>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2454674F-A465-4854-8596-470A3A978947}"/>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7B706143-DBB0-4F44-84D0-06786773C372}"/>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A7880AFC-9A64-4431-ABEF-0CE3AE891824}"/>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B24D377E-87E1-4E29-A8BF-9D4099AB6746}"/>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EA0C3137-F5F7-4CAB-A125-2569B120996B}"/>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4045592B-B3CE-4485-B748-528664B4F961}"/>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B6415871-D63E-4005-A31A-DC8B0CB2933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667A4F46-DB9E-4F0A-A971-B5FF5F1ED43D}"/>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C6EA51F6-A2C1-4D9C-A0B9-DEF255E8882C}"/>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29D78F0D-9E4E-4B69-83DE-B6F757881CB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14DBAE12-2F90-4355-BECF-C95C0B42F6D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1F6234E0-1AEA-4448-A2D2-D224E06FF27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40" name="直線コネクタ 339">
          <a:extLst>
            <a:ext uri="{FF2B5EF4-FFF2-40B4-BE49-F238E27FC236}">
              <a16:creationId xmlns:a16="http://schemas.microsoft.com/office/drawing/2014/main" id="{B7AA7CDC-58FF-4D49-BDB4-701F705ED7C2}"/>
            </a:ext>
          </a:extLst>
        </xdr:cNvPr>
        <xdr:cNvCxnSpPr/>
      </xdr:nvCxnSpPr>
      <xdr:spPr>
        <a:xfrm flipV="1">
          <a:off x="10476865" y="13280571"/>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1" name="【福祉施設】&#10;一人当たり面積最小値テキスト">
          <a:extLst>
            <a:ext uri="{FF2B5EF4-FFF2-40B4-BE49-F238E27FC236}">
              <a16:creationId xmlns:a16="http://schemas.microsoft.com/office/drawing/2014/main" id="{30CB4267-74EF-4445-91AB-BF247CC55EFE}"/>
            </a:ext>
          </a:extLst>
        </xdr:cNvPr>
        <xdr:cNvSpPr txBox="1"/>
      </xdr:nvSpPr>
      <xdr:spPr>
        <a:xfrm>
          <a:off x="10515600"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2" name="直線コネクタ 341">
          <a:extLst>
            <a:ext uri="{FF2B5EF4-FFF2-40B4-BE49-F238E27FC236}">
              <a16:creationId xmlns:a16="http://schemas.microsoft.com/office/drawing/2014/main" id="{B9E893CC-167F-4241-A88B-68C02012135C}"/>
            </a:ext>
          </a:extLst>
        </xdr:cNvPr>
        <xdr:cNvCxnSpPr/>
      </xdr:nvCxnSpPr>
      <xdr:spPr>
        <a:xfrm>
          <a:off x="10388600" y="1482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43" name="【福祉施設】&#10;一人当たり面積最大値テキスト">
          <a:extLst>
            <a:ext uri="{FF2B5EF4-FFF2-40B4-BE49-F238E27FC236}">
              <a16:creationId xmlns:a16="http://schemas.microsoft.com/office/drawing/2014/main" id="{B3CF66F5-01BF-437E-B5C3-0D139000E273}"/>
            </a:ext>
          </a:extLst>
        </xdr:cNvPr>
        <xdr:cNvSpPr txBox="1"/>
      </xdr:nvSpPr>
      <xdr:spPr>
        <a:xfrm>
          <a:off x="10515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44" name="直線コネクタ 343">
          <a:extLst>
            <a:ext uri="{FF2B5EF4-FFF2-40B4-BE49-F238E27FC236}">
              <a16:creationId xmlns:a16="http://schemas.microsoft.com/office/drawing/2014/main" id="{B03BF851-3085-4FCA-B3BB-24EC4B9DFBA7}"/>
            </a:ext>
          </a:extLst>
        </xdr:cNvPr>
        <xdr:cNvCxnSpPr/>
      </xdr:nvCxnSpPr>
      <xdr:spPr>
        <a:xfrm>
          <a:off x="10388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89098</xdr:rowOff>
    </xdr:from>
    <xdr:ext cx="469744" cy="259045"/>
    <xdr:sp macro="" textlink="">
      <xdr:nvSpPr>
        <xdr:cNvPr id="345" name="【福祉施設】&#10;一人当たり面積平均値テキスト">
          <a:extLst>
            <a:ext uri="{FF2B5EF4-FFF2-40B4-BE49-F238E27FC236}">
              <a16:creationId xmlns:a16="http://schemas.microsoft.com/office/drawing/2014/main" id="{F75F9B47-73C6-4856-A87E-1D6ED509ACFF}"/>
            </a:ext>
          </a:extLst>
        </xdr:cNvPr>
        <xdr:cNvSpPr txBox="1"/>
      </xdr:nvSpPr>
      <xdr:spPr>
        <a:xfrm>
          <a:off x="10515600" y="14147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a:extLst>
            <a:ext uri="{FF2B5EF4-FFF2-40B4-BE49-F238E27FC236}">
              <a16:creationId xmlns:a16="http://schemas.microsoft.com/office/drawing/2014/main" id="{5D6C265D-0EDF-47DF-AF45-B384CB8D08A6}"/>
            </a:ext>
          </a:extLst>
        </xdr:cNvPr>
        <xdr:cNvSpPr/>
      </xdr:nvSpPr>
      <xdr:spPr>
        <a:xfrm>
          <a:off x="104267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47" name="フローチャート: 判断 346">
          <a:extLst>
            <a:ext uri="{FF2B5EF4-FFF2-40B4-BE49-F238E27FC236}">
              <a16:creationId xmlns:a16="http://schemas.microsoft.com/office/drawing/2014/main" id="{F9343A50-1590-424D-AF0E-58249E90BF9F}"/>
            </a:ext>
          </a:extLst>
        </xdr:cNvPr>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48" name="フローチャート: 判断 347">
          <a:extLst>
            <a:ext uri="{FF2B5EF4-FFF2-40B4-BE49-F238E27FC236}">
              <a16:creationId xmlns:a16="http://schemas.microsoft.com/office/drawing/2014/main" id="{6A30D557-2B87-4507-9386-FEA07978B8E8}"/>
            </a:ext>
          </a:extLst>
        </xdr:cNvPr>
        <xdr:cNvSpPr/>
      </xdr:nvSpPr>
      <xdr:spPr>
        <a:xfrm>
          <a:off x="8699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49" name="フローチャート: 判断 348">
          <a:extLst>
            <a:ext uri="{FF2B5EF4-FFF2-40B4-BE49-F238E27FC236}">
              <a16:creationId xmlns:a16="http://schemas.microsoft.com/office/drawing/2014/main" id="{21EC1233-46E3-4373-8CAF-DD6E81EC5B22}"/>
            </a:ext>
          </a:extLst>
        </xdr:cNvPr>
        <xdr:cNvSpPr/>
      </xdr:nvSpPr>
      <xdr:spPr>
        <a:xfrm>
          <a:off x="7810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0" name="フローチャート: 判断 349">
          <a:extLst>
            <a:ext uri="{FF2B5EF4-FFF2-40B4-BE49-F238E27FC236}">
              <a16:creationId xmlns:a16="http://schemas.microsoft.com/office/drawing/2014/main" id="{A54584B2-01C7-460B-BF52-3658AF39C713}"/>
            </a:ext>
          </a:extLst>
        </xdr:cNvPr>
        <xdr:cNvSpPr/>
      </xdr:nvSpPr>
      <xdr:spPr>
        <a:xfrm>
          <a:off x="6921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7B7670DF-D2C6-4616-A051-EEB8B5C90A7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ED6B1CF8-284B-40F2-A1B1-BD004E3F6D4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E40BC74-B281-467C-8EF4-73F6E8E66B2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BDA28548-89CA-4959-AF75-1F8DA9A453D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711F1FE-EFEE-441B-96E6-88A37DFFB1F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147864</xdr:rowOff>
    </xdr:from>
    <xdr:to>
      <xdr:col>55</xdr:col>
      <xdr:colOff>50800</xdr:colOff>
      <xdr:row>86</xdr:row>
      <xdr:rowOff>78014</xdr:rowOff>
    </xdr:to>
    <xdr:sp macro="" textlink="">
      <xdr:nvSpPr>
        <xdr:cNvPr id="356" name="楕円 355">
          <a:extLst>
            <a:ext uri="{FF2B5EF4-FFF2-40B4-BE49-F238E27FC236}">
              <a16:creationId xmlns:a16="http://schemas.microsoft.com/office/drawing/2014/main" id="{5808A3AA-2675-454A-9848-083DC4080F7F}"/>
            </a:ext>
          </a:extLst>
        </xdr:cNvPr>
        <xdr:cNvSpPr/>
      </xdr:nvSpPr>
      <xdr:spPr>
        <a:xfrm>
          <a:off x="10426700" y="1472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62791</xdr:rowOff>
    </xdr:from>
    <xdr:ext cx="469744" cy="259045"/>
    <xdr:sp macro="" textlink="">
      <xdr:nvSpPr>
        <xdr:cNvPr id="357" name="【福祉施設】&#10;一人当たり面積該当値テキスト">
          <a:extLst>
            <a:ext uri="{FF2B5EF4-FFF2-40B4-BE49-F238E27FC236}">
              <a16:creationId xmlns:a16="http://schemas.microsoft.com/office/drawing/2014/main" id="{50BBF7E3-75CD-4194-BC46-8E623786F576}"/>
            </a:ext>
          </a:extLst>
        </xdr:cNvPr>
        <xdr:cNvSpPr txBox="1"/>
      </xdr:nvSpPr>
      <xdr:spPr>
        <a:xfrm>
          <a:off x="10515600" y="1463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147864</xdr:rowOff>
    </xdr:from>
    <xdr:to>
      <xdr:col>50</xdr:col>
      <xdr:colOff>165100</xdr:colOff>
      <xdr:row>86</xdr:row>
      <xdr:rowOff>78014</xdr:rowOff>
    </xdr:to>
    <xdr:sp macro="" textlink="">
      <xdr:nvSpPr>
        <xdr:cNvPr id="358" name="楕円 357">
          <a:extLst>
            <a:ext uri="{FF2B5EF4-FFF2-40B4-BE49-F238E27FC236}">
              <a16:creationId xmlns:a16="http://schemas.microsoft.com/office/drawing/2014/main" id="{65DF6A02-47D3-456E-80B0-383431A3D6F0}"/>
            </a:ext>
          </a:extLst>
        </xdr:cNvPr>
        <xdr:cNvSpPr/>
      </xdr:nvSpPr>
      <xdr:spPr>
        <a:xfrm>
          <a:off x="9588500" y="1472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27214</xdr:rowOff>
    </xdr:from>
    <xdr:to>
      <xdr:col>55</xdr:col>
      <xdr:colOff>0</xdr:colOff>
      <xdr:row>86</xdr:row>
      <xdr:rowOff>27214</xdr:rowOff>
    </xdr:to>
    <xdr:cxnSp macro="">
      <xdr:nvCxnSpPr>
        <xdr:cNvPr id="359" name="直線コネクタ 358">
          <a:extLst>
            <a:ext uri="{FF2B5EF4-FFF2-40B4-BE49-F238E27FC236}">
              <a16:creationId xmlns:a16="http://schemas.microsoft.com/office/drawing/2014/main" id="{99F8A47B-A950-40C1-B353-A86DE32BCD21}"/>
            </a:ext>
          </a:extLst>
        </xdr:cNvPr>
        <xdr:cNvCxnSpPr/>
      </xdr:nvCxnSpPr>
      <xdr:spPr>
        <a:xfrm>
          <a:off x="9639300" y="147719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158750</xdr:rowOff>
    </xdr:from>
    <xdr:to>
      <xdr:col>46</xdr:col>
      <xdr:colOff>38100</xdr:colOff>
      <xdr:row>86</xdr:row>
      <xdr:rowOff>88900</xdr:rowOff>
    </xdr:to>
    <xdr:sp macro="" textlink="">
      <xdr:nvSpPr>
        <xdr:cNvPr id="360" name="楕円 359">
          <a:extLst>
            <a:ext uri="{FF2B5EF4-FFF2-40B4-BE49-F238E27FC236}">
              <a16:creationId xmlns:a16="http://schemas.microsoft.com/office/drawing/2014/main" id="{43677B05-6DF0-4C41-9BA7-C2B854BC2D93}"/>
            </a:ext>
          </a:extLst>
        </xdr:cNvPr>
        <xdr:cNvSpPr/>
      </xdr:nvSpPr>
      <xdr:spPr>
        <a:xfrm>
          <a:off x="8699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27214</xdr:rowOff>
    </xdr:from>
    <xdr:to>
      <xdr:col>50</xdr:col>
      <xdr:colOff>114300</xdr:colOff>
      <xdr:row>86</xdr:row>
      <xdr:rowOff>38100</xdr:rowOff>
    </xdr:to>
    <xdr:cxnSp macro="">
      <xdr:nvCxnSpPr>
        <xdr:cNvPr id="361" name="直線コネクタ 360">
          <a:extLst>
            <a:ext uri="{FF2B5EF4-FFF2-40B4-BE49-F238E27FC236}">
              <a16:creationId xmlns:a16="http://schemas.microsoft.com/office/drawing/2014/main" id="{46AAA7D7-BB65-4D3D-9F3C-3A013FF58D3D}"/>
            </a:ext>
          </a:extLst>
        </xdr:cNvPr>
        <xdr:cNvCxnSpPr/>
      </xdr:nvCxnSpPr>
      <xdr:spPr>
        <a:xfrm flipV="1">
          <a:off x="8750300" y="147719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158750</xdr:rowOff>
    </xdr:from>
    <xdr:to>
      <xdr:col>41</xdr:col>
      <xdr:colOff>101600</xdr:colOff>
      <xdr:row>86</xdr:row>
      <xdr:rowOff>88900</xdr:rowOff>
    </xdr:to>
    <xdr:sp macro="" textlink="">
      <xdr:nvSpPr>
        <xdr:cNvPr id="362" name="楕円 361">
          <a:extLst>
            <a:ext uri="{FF2B5EF4-FFF2-40B4-BE49-F238E27FC236}">
              <a16:creationId xmlns:a16="http://schemas.microsoft.com/office/drawing/2014/main" id="{39FCC649-640B-4E78-869D-A4EE380C4A67}"/>
            </a:ext>
          </a:extLst>
        </xdr:cNvPr>
        <xdr:cNvSpPr/>
      </xdr:nvSpPr>
      <xdr:spPr>
        <a:xfrm>
          <a:off x="7810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38100</xdr:rowOff>
    </xdr:from>
    <xdr:to>
      <xdr:col>45</xdr:col>
      <xdr:colOff>177800</xdr:colOff>
      <xdr:row>86</xdr:row>
      <xdr:rowOff>38100</xdr:rowOff>
    </xdr:to>
    <xdr:cxnSp macro="">
      <xdr:nvCxnSpPr>
        <xdr:cNvPr id="363" name="直線コネクタ 362">
          <a:extLst>
            <a:ext uri="{FF2B5EF4-FFF2-40B4-BE49-F238E27FC236}">
              <a16:creationId xmlns:a16="http://schemas.microsoft.com/office/drawing/2014/main" id="{34A67FEE-F9F4-48EC-AA6B-E4D912455534}"/>
            </a:ext>
          </a:extLst>
        </xdr:cNvPr>
        <xdr:cNvCxnSpPr/>
      </xdr:nvCxnSpPr>
      <xdr:spPr>
        <a:xfrm>
          <a:off x="7861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147864</xdr:rowOff>
    </xdr:from>
    <xdr:to>
      <xdr:col>36</xdr:col>
      <xdr:colOff>165100</xdr:colOff>
      <xdr:row>86</xdr:row>
      <xdr:rowOff>78014</xdr:rowOff>
    </xdr:to>
    <xdr:sp macro="" textlink="">
      <xdr:nvSpPr>
        <xdr:cNvPr id="364" name="楕円 363">
          <a:extLst>
            <a:ext uri="{FF2B5EF4-FFF2-40B4-BE49-F238E27FC236}">
              <a16:creationId xmlns:a16="http://schemas.microsoft.com/office/drawing/2014/main" id="{05A61924-DEAC-43D7-A338-3933D89E61FE}"/>
            </a:ext>
          </a:extLst>
        </xdr:cNvPr>
        <xdr:cNvSpPr/>
      </xdr:nvSpPr>
      <xdr:spPr>
        <a:xfrm>
          <a:off x="6921500" y="1472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27214</xdr:rowOff>
    </xdr:from>
    <xdr:to>
      <xdr:col>41</xdr:col>
      <xdr:colOff>50800</xdr:colOff>
      <xdr:row>86</xdr:row>
      <xdr:rowOff>38100</xdr:rowOff>
    </xdr:to>
    <xdr:cxnSp macro="">
      <xdr:nvCxnSpPr>
        <xdr:cNvPr id="365" name="直線コネクタ 364">
          <a:extLst>
            <a:ext uri="{FF2B5EF4-FFF2-40B4-BE49-F238E27FC236}">
              <a16:creationId xmlns:a16="http://schemas.microsoft.com/office/drawing/2014/main" id="{BFC43C1E-08D9-42A0-B1AA-1F6A71E0D2B4}"/>
            </a:ext>
          </a:extLst>
        </xdr:cNvPr>
        <xdr:cNvCxnSpPr/>
      </xdr:nvCxnSpPr>
      <xdr:spPr>
        <a:xfrm>
          <a:off x="6972300" y="147719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66" name="n_1aveValue【福祉施設】&#10;一人当たり面積">
          <a:extLst>
            <a:ext uri="{FF2B5EF4-FFF2-40B4-BE49-F238E27FC236}">
              <a16:creationId xmlns:a16="http://schemas.microsoft.com/office/drawing/2014/main" id="{89D6AAC8-3DD2-4194-9939-20D9800DBC8A}"/>
            </a:ext>
          </a:extLst>
        </xdr:cNvPr>
        <xdr:cNvSpPr txBox="1"/>
      </xdr:nvSpPr>
      <xdr:spPr>
        <a:xfrm>
          <a:off x="93917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12898</xdr:rowOff>
    </xdr:from>
    <xdr:ext cx="469744" cy="259045"/>
    <xdr:sp macro="" textlink="">
      <xdr:nvSpPr>
        <xdr:cNvPr id="367" name="n_2aveValue【福祉施設】&#10;一人当たり面積">
          <a:extLst>
            <a:ext uri="{FF2B5EF4-FFF2-40B4-BE49-F238E27FC236}">
              <a16:creationId xmlns:a16="http://schemas.microsoft.com/office/drawing/2014/main" id="{0805A6F0-C053-4A74-87E5-BB90182EF1C2}"/>
            </a:ext>
          </a:extLst>
        </xdr:cNvPr>
        <xdr:cNvSpPr txBox="1"/>
      </xdr:nvSpPr>
      <xdr:spPr>
        <a:xfrm>
          <a:off x="85154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68" name="n_3aveValue【福祉施設】&#10;一人当たり面積">
          <a:extLst>
            <a:ext uri="{FF2B5EF4-FFF2-40B4-BE49-F238E27FC236}">
              <a16:creationId xmlns:a16="http://schemas.microsoft.com/office/drawing/2014/main" id="{92174E63-FC21-4CDC-A87E-F779C6F9C472}"/>
            </a:ext>
          </a:extLst>
        </xdr:cNvPr>
        <xdr:cNvSpPr txBox="1"/>
      </xdr:nvSpPr>
      <xdr:spPr>
        <a:xfrm>
          <a:off x="7626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23784</xdr:rowOff>
    </xdr:from>
    <xdr:ext cx="469744" cy="259045"/>
    <xdr:sp macro="" textlink="">
      <xdr:nvSpPr>
        <xdr:cNvPr id="369" name="n_4aveValue【福祉施設】&#10;一人当たり面積">
          <a:extLst>
            <a:ext uri="{FF2B5EF4-FFF2-40B4-BE49-F238E27FC236}">
              <a16:creationId xmlns:a16="http://schemas.microsoft.com/office/drawing/2014/main" id="{42DC960A-42F1-4BB4-B80E-DEEE68F77DC2}"/>
            </a:ext>
          </a:extLst>
        </xdr:cNvPr>
        <xdr:cNvSpPr txBox="1"/>
      </xdr:nvSpPr>
      <xdr:spPr>
        <a:xfrm>
          <a:off x="6737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69141</xdr:rowOff>
    </xdr:from>
    <xdr:ext cx="469744" cy="259045"/>
    <xdr:sp macro="" textlink="">
      <xdr:nvSpPr>
        <xdr:cNvPr id="370" name="n_1mainValue【福祉施設】&#10;一人当たり面積">
          <a:extLst>
            <a:ext uri="{FF2B5EF4-FFF2-40B4-BE49-F238E27FC236}">
              <a16:creationId xmlns:a16="http://schemas.microsoft.com/office/drawing/2014/main" id="{BDEA5510-E972-494D-A480-6B628EF6F36B}"/>
            </a:ext>
          </a:extLst>
        </xdr:cNvPr>
        <xdr:cNvSpPr txBox="1"/>
      </xdr:nvSpPr>
      <xdr:spPr>
        <a:xfrm>
          <a:off x="9391727" y="148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80027</xdr:rowOff>
    </xdr:from>
    <xdr:ext cx="469744" cy="259045"/>
    <xdr:sp macro="" textlink="">
      <xdr:nvSpPr>
        <xdr:cNvPr id="371" name="n_2mainValue【福祉施設】&#10;一人当たり面積">
          <a:extLst>
            <a:ext uri="{FF2B5EF4-FFF2-40B4-BE49-F238E27FC236}">
              <a16:creationId xmlns:a16="http://schemas.microsoft.com/office/drawing/2014/main" id="{0510C464-4836-40C2-9E4A-E0240B3A97C2}"/>
            </a:ext>
          </a:extLst>
        </xdr:cNvPr>
        <xdr:cNvSpPr txBox="1"/>
      </xdr:nvSpPr>
      <xdr:spPr>
        <a:xfrm>
          <a:off x="8515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80027</xdr:rowOff>
    </xdr:from>
    <xdr:ext cx="469744" cy="259045"/>
    <xdr:sp macro="" textlink="">
      <xdr:nvSpPr>
        <xdr:cNvPr id="372" name="n_3mainValue【福祉施設】&#10;一人当たり面積">
          <a:extLst>
            <a:ext uri="{FF2B5EF4-FFF2-40B4-BE49-F238E27FC236}">
              <a16:creationId xmlns:a16="http://schemas.microsoft.com/office/drawing/2014/main" id="{A70094D4-460D-44B7-A5E5-DA86BF550EC7}"/>
            </a:ext>
          </a:extLst>
        </xdr:cNvPr>
        <xdr:cNvSpPr txBox="1"/>
      </xdr:nvSpPr>
      <xdr:spPr>
        <a:xfrm>
          <a:off x="7626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69141</xdr:rowOff>
    </xdr:from>
    <xdr:ext cx="469744" cy="259045"/>
    <xdr:sp macro="" textlink="">
      <xdr:nvSpPr>
        <xdr:cNvPr id="373" name="n_4mainValue【福祉施設】&#10;一人当たり面積">
          <a:extLst>
            <a:ext uri="{FF2B5EF4-FFF2-40B4-BE49-F238E27FC236}">
              <a16:creationId xmlns:a16="http://schemas.microsoft.com/office/drawing/2014/main" id="{63D9673D-E05A-4F45-8D3D-E86BA65FD275}"/>
            </a:ext>
          </a:extLst>
        </xdr:cNvPr>
        <xdr:cNvSpPr txBox="1"/>
      </xdr:nvSpPr>
      <xdr:spPr>
        <a:xfrm>
          <a:off x="6737427" y="148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6685C5C1-45F3-4B0A-89E3-BD95BEC72C5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80EB3C3B-DB02-4EB5-9F44-795867B9828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68153161-9DBE-48FD-8F7E-73A9103061C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E1E6CC76-EDD8-47B8-B0BD-4A7A924DA50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5D5C654D-7CCE-4F25-92AE-C32936C3D03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216EE335-A0AB-4637-BA67-9D3BC6B25CB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EC2A3D36-6823-41E0-8540-4E990A121DE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620F6A05-81D6-4B69-B61A-5BB0A67720E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286B9980-E07E-45E9-8B91-BEA8FB1D911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FA334FCF-4B87-482C-989E-E069B3E7251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92549E85-4EB8-4C0F-9D8D-926C90BA0BE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7F928F6A-F618-44AF-BB5E-1E4ADF43855E}"/>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B7214CF3-8574-47F9-B014-F48FFEDAD7FD}"/>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99310C9F-B70D-4CAC-83E7-92552627C9A2}"/>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5A58A3A2-CD71-493A-B165-78AE31426C19}"/>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85DF01D7-BE5B-44CE-83D0-787A831D957F}"/>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FA9311B6-0371-4701-BB8A-99A3137A406F}"/>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45810AAD-13EF-4A1D-8C13-9E764156677F}"/>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D64E6A10-F340-418B-BAA7-756DBBA37E29}"/>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C24C8239-5F0B-4866-9DEA-6F3CE51199C7}"/>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373881B6-1CFA-459C-AED1-D2756EA3E9DD}"/>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7EE7A616-E81C-48D7-A56F-3C3C6DC8BFE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F23F04D2-6F3A-425A-9E09-D25922C3D51D}"/>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690B5C8F-095F-4FA6-B0AD-0F5A2EA5569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E014CDD7-797C-4DB1-BAC7-CA3182DDCFBD}"/>
            </a:ext>
          </a:extLst>
        </xdr:cNvPr>
        <xdr:cNvCxnSpPr/>
      </xdr:nvCxnSpPr>
      <xdr:spPr>
        <a:xfrm flipV="1">
          <a:off x="4634865" y="1711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381D587D-A9C2-460D-BBB5-B22988D13727}"/>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48335429-ACA9-42FE-8AC2-FB65F3186E51}"/>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402A0AFC-1C7C-493C-84B8-71056900BBC6}"/>
            </a:ext>
          </a:extLst>
        </xdr:cNvPr>
        <xdr:cNvSpPr txBox="1"/>
      </xdr:nvSpPr>
      <xdr:spPr>
        <a:xfrm>
          <a:off x="4673600" y="1688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402" name="直線コネクタ 401">
          <a:extLst>
            <a:ext uri="{FF2B5EF4-FFF2-40B4-BE49-F238E27FC236}">
              <a16:creationId xmlns:a16="http://schemas.microsoft.com/office/drawing/2014/main" id="{23B28549-2D85-47F9-BC67-F129715B253B}"/>
            </a:ext>
          </a:extLst>
        </xdr:cNvPr>
        <xdr:cNvCxnSpPr/>
      </xdr:nvCxnSpPr>
      <xdr:spPr>
        <a:xfrm>
          <a:off x="4546600" y="1711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32402</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1A66819B-4FC3-4A35-804C-2933B9B99805}"/>
            </a:ext>
          </a:extLst>
        </xdr:cNvPr>
        <xdr:cNvSpPr txBox="1"/>
      </xdr:nvSpPr>
      <xdr:spPr>
        <a:xfrm>
          <a:off x="4673600" y="17691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04" name="フローチャート: 判断 403">
          <a:extLst>
            <a:ext uri="{FF2B5EF4-FFF2-40B4-BE49-F238E27FC236}">
              <a16:creationId xmlns:a16="http://schemas.microsoft.com/office/drawing/2014/main" id="{28263DC0-12F8-4F2D-AC56-5B58EBC89BE9}"/>
            </a:ext>
          </a:extLst>
        </xdr:cNvPr>
        <xdr:cNvSpPr/>
      </xdr:nvSpPr>
      <xdr:spPr>
        <a:xfrm>
          <a:off x="45847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405" name="フローチャート: 判断 404">
          <a:extLst>
            <a:ext uri="{FF2B5EF4-FFF2-40B4-BE49-F238E27FC236}">
              <a16:creationId xmlns:a16="http://schemas.microsoft.com/office/drawing/2014/main" id="{690A8BD8-174A-465B-A0D7-D5D4B043334A}"/>
            </a:ext>
          </a:extLst>
        </xdr:cNvPr>
        <xdr:cNvSpPr/>
      </xdr:nvSpPr>
      <xdr:spPr>
        <a:xfrm>
          <a:off x="3746500" y="1767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6" name="フローチャート: 判断 405">
          <a:extLst>
            <a:ext uri="{FF2B5EF4-FFF2-40B4-BE49-F238E27FC236}">
              <a16:creationId xmlns:a16="http://schemas.microsoft.com/office/drawing/2014/main" id="{EEF69DA5-176F-4419-9C8E-1D48730A59C8}"/>
            </a:ext>
          </a:extLst>
        </xdr:cNvPr>
        <xdr:cNvSpPr/>
      </xdr:nvSpPr>
      <xdr:spPr>
        <a:xfrm>
          <a:off x="2857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07" name="フローチャート: 判断 406">
          <a:extLst>
            <a:ext uri="{FF2B5EF4-FFF2-40B4-BE49-F238E27FC236}">
              <a16:creationId xmlns:a16="http://schemas.microsoft.com/office/drawing/2014/main" id="{8B0B3788-4500-44C9-BD98-F7FBAFD6A630}"/>
            </a:ext>
          </a:extLst>
        </xdr:cNvPr>
        <xdr:cNvSpPr/>
      </xdr:nvSpPr>
      <xdr:spPr>
        <a:xfrm>
          <a:off x="1968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408" name="フローチャート: 判断 407">
          <a:extLst>
            <a:ext uri="{FF2B5EF4-FFF2-40B4-BE49-F238E27FC236}">
              <a16:creationId xmlns:a16="http://schemas.microsoft.com/office/drawing/2014/main" id="{E6F5DB0B-180F-4BFE-9228-406BF5F4C594}"/>
            </a:ext>
          </a:extLst>
        </xdr:cNvPr>
        <xdr:cNvSpPr/>
      </xdr:nvSpPr>
      <xdr:spPr>
        <a:xfrm>
          <a:off x="1079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E640666C-528F-476D-93F8-B86092850D9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D28357D3-36D1-426B-AEB1-52D08500AF4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300D3AFF-E9AC-44BC-8A10-A884A4D3576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F253458-3C8E-4266-8EBA-49C5D28971C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D333CFA7-400E-45F4-99DE-5C225034577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158750</xdr:rowOff>
    </xdr:from>
    <xdr:to>
      <xdr:col>24</xdr:col>
      <xdr:colOff>114300</xdr:colOff>
      <xdr:row>100</xdr:row>
      <xdr:rowOff>88900</xdr:rowOff>
    </xdr:to>
    <xdr:sp macro="" textlink="">
      <xdr:nvSpPr>
        <xdr:cNvPr id="414" name="楕円 413">
          <a:extLst>
            <a:ext uri="{FF2B5EF4-FFF2-40B4-BE49-F238E27FC236}">
              <a16:creationId xmlns:a16="http://schemas.microsoft.com/office/drawing/2014/main" id="{A15E52AA-C259-4FD0-90AF-6E7EFB49DEBF}"/>
            </a:ext>
          </a:extLst>
        </xdr:cNvPr>
        <xdr:cNvSpPr/>
      </xdr:nvSpPr>
      <xdr:spPr>
        <a:xfrm>
          <a:off x="4584700" y="1713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73677</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A76E95B2-136D-44CF-8FC0-2C0683F2F59F}"/>
            </a:ext>
          </a:extLst>
        </xdr:cNvPr>
        <xdr:cNvSpPr txBox="1"/>
      </xdr:nvSpPr>
      <xdr:spPr>
        <a:xfrm>
          <a:off x="4673600" y="1704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120650</xdr:rowOff>
    </xdr:from>
    <xdr:to>
      <xdr:col>20</xdr:col>
      <xdr:colOff>38100</xdr:colOff>
      <xdr:row>100</xdr:row>
      <xdr:rowOff>50800</xdr:rowOff>
    </xdr:to>
    <xdr:sp macro="" textlink="">
      <xdr:nvSpPr>
        <xdr:cNvPr id="416" name="楕円 415">
          <a:extLst>
            <a:ext uri="{FF2B5EF4-FFF2-40B4-BE49-F238E27FC236}">
              <a16:creationId xmlns:a16="http://schemas.microsoft.com/office/drawing/2014/main" id="{7282E3D1-1AAE-4047-975A-06B785739F8F}"/>
            </a:ext>
          </a:extLst>
        </xdr:cNvPr>
        <xdr:cNvSpPr/>
      </xdr:nvSpPr>
      <xdr:spPr>
        <a:xfrm>
          <a:off x="3746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0</xdr:rowOff>
    </xdr:from>
    <xdr:to>
      <xdr:col>24</xdr:col>
      <xdr:colOff>63500</xdr:colOff>
      <xdr:row>100</xdr:row>
      <xdr:rowOff>38100</xdr:rowOff>
    </xdr:to>
    <xdr:cxnSp macro="">
      <xdr:nvCxnSpPr>
        <xdr:cNvPr id="417" name="直線コネクタ 416">
          <a:extLst>
            <a:ext uri="{FF2B5EF4-FFF2-40B4-BE49-F238E27FC236}">
              <a16:creationId xmlns:a16="http://schemas.microsoft.com/office/drawing/2014/main" id="{774A53C4-B9ED-49F7-A5F7-727C930DBB76}"/>
            </a:ext>
          </a:extLst>
        </xdr:cNvPr>
        <xdr:cNvCxnSpPr/>
      </xdr:nvCxnSpPr>
      <xdr:spPr>
        <a:xfrm>
          <a:off x="3797300" y="17145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82550</xdr:rowOff>
    </xdr:from>
    <xdr:to>
      <xdr:col>15</xdr:col>
      <xdr:colOff>101600</xdr:colOff>
      <xdr:row>100</xdr:row>
      <xdr:rowOff>12700</xdr:rowOff>
    </xdr:to>
    <xdr:sp macro="" textlink="">
      <xdr:nvSpPr>
        <xdr:cNvPr id="418" name="楕円 417">
          <a:extLst>
            <a:ext uri="{FF2B5EF4-FFF2-40B4-BE49-F238E27FC236}">
              <a16:creationId xmlns:a16="http://schemas.microsoft.com/office/drawing/2014/main" id="{1B0F8A88-E803-4ECF-A2DE-BBD76CE40DFF}"/>
            </a:ext>
          </a:extLst>
        </xdr:cNvPr>
        <xdr:cNvSpPr/>
      </xdr:nvSpPr>
      <xdr:spPr>
        <a:xfrm>
          <a:off x="2857500" y="1705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133350</xdr:rowOff>
    </xdr:from>
    <xdr:to>
      <xdr:col>19</xdr:col>
      <xdr:colOff>177800</xdr:colOff>
      <xdr:row>100</xdr:row>
      <xdr:rowOff>0</xdr:rowOff>
    </xdr:to>
    <xdr:cxnSp macro="">
      <xdr:nvCxnSpPr>
        <xdr:cNvPr id="419" name="直線コネクタ 418">
          <a:extLst>
            <a:ext uri="{FF2B5EF4-FFF2-40B4-BE49-F238E27FC236}">
              <a16:creationId xmlns:a16="http://schemas.microsoft.com/office/drawing/2014/main" id="{7A5D7F70-2DA4-4CC3-854C-FBADEF148151}"/>
            </a:ext>
          </a:extLst>
        </xdr:cNvPr>
        <xdr:cNvCxnSpPr/>
      </xdr:nvCxnSpPr>
      <xdr:spPr>
        <a:xfrm>
          <a:off x="2908300" y="17106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44450</xdr:rowOff>
    </xdr:from>
    <xdr:to>
      <xdr:col>10</xdr:col>
      <xdr:colOff>165100</xdr:colOff>
      <xdr:row>99</xdr:row>
      <xdr:rowOff>146050</xdr:rowOff>
    </xdr:to>
    <xdr:sp macro="" textlink="">
      <xdr:nvSpPr>
        <xdr:cNvPr id="420" name="楕円 419">
          <a:extLst>
            <a:ext uri="{FF2B5EF4-FFF2-40B4-BE49-F238E27FC236}">
              <a16:creationId xmlns:a16="http://schemas.microsoft.com/office/drawing/2014/main" id="{029A6196-8098-4587-9C37-914E6FBD98DD}"/>
            </a:ext>
          </a:extLst>
        </xdr:cNvPr>
        <xdr:cNvSpPr/>
      </xdr:nvSpPr>
      <xdr:spPr>
        <a:xfrm>
          <a:off x="1968500" y="1701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99</xdr:row>
      <xdr:rowOff>95250</xdr:rowOff>
    </xdr:from>
    <xdr:to>
      <xdr:col>15</xdr:col>
      <xdr:colOff>50800</xdr:colOff>
      <xdr:row>99</xdr:row>
      <xdr:rowOff>133350</xdr:rowOff>
    </xdr:to>
    <xdr:cxnSp macro="">
      <xdr:nvCxnSpPr>
        <xdr:cNvPr id="421" name="直線コネクタ 420">
          <a:extLst>
            <a:ext uri="{FF2B5EF4-FFF2-40B4-BE49-F238E27FC236}">
              <a16:creationId xmlns:a16="http://schemas.microsoft.com/office/drawing/2014/main" id="{C31D6218-23EA-47D6-AB53-91C2F38FBB15}"/>
            </a:ext>
          </a:extLst>
        </xdr:cNvPr>
        <xdr:cNvCxnSpPr/>
      </xdr:nvCxnSpPr>
      <xdr:spPr>
        <a:xfrm>
          <a:off x="2019300" y="17068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6350</xdr:rowOff>
    </xdr:from>
    <xdr:to>
      <xdr:col>6</xdr:col>
      <xdr:colOff>38100</xdr:colOff>
      <xdr:row>99</xdr:row>
      <xdr:rowOff>107950</xdr:rowOff>
    </xdr:to>
    <xdr:sp macro="" textlink="">
      <xdr:nvSpPr>
        <xdr:cNvPr id="422" name="楕円 421">
          <a:extLst>
            <a:ext uri="{FF2B5EF4-FFF2-40B4-BE49-F238E27FC236}">
              <a16:creationId xmlns:a16="http://schemas.microsoft.com/office/drawing/2014/main" id="{47E6E27E-EC6D-4059-A5AB-79F4D58E09EC}"/>
            </a:ext>
          </a:extLst>
        </xdr:cNvPr>
        <xdr:cNvSpPr/>
      </xdr:nvSpPr>
      <xdr:spPr>
        <a:xfrm>
          <a:off x="1079500" y="1697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99</xdr:row>
      <xdr:rowOff>57150</xdr:rowOff>
    </xdr:from>
    <xdr:to>
      <xdr:col>10</xdr:col>
      <xdr:colOff>114300</xdr:colOff>
      <xdr:row>99</xdr:row>
      <xdr:rowOff>95250</xdr:rowOff>
    </xdr:to>
    <xdr:cxnSp macro="">
      <xdr:nvCxnSpPr>
        <xdr:cNvPr id="423" name="直線コネクタ 422">
          <a:extLst>
            <a:ext uri="{FF2B5EF4-FFF2-40B4-BE49-F238E27FC236}">
              <a16:creationId xmlns:a16="http://schemas.microsoft.com/office/drawing/2014/main" id="{380315F5-7E68-403A-9138-E436F9F7BABB}"/>
            </a:ext>
          </a:extLst>
        </xdr:cNvPr>
        <xdr:cNvCxnSpPr/>
      </xdr:nvCxnSpPr>
      <xdr:spPr>
        <a:xfrm>
          <a:off x="1130300" y="17030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110507</xdr:rowOff>
    </xdr:from>
    <xdr:ext cx="405111" cy="259045"/>
    <xdr:sp macro="" textlink="">
      <xdr:nvSpPr>
        <xdr:cNvPr id="424" name="n_1aveValue【市民会館】&#10;有形固定資産減価償却率">
          <a:extLst>
            <a:ext uri="{FF2B5EF4-FFF2-40B4-BE49-F238E27FC236}">
              <a16:creationId xmlns:a16="http://schemas.microsoft.com/office/drawing/2014/main" id="{DA0A9E62-18E6-406B-95C6-23E6916AF107}"/>
            </a:ext>
          </a:extLst>
        </xdr:cNvPr>
        <xdr:cNvSpPr txBox="1"/>
      </xdr:nvSpPr>
      <xdr:spPr>
        <a:xfrm>
          <a:off x="3582044" y="1776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120032</xdr:rowOff>
    </xdr:from>
    <xdr:ext cx="405111" cy="259045"/>
    <xdr:sp macro="" textlink="">
      <xdr:nvSpPr>
        <xdr:cNvPr id="425" name="n_2aveValue【市民会館】&#10;有形固定資産減価償却率">
          <a:extLst>
            <a:ext uri="{FF2B5EF4-FFF2-40B4-BE49-F238E27FC236}">
              <a16:creationId xmlns:a16="http://schemas.microsoft.com/office/drawing/2014/main" id="{63E3DD68-10ED-4732-B1EE-81D7D098F976}"/>
            </a:ext>
          </a:extLst>
        </xdr:cNvPr>
        <xdr:cNvSpPr txBox="1"/>
      </xdr:nvSpPr>
      <xdr:spPr>
        <a:xfrm>
          <a:off x="2705744" y="1777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118127</xdr:rowOff>
    </xdr:from>
    <xdr:ext cx="405111" cy="259045"/>
    <xdr:sp macro="" textlink="">
      <xdr:nvSpPr>
        <xdr:cNvPr id="426" name="n_3aveValue【市民会館】&#10;有形固定資産減価償却率">
          <a:extLst>
            <a:ext uri="{FF2B5EF4-FFF2-40B4-BE49-F238E27FC236}">
              <a16:creationId xmlns:a16="http://schemas.microsoft.com/office/drawing/2014/main" id="{B0F6E2FD-C1FD-4007-9955-3551C6FADB81}"/>
            </a:ext>
          </a:extLst>
        </xdr:cNvPr>
        <xdr:cNvSpPr txBox="1"/>
      </xdr:nvSpPr>
      <xdr:spPr>
        <a:xfrm>
          <a:off x="18167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95266</xdr:rowOff>
    </xdr:from>
    <xdr:ext cx="405111" cy="259045"/>
    <xdr:sp macro="" textlink="">
      <xdr:nvSpPr>
        <xdr:cNvPr id="427" name="n_4aveValue【市民会館】&#10;有形固定資産減価償却率">
          <a:extLst>
            <a:ext uri="{FF2B5EF4-FFF2-40B4-BE49-F238E27FC236}">
              <a16:creationId xmlns:a16="http://schemas.microsoft.com/office/drawing/2014/main" id="{0C2C7DC3-5AF5-48C7-9E80-EE73F402E574}"/>
            </a:ext>
          </a:extLst>
        </xdr:cNvPr>
        <xdr:cNvSpPr txBox="1"/>
      </xdr:nvSpPr>
      <xdr:spPr>
        <a:xfrm>
          <a:off x="92774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98</xdr:row>
      <xdr:rowOff>67327</xdr:rowOff>
    </xdr:from>
    <xdr:ext cx="405111" cy="259045"/>
    <xdr:sp macro="" textlink="">
      <xdr:nvSpPr>
        <xdr:cNvPr id="428" name="n_1mainValue【市民会館】&#10;有形固定資産減価償却率">
          <a:extLst>
            <a:ext uri="{FF2B5EF4-FFF2-40B4-BE49-F238E27FC236}">
              <a16:creationId xmlns:a16="http://schemas.microsoft.com/office/drawing/2014/main" id="{76600241-D47E-43A6-84F6-9F8DD3FC3F26}"/>
            </a:ext>
          </a:extLst>
        </xdr:cNvPr>
        <xdr:cNvSpPr txBox="1"/>
      </xdr:nvSpPr>
      <xdr:spPr>
        <a:xfrm>
          <a:off x="3582044" y="1686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29227</xdr:rowOff>
    </xdr:from>
    <xdr:ext cx="405111" cy="259045"/>
    <xdr:sp macro="" textlink="">
      <xdr:nvSpPr>
        <xdr:cNvPr id="429" name="n_2mainValue【市民会館】&#10;有形固定資産減価償却率">
          <a:extLst>
            <a:ext uri="{FF2B5EF4-FFF2-40B4-BE49-F238E27FC236}">
              <a16:creationId xmlns:a16="http://schemas.microsoft.com/office/drawing/2014/main" id="{750C4C05-9DEC-445E-9408-3233728AEC5A}"/>
            </a:ext>
          </a:extLst>
        </xdr:cNvPr>
        <xdr:cNvSpPr txBox="1"/>
      </xdr:nvSpPr>
      <xdr:spPr>
        <a:xfrm>
          <a:off x="2705744" y="1683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97</xdr:row>
      <xdr:rowOff>162577</xdr:rowOff>
    </xdr:from>
    <xdr:ext cx="405111" cy="259045"/>
    <xdr:sp macro="" textlink="">
      <xdr:nvSpPr>
        <xdr:cNvPr id="430" name="n_3mainValue【市民会館】&#10;有形固定資産減価償却率">
          <a:extLst>
            <a:ext uri="{FF2B5EF4-FFF2-40B4-BE49-F238E27FC236}">
              <a16:creationId xmlns:a16="http://schemas.microsoft.com/office/drawing/2014/main" id="{E791F51A-0329-465A-B440-9DA936E5D146}"/>
            </a:ext>
          </a:extLst>
        </xdr:cNvPr>
        <xdr:cNvSpPr txBox="1"/>
      </xdr:nvSpPr>
      <xdr:spPr>
        <a:xfrm>
          <a:off x="1816744" y="1679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97</xdr:row>
      <xdr:rowOff>124477</xdr:rowOff>
    </xdr:from>
    <xdr:ext cx="405111" cy="259045"/>
    <xdr:sp macro="" textlink="">
      <xdr:nvSpPr>
        <xdr:cNvPr id="431" name="n_4mainValue【市民会館】&#10;有形固定資産減価償却率">
          <a:extLst>
            <a:ext uri="{FF2B5EF4-FFF2-40B4-BE49-F238E27FC236}">
              <a16:creationId xmlns:a16="http://schemas.microsoft.com/office/drawing/2014/main" id="{26CB211D-FD6E-445A-A04E-5E827EB3030E}"/>
            </a:ext>
          </a:extLst>
        </xdr:cNvPr>
        <xdr:cNvSpPr txBox="1"/>
      </xdr:nvSpPr>
      <xdr:spPr>
        <a:xfrm>
          <a:off x="927744" y="1675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DF621F3A-E93B-4B27-92BC-A7DF590B821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68C87A42-E3F4-4EB3-A4FF-65BD93D4445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68D5D5A2-C26F-46C0-A4EB-A3CD8A51474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98CC6D7F-EFDC-448C-9AD7-8A731BABDD7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D65625F8-DD1B-419F-B371-D1B229BA703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C33C7AAF-9A1D-467F-B8DB-FCE0628292B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17136BB1-741A-4C36-92E9-39EB84A48C0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1F030018-2537-4AA5-946D-E7DF236180C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EC8CE531-423D-4596-9885-0D3E917AD10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3147F5E6-B603-4413-934A-3E8B42EBF0F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4FAA8BDB-3EC9-469C-B026-2D6C54CB3F0E}"/>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88F9FAB5-6D88-4F75-98D9-F460881462A0}"/>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90BCF636-A9B9-4B8B-8E5A-E20A8DF1BF74}"/>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B828C4A5-C0F7-41A0-83C2-C75E91DC71D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C98C4D8F-2293-4A92-AA39-BB1497F44D93}"/>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96F7060F-7F8D-42CB-9F50-16DE1B31D996}"/>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86BFB82D-D071-4478-B9CC-306D1737882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B7BB1AB0-AEAA-4DBF-9520-7D2C2163959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3C7B95EB-F73A-49C5-89B4-B80F8FA48C7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4F0F49C5-FE31-4C5B-BA86-5EBDC3F847A7}"/>
            </a:ext>
          </a:extLst>
        </xdr:cNvPr>
        <xdr:cNvCxnSpPr/>
      </xdr:nvCxnSpPr>
      <xdr:spPr>
        <a:xfrm flipV="1">
          <a:off x="10476865" y="1723834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3533ACAD-C0A8-42FD-975B-F56FFC5678D7}"/>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69976BD7-E7F4-4105-B00B-F76F9F31EFE5}"/>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54" name="【市民会館】&#10;一人当たり面積最大値テキスト">
          <a:extLst>
            <a:ext uri="{FF2B5EF4-FFF2-40B4-BE49-F238E27FC236}">
              <a16:creationId xmlns:a16="http://schemas.microsoft.com/office/drawing/2014/main" id="{930099F9-9762-4A5D-A431-0CEB8662DAC8}"/>
            </a:ext>
          </a:extLst>
        </xdr:cNvPr>
        <xdr:cNvSpPr txBox="1"/>
      </xdr:nvSpPr>
      <xdr:spPr>
        <a:xfrm>
          <a:off x="10515600" y="1701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55" name="直線コネクタ 454">
          <a:extLst>
            <a:ext uri="{FF2B5EF4-FFF2-40B4-BE49-F238E27FC236}">
              <a16:creationId xmlns:a16="http://schemas.microsoft.com/office/drawing/2014/main" id="{630D887E-8C9E-413E-85ED-7A8A64595508}"/>
            </a:ext>
          </a:extLst>
        </xdr:cNvPr>
        <xdr:cNvCxnSpPr/>
      </xdr:nvCxnSpPr>
      <xdr:spPr>
        <a:xfrm>
          <a:off x="10388600" y="1723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168291</xdr:rowOff>
    </xdr:from>
    <xdr:ext cx="469744" cy="259045"/>
    <xdr:sp macro="" textlink="">
      <xdr:nvSpPr>
        <xdr:cNvPr id="456" name="【市民会館】&#10;一人当たり面積平均値テキスト">
          <a:extLst>
            <a:ext uri="{FF2B5EF4-FFF2-40B4-BE49-F238E27FC236}">
              <a16:creationId xmlns:a16="http://schemas.microsoft.com/office/drawing/2014/main" id="{EB3E05FE-E7F2-4C2C-AFCD-E83FB753A154}"/>
            </a:ext>
          </a:extLst>
        </xdr:cNvPr>
        <xdr:cNvSpPr txBox="1"/>
      </xdr:nvSpPr>
      <xdr:spPr>
        <a:xfrm>
          <a:off x="10515600" y="17827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57" name="フローチャート: 判断 456">
          <a:extLst>
            <a:ext uri="{FF2B5EF4-FFF2-40B4-BE49-F238E27FC236}">
              <a16:creationId xmlns:a16="http://schemas.microsoft.com/office/drawing/2014/main" id="{0DC6F0DE-891E-4854-B5FC-24409F24D27C}"/>
            </a:ext>
          </a:extLst>
        </xdr:cNvPr>
        <xdr:cNvSpPr/>
      </xdr:nvSpPr>
      <xdr:spPr>
        <a:xfrm>
          <a:off x="104267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58" name="フローチャート: 判断 457">
          <a:extLst>
            <a:ext uri="{FF2B5EF4-FFF2-40B4-BE49-F238E27FC236}">
              <a16:creationId xmlns:a16="http://schemas.microsoft.com/office/drawing/2014/main" id="{ACA6DB5E-19FE-4B24-BD31-E53A07C90386}"/>
            </a:ext>
          </a:extLst>
        </xdr:cNvPr>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59" name="フローチャート: 判断 458">
          <a:extLst>
            <a:ext uri="{FF2B5EF4-FFF2-40B4-BE49-F238E27FC236}">
              <a16:creationId xmlns:a16="http://schemas.microsoft.com/office/drawing/2014/main" id="{866467DC-38AD-4F00-950D-F2563F5AFD4D}"/>
            </a:ext>
          </a:extLst>
        </xdr:cNvPr>
        <xdr:cNvSpPr/>
      </xdr:nvSpPr>
      <xdr:spPr>
        <a:xfrm>
          <a:off x="8699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0" name="フローチャート: 判断 459">
          <a:extLst>
            <a:ext uri="{FF2B5EF4-FFF2-40B4-BE49-F238E27FC236}">
              <a16:creationId xmlns:a16="http://schemas.microsoft.com/office/drawing/2014/main" id="{2331839F-3ECE-41A2-BAEC-8232907EF437}"/>
            </a:ext>
          </a:extLst>
        </xdr:cNvPr>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61" name="フローチャート: 判断 460">
          <a:extLst>
            <a:ext uri="{FF2B5EF4-FFF2-40B4-BE49-F238E27FC236}">
              <a16:creationId xmlns:a16="http://schemas.microsoft.com/office/drawing/2014/main" id="{5F1FD31B-3616-445F-86D6-86A14F7EA17C}"/>
            </a:ext>
          </a:extLst>
        </xdr:cNvPr>
        <xdr:cNvSpPr/>
      </xdr:nvSpPr>
      <xdr:spPr>
        <a:xfrm>
          <a:off x="6921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AC8FBC70-6224-41B9-A623-864C5D1D061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CD632B7-95B6-4A02-A708-4B071AECE8A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5DD5D09C-D52A-4AAA-8642-9EA13529357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B35FC7A8-802D-40FD-B648-B94FB29B679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645DED28-D17C-41E4-9E37-47B4FDB69B4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76836</xdr:rowOff>
    </xdr:from>
    <xdr:to>
      <xdr:col>55</xdr:col>
      <xdr:colOff>50800</xdr:colOff>
      <xdr:row>106</xdr:row>
      <xdr:rowOff>6986</xdr:rowOff>
    </xdr:to>
    <xdr:sp macro="" textlink="">
      <xdr:nvSpPr>
        <xdr:cNvPr id="467" name="楕円 466">
          <a:extLst>
            <a:ext uri="{FF2B5EF4-FFF2-40B4-BE49-F238E27FC236}">
              <a16:creationId xmlns:a16="http://schemas.microsoft.com/office/drawing/2014/main" id="{15B54FC2-6FB0-4B1B-9847-0B6C676FE189}"/>
            </a:ext>
          </a:extLst>
        </xdr:cNvPr>
        <xdr:cNvSpPr/>
      </xdr:nvSpPr>
      <xdr:spPr>
        <a:xfrm>
          <a:off x="104267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55263</xdr:rowOff>
    </xdr:from>
    <xdr:ext cx="469744" cy="259045"/>
    <xdr:sp macro="" textlink="">
      <xdr:nvSpPr>
        <xdr:cNvPr id="468" name="【市民会館】&#10;一人当たり面積該当値テキスト">
          <a:extLst>
            <a:ext uri="{FF2B5EF4-FFF2-40B4-BE49-F238E27FC236}">
              <a16:creationId xmlns:a16="http://schemas.microsoft.com/office/drawing/2014/main" id="{79994E3D-7646-4949-A646-6E8317F8AD06}"/>
            </a:ext>
          </a:extLst>
        </xdr:cNvPr>
        <xdr:cNvSpPr txBox="1"/>
      </xdr:nvSpPr>
      <xdr:spPr>
        <a:xfrm>
          <a:off x="10515600" y="1805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76836</xdr:rowOff>
    </xdr:from>
    <xdr:to>
      <xdr:col>50</xdr:col>
      <xdr:colOff>165100</xdr:colOff>
      <xdr:row>106</xdr:row>
      <xdr:rowOff>6986</xdr:rowOff>
    </xdr:to>
    <xdr:sp macro="" textlink="">
      <xdr:nvSpPr>
        <xdr:cNvPr id="469" name="楕円 468">
          <a:extLst>
            <a:ext uri="{FF2B5EF4-FFF2-40B4-BE49-F238E27FC236}">
              <a16:creationId xmlns:a16="http://schemas.microsoft.com/office/drawing/2014/main" id="{0A0576D5-2CE7-4C4C-AEE4-238068F7F5CF}"/>
            </a:ext>
          </a:extLst>
        </xdr:cNvPr>
        <xdr:cNvSpPr/>
      </xdr:nvSpPr>
      <xdr:spPr>
        <a:xfrm>
          <a:off x="95885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127636</xdr:rowOff>
    </xdr:from>
    <xdr:to>
      <xdr:col>55</xdr:col>
      <xdr:colOff>0</xdr:colOff>
      <xdr:row>105</xdr:row>
      <xdr:rowOff>127636</xdr:rowOff>
    </xdr:to>
    <xdr:cxnSp macro="">
      <xdr:nvCxnSpPr>
        <xdr:cNvPr id="470" name="直線コネクタ 469">
          <a:extLst>
            <a:ext uri="{FF2B5EF4-FFF2-40B4-BE49-F238E27FC236}">
              <a16:creationId xmlns:a16="http://schemas.microsoft.com/office/drawing/2014/main" id="{79F2E867-B7EC-40C4-AA26-2CE9482EA339}"/>
            </a:ext>
          </a:extLst>
        </xdr:cNvPr>
        <xdr:cNvCxnSpPr/>
      </xdr:nvCxnSpPr>
      <xdr:spPr>
        <a:xfrm>
          <a:off x="9639300" y="181298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76836</xdr:rowOff>
    </xdr:from>
    <xdr:to>
      <xdr:col>46</xdr:col>
      <xdr:colOff>38100</xdr:colOff>
      <xdr:row>106</xdr:row>
      <xdr:rowOff>6986</xdr:rowOff>
    </xdr:to>
    <xdr:sp macro="" textlink="">
      <xdr:nvSpPr>
        <xdr:cNvPr id="471" name="楕円 470">
          <a:extLst>
            <a:ext uri="{FF2B5EF4-FFF2-40B4-BE49-F238E27FC236}">
              <a16:creationId xmlns:a16="http://schemas.microsoft.com/office/drawing/2014/main" id="{1B442444-6EFE-47D5-98E9-403DE596AE23}"/>
            </a:ext>
          </a:extLst>
        </xdr:cNvPr>
        <xdr:cNvSpPr/>
      </xdr:nvSpPr>
      <xdr:spPr>
        <a:xfrm>
          <a:off x="86995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127636</xdr:rowOff>
    </xdr:from>
    <xdr:to>
      <xdr:col>50</xdr:col>
      <xdr:colOff>114300</xdr:colOff>
      <xdr:row>105</xdr:row>
      <xdr:rowOff>127636</xdr:rowOff>
    </xdr:to>
    <xdr:cxnSp macro="">
      <xdr:nvCxnSpPr>
        <xdr:cNvPr id="472" name="直線コネクタ 471">
          <a:extLst>
            <a:ext uri="{FF2B5EF4-FFF2-40B4-BE49-F238E27FC236}">
              <a16:creationId xmlns:a16="http://schemas.microsoft.com/office/drawing/2014/main" id="{8070F51C-4E29-4FAE-ABC9-785F44B37A0C}"/>
            </a:ext>
          </a:extLst>
        </xdr:cNvPr>
        <xdr:cNvCxnSpPr/>
      </xdr:nvCxnSpPr>
      <xdr:spPr>
        <a:xfrm>
          <a:off x="8750300" y="18129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76836</xdr:rowOff>
    </xdr:from>
    <xdr:to>
      <xdr:col>41</xdr:col>
      <xdr:colOff>101600</xdr:colOff>
      <xdr:row>106</xdr:row>
      <xdr:rowOff>6986</xdr:rowOff>
    </xdr:to>
    <xdr:sp macro="" textlink="">
      <xdr:nvSpPr>
        <xdr:cNvPr id="473" name="楕円 472">
          <a:extLst>
            <a:ext uri="{FF2B5EF4-FFF2-40B4-BE49-F238E27FC236}">
              <a16:creationId xmlns:a16="http://schemas.microsoft.com/office/drawing/2014/main" id="{C1B01CBA-CB36-4745-9453-7E0FA16F2F2C}"/>
            </a:ext>
          </a:extLst>
        </xdr:cNvPr>
        <xdr:cNvSpPr/>
      </xdr:nvSpPr>
      <xdr:spPr>
        <a:xfrm>
          <a:off x="78105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127636</xdr:rowOff>
    </xdr:from>
    <xdr:to>
      <xdr:col>45</xdr:col>
      <xdr:colOff>177800</xdr:colOff>
      <xdr:row>105</xdr:row>
      <xdr:rowOff>127636</xdr:rowOff>
    </xdr:to>
    <xdr:cxnSp macro="">
      <xdr:nvCxnSpPr>
        <xdr:cNvPr id="474" name="直線コネクタ 473">
          <a:extLst>
            <a:ext uri="{FF2B5EF4-FFF2-40B4-BE49-F238E27FC236}">
              <a16:creationId xmlns:a16="http://schemas.microsoft.com/office/drawing/2014/main" id="{1CC0CE58-71A6-4024-80C6-9F3527A44329}"/>
            </a:ext>
          </a:extLst>
        </xdr:cNvPr>
        <xdr:cNvCxnSpPr/>
      </xdr:nvCxnSpPr>
      <xdr:spPr>
        <a:xfrm>
          <a:off x="7861300" y="18129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76836</xdr:rowOff>
    </xdr:from>
    <xdr:to>
      <xdr:col>36</xdr:col>
      <xdr:colOff>165100</xdr:colOff>
      <xdr:row>106</xdr:row>
      <xdr:rowOff>6986</xdr:rowOff>
    </xdr:to>
    <xdr:sp macro="" textlink="">
      <xdr:nvSpPr>
        <xdr:cNvPr id="475" name="楕円 474">
          <a:extLst>
            <a:ext uri="{FF2B5EF4-FFF2-40B4-BE49-F238E27FC236}">
              <a16:creationId xmlns:a16="http://schemas.microsoft.com/office/drawing/2014/main" id="{CF1D77CD-167E-4BE2-8BC7-5A0494B2AA71}"/>
            </a:ext>
          </a:extLst>
        </xdr:cNvPr>
        <xdr:cNvSpPr/>
      </xdr:nvSpPr>
      <xdr:spPr>
        <a:xfrm>
          <a:off x="69215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127636</xdr:rowOff>
    </xdr:from>
    <xdr:to>
      <xdr:col>41</xdr:col>
      <xdr:colOff>50800</xdr:colOff>
      <xdr:row>105</xdr:row>
      <xdr:rowOff>127636</xdr:rowOff>
    </xdr:to>
    <xdr:cxnSp macro="">
      <xdr:nvCxnSpPr>
        <xdr:cNvPr id="476" name="直線コネクタ 475">
          <a:extLst>
            <a:ext uri="{FF2B5EF4-FFF2-40B4-BE49-F238E27FC236}">
              <a16:creationId xmlns:a16="http://schemas.microsoft.com/office/drawing/2014/main" id="{9153F49E-7708-496A-8537-A6F4B83FD0DA}"/>
            </a:ext>
          </a:extLst>
        </xdr:cNvPr>
        <xdr:cNvCxnSpPr/>
      </xdr:nvCxnSpPr>
      <xdr:spPr>
        <a:xfrm>
          <a:off x="6972300" y="18129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109238</xdr:rowOff>
    </xdr:from>
    <xdr:ext cx="469744" cy="259045"/>
    <xdr:sp macro="" textlink="">
      <xdr:nvSpPr>
        <xdr:cNvPr id="477" name="n_1aveValue【市民会館】&#10;一人当たり面積">
          <a:extLst>
            <a:ext uri="{FF2B5EF4-FFF2-40B4-BE49-F238E27FC236}">
              <a16:creationId xmlns:a16="http://schemas.microsoft.com/office/drawing/2014/main" id="{5B2A4825-0EE1-4A38-96D5-A936FA8C4744}"/>
            </a:ext>
          </a:extLst>
        </xdr:cNvPr>
        <xdr:cNvSpPr txBox="1"/>
      </xdr:nvSpPr>
      <xdr:spPr>
        <a:xfrm>
          <a:off x="93917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109238</xdr:rowOff>
    </xdr:from>
    <xdr:ext cx="469744" cy="259045"/>
    <xdr:sp macro="" textlink="">
      <xdr:nvSpPr>
        <xdr:cNvPr id="478" name="n_2aveValue【市民会館】&#10;一人当たり面積">
          <a:extLst>
            <a:ext uri="{FF2B5EF4-FFF2-40B4-BE49-F238E27FC236}">
              <a16:creationId xmlns:a16="http://schemas.microsoft.com/office/drawing/2014/main" id="{2CB07147-A421-41B7-86DD-A958A5766425}"/>
            </a:ext>
          </a:extLst>
        </xdr:cNvPr>
        <xdr:cNvSpPr txBox="1"/>
      </xdr:nvSpPr>
      <xdr:spPr>
        <a:xfrm>
          <a:off x="8515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79" name="n_3aveValue【市民会館】&#10;一人当たり面積">
          <a:extLst>
            <a:ext uri="{FF2B5EF4-FFF2-40B4-BE49-F238E27FC236}">
              <a16:creationId xmlns:a16="http://schemas.microsoft.com/office/drawing/2014/main" id="{D4777252-98D1-4241-81B1-D24DEB71DAA9}"/>
            </a:ext>
          </a:extLst>
        </xdr:cNvPr>
        <xdr:cNvSpPr txBox="1"/>
      </xdr:nvSpPr>
      <xdr:spPr>
        <a:xfrm>
          <a:off x="7626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132097</xdr:rowOff>
    </xdr:from>
    <xdr:ext cx="469744" cy="259045"/>
    <xdr:sp macro="" textlink="">
      <xdr:nvSpPr>
        <xdr:cNvPr id="480" name="n_4aveValue【市民会館】&#10;一人当たり面積">
          <a:extLst>
            <a:ext uri="{FF2B5EF4-FFF2-40B4-BE49-F238E27FC236}">
              <a16:creationId xmlns:a16="http://schemas.microsoft.com/office/drawing/2014/main" id="{B56597A1-C4DA-4F40-AEE7-86AEA901A2F3}"/>
            </a:ext>
          </a:extLst>
        </xdr:cNvPr>
        <xdr:cNvSpPr txBox="1"/>
      </xdr:nvSpPr>
      <xdr:spPr>
        <a:xfrm>
          <a:off x="6737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169563</xdr:rowOff>
    </xdr:from>
    <xdr:ext cx="469744" cy="259045"/>
    <xdr:sp macro="" textlink="">
      <xdr:nvSpPr>
        <xdr:cNvPr id="481" name="n_1mainValue【市民会館】&#10;一人当たり面積">
          <a:extLst>
            <a:ext uri="{FF2B5EF4-FFF2-40B4-BE49-F238E27FC236}">
              <a16:creationId xmlns:a16="http://schemas.microsoft.com/office/drawing/2014/main" id="{EB78D784-4F8F-4330-8976-DB1717DA7763}"/>
            </a:ext>
          </a:extLst>
        </xdr:cNvPr>
        <xdr:cNvSpPr txBox="1"/>
      </xdr:nvSpPr>
      <xdr:spPr>
        <a:xfrm>
          <a:off x="9391727" y="1817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169563</xdr:rowOff>
    </xdr:from>
    <xdr:ext cx="469744" cy="259045"/>
    <xdr:sp macro="" textlink="">
      <xdr:nvSpPr>
        <xdr:cNvPr id="482" name="n_2mainValue【市民会館】&#10;一人当たり面積">
          <a:extLst>
            <a:ext uri="{FF2B5EF4-FFF2-40B4-BE49-F238E27FC236}">
              <a16:creationId xmlns:a16="http://schemas.microsoft.com/office/drawing/2014/main" id="{B92E7072-F565-415E-847F-47A21DFEB66A}"/>
            </a:ext>
          </a:extLst>
        </xdr:cNvPr>
        <xdr:cNvSpPr txBox="1"/>
      </xdr:nvSpPr>
      <xdr:spPr>
        <a:xfrm>
          <a:off x="8515427" y="1817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169563</xdr:rowOff>
    </xdr:from>
    <xdr:ext cx="469744" cy="259045"/>
    <xdr:sp macro="" textlink="">
      <xdr:nvSpPr>
        <xdr:cNvPr id="483" name="n_3mainValue【市民会館】&#10;一人当たり面積">
          <a:extLst>
            <a:ext uri="{FF2B5EF4-FFF2-40B4-BE49-F238E27FC236}">
              <a16:creationId xmlns:a16="http://schemas.microsoft.com/office/drawing/2014/main" id="{1F961C1C-A996-46AC-9A0C-7DCDA175CE4A}"/>
            </a:ext>
          </a:extLst>
        </xdr:cNvPr>
        <xdr:cNvSpPr txBox="1"/>
      </xdr:nvSpPr>
      <xdr:spPr>
        <a:xfrm>
          <a:off x="7626427" y="1817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169563</xdr:rowOff>
    </xdr:from>
    <xdr:ext cx="469744" cy="259045"/>
    <xdr:sp macro="" textlink="">
      <xdr:nvSpPr>
        <xdr:cNvPr id="484" name="n_4mainValue【市民会館】&#10;一人当たり面積">
          <a:extLst>
            <a:ext uri="{FF2B5EF4-FFF2-40B4-BE49-F238E27FC236}">
              <a16:creationId xmlns:a16="http://schemas.microsoft.com/office/drawing/2014/main" id="{C96C1BAA-7527-417A-8E00-A69783237AA5}"/>
            </a:ext>
          </a:extLst>
        </xdr:cNvPr>
        <xdr:cNvSpPr txBox="1"/>
      </xdr:nvSpPr>
      <xdr:spPr>
        <a:xfrm>
          <a:off x="6737427" y="1817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2B19DC17-D2D0-4453-B470-18F8FEB15EA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481D6FDC-F7AF-4EC9-8C87-5B525BEC3DE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5C1A14EB-139B-497A-B0B1-8B470DEC6AB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00D1383A-B31E-47C4-9697-F1B3DAD3812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F8DF8D1A-CA75-483D-B720-059F8FA5A10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B21D131C-10FA-4A10-AB08-8BF4CDFA208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0B80A6E4-8086-40BA-863C-B210F84A956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A3129A5F-7315-49F5-941D-272004FFBA9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DE888AE7-EAA6-4453-9E0D-9EAFBCAAC63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4DE482C0-FA60-481D-AE45-097DB37AE4A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0F419777-2E7A-4634-9995-A1E2A6617FE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F6FAB1D0-1669-4876-9AF0-E197523CD9E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70FA6CD0-2A36-48C4-BFA1-C2A7ACA88D1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2494B38A-61BF-4ECF-8686-CC0C8BC3450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FE01FC79-7600-4E4F-893A-F8020FE5DA7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E2E9D834-7911-4DA0-835E-6AB929B07E8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5ACA488C-AB28-4BAC-91DA-CE5376122FB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BD87CCB6-F60B-48BF-B0CF-5F0B9DE41D5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1789AA47-C749-4722-9CA0-D72AFCB76CB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10C950E1-AAC3-4A7C-895E-A8AC0F2A76E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4925B3CC-005D-445D-8243-FE18E4A13B9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5711D9B4-08CC-4D3C-B23C-E25BD18F985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7FECFA25-4337-49E0-A6C8-31CE358C8BC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F26B6467-187D-4D9D-BA0D-D7ED5BEA46B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509" name="直線コネクタ 508">
          <a:extLst>
            <a:ext uri="{FF2B5EF4-FFF2-40B4-BE49-F238E27FC236}">
              <a16:creationId xmlns:a16="http://schemas.microsoft.com/office/drawing/2014/main" id="{665A5E9A-9A0F-427C-9EE7-70C228B343BD}"/>
            </a:ext>
          </a:extLst>
        </xdr:cNvPr>
        <xdr:cNvCxnSpPr/>
      </xdr:nvCxnSpPr>
      <xdr:spPr>
        <a:xfrm flipV="1">
          <a:off x="16318864" y="57150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25AA7C93-033A-4B9A-B72E-E4F0FFD46185}"/>
            </a:ext>
          </a:extLst>
        </xdr:cNvPr>
        <xdr:cNvSpPr txBox="1"/>
      </xdr:nvSpPr>
      <xdr:spPr>
        <a:xfrm>
          <a:off x="16357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1" name="直線コネクタ 510">
          <a:extLst>
            <a:ext uri="{FF2B5EF4-FFF2-40B4-BE49-F238E27FC236}">
              <a16:creationId xmlns:a16="http://schemas.microsoft.com/office/drawing/2014/main" id="{E7231E99-BF69-4AB3-AA48-EA60A90BB6C0}"/>
            </a:ext>
          </a:extLst>
        </xdr:cNvPr>
        <xdr:cNvCxnSpPr/>
      </xdr:nvCxnSpPr>
      <xdr:spPr>
        <a:xfrm>
          <a:off x="16230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16F8526F-0581-4E14-B2B4-4D078DAA1A3E}"/>
            </a:ext>
          </a:extLst>
        </xdr:cNvPr>
        <xdr:cNvSpPr txBox="1"/>
      </xdr:nvSpPr>
      <xdr:spPr>
        <a:xfrm>
          <a:off x="1635760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3" name="直線コネクタ 512">
          <a:extLst>
            <a:ext uri="{FF2B5EF4-FFF2-40B4-BE49-F238E27FC236}">
              <a16:creationId xmlns:a16="http://schemas.microsoft.com/office/drawing/2014/main" id="{5E70977C-6D88-4C0C-B153-CF5259827073}"/>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99077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29DFC1B2-3761-4DA7-B810-8D4F851B8868}"/>
            </a:ext>
          </a:extLst>
        </xdr:cNvPr>
        <xdr:cNvSpPr txBox="1"/>
      </xdr:nvSpPr>
      <xdr:spPr>
        <a:xfrm>
          <a:off x="16357600" y="644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5" name="フローチャート: 判断 514">
          <a:extLst>
            <a:ext uri="{FF2B5EF4-FFF2-40B4-BE49-F238E27FC236}">
              <a16:creationId xmlns:a16="http://schemas.microsoft.com/office/drawing/2014/main" id="{EA483DCD-ED1B-4FFA-A641-2097CCC6170D}"/>
            </a:ext>
          </a:extLst>
        </xdr:cNvPr>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16" name="フローチャート: 判断 515">
          <a:extLst>
            <a:ext uri="{FF2B5EF4-FFF2-40B4-BE49-F238E27FC236}">
              <a16:creationId xmlns:a16="http://schemas.microsoft.com/office/drawing/2014/main" id="{0C953CD4-C3DD-4E18-85EB-D2F8D8F6CA52}"/>
            </a:ext>
          </a:extLst>
        </xdr:cNvPr>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17" name="フローチャート: 判断 516">
          <a:extLst>
            <a:ext uri="{FF2B5EF4-FFF2-40B4-BE49-F238E27FC236}">
              <a16:creationId xmlns:a16="http://schemas.microsoft.com/office/drawing/2014/main" id="{6F8B58F5-F08F-403F-A81F-34D4B003717C}"/>
            </a:ext>
          </a:extLst>
        </xdr:cNvPr>
        <xdr:cNvSpPr/>
      </xdr:nvSpPr>
      <xdr:spPr>
        <a:xfrm>
          <a:off x="14541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18" name="フローチャート: 判断 517">
          <a:extLst>
            <a:ext uri="{FF2B5EF4-FFF2-40B4-BE49-F238E27FC236}">
              <a16:creationId xmlns:a16="http://schemas.microsoft.com/office/drawing/2014/main" id="{8D951155-5369-4651-B15E-DA3935175537}"/>
            </a:ext>
          </a:extLst>
        </xdr:cNvPr>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19" name="フローチャート: 判断 518">
          <a:extLst>
            <a:ext uri="{FF2B5EF4-FFF2-40B4-BE49-F238E27FC236}">
              <a16:creationId xmlns:a16="http://schemas.microsoft.com/office/drawing/2014/main" id="{B3BAD072-5AC3-452C-AC97-17EA453F25ED}"/>
            </a:ext>
          </a:extLst>
        </xdr:cNvPr>
        <xdr:cNvSpPr/>
      </xdr:nvSpPr>
      <xdr:spPr>
        <a:xfrm>
          <a:off x="12763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AA57A62F-0E66-4E31-86F3-E31519F2B7C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39A6CE5A-5856-4A35-820F-47FDAF50255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BEF2FDB7-FB38-4A15-8E3D-5D73A7403A7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8BF78CE0-C11E-4D08-8B27-09DF12292AA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C42E4FF4-2FC1-433E-BBC6-CB1E60CA390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105410</xdr:rowOff>
    </xdr:from>
    <xdr:to>
      <xdr:col>85</xdr:col>
      <xdr:colOff>177800</xdr:colOff>
      <xdr:row>38</xdr:row>
      <xdr:rowOff>35560</xdr:rowOff>
    </xdr:to>
    <xdr:sp macro="" textlink="">
      <xdr:nvSpPr>
        <xdr:cNvPr id="525" name="楕円 524">
          <a:extLst>
            <a:ext uri="{FF2B5EF4-FFF2-40B4-BE49-F238E27FC236}">
              <a16:creationId xmlns:a16="http://schemas.microsoft.com/office/drawing/2014/main" id="{6D424B2F-0FDF-4714-9E24-C4253D0FE107}"/>
            </a:ext>
          </a:extLst>
        </xdr:cNvPr>
        <xdr:cNvSpPr/>
      </xdr:nvSpPr>
      <xdr:spPr>
        <a:xfrm>
          <a:off x="162687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128287</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864983ED-89E4-4F40-9654-A99B46DCA0D0}"/>
            </a:ext>
          </a:extLst>
        </xdr:cNvPr>
        <xdr:cNvSpPr txBox="1"/>
      </xdr:nvSpPr>
      <xdr:spPr>
        <a:xfrm>
          <a:off x="16357600"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55880</xdr:rowOff>
    </xdr:from>
    <xdr:to>
      <xdr:col>81</xdr:col>
      <xdr:colOff>101600</xdr:colOff>
      <xdr:row>37</xdr:row>
      <xdr:rowOff>157480</xdr:rowOff>
    </xdr:to>
    <xdr:sp macro="" textlink="">
      <xdr:nvSpPr>
        <xdr:cNvPr id="527" name="楕円 526">
          <a:extLst>
            <a:ext uri="{FF2B5EF4-FFF2-40B4-BE49-F238E27FC236}">
              <a16:creationId xmlns:a16="http://schemas.microsoft.com/office/drawing/2014/main" id="{87C4AC08-8271-4A32-B0AE-5983B332F507}"/>
            </a:ext>
          </a:extLst>
        </xdr:cNvPr>
        <xdr:cNvSpPr/>
      </xdr:nvSpPr>
      <xdr:spPr>
        <a:xfrm>
          <a:off x="15430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106680</xdr:rowOff>
    </xdr:from>
    <xdr:to>
      <xdr:col>85</xdr:col>
      <xdr:colOff>127000</xdr:colOff>
      <xdr:row>37</xdr:row>
      <xdr:rowOff>156210</xdr:rowOff>
    </xdr:to>
    <xdr:cxnSp macro="">
      <xdr:nvCxnSpPr>
        <xdr:cNvPr id="528" name="直線コネクタ 527">
          <a:extLst>
            <a:ext uri="{FF2B5EF4-FFF2-40B4-BE49-F238E27FC236}">
              <a16:creationId xmlns:a16="http://schemas.microsoft.com/office/drawing/2014/main" id="{5F3B0425-EEF6-49A4-8F30-6065D5EAD165}"/>
            </a:ext>
          </a:extLst>
        </xdr:cNvPr>
        <xdr:cNvCxnSpPr/>
      </xdr:nvCxnSpPr>
      <xdr:spPr>
        <a:xfrm>
          <a:off x="15481300" y="645033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6350</xdr:rowOff>
    </xdr:from>
    <xdr:to>
      <xdr:col>76</xdr:col>
      <xdr:colOff>165100</xdr:colOff>
      <xdr:row>37</xdr:row>
      <xdr:rowOff>107950</xdr:rowOff>
    </xdr:to>
    <xdr:sp macro="" textlink="">
      <xdr:nvSpPr>
        <xdr:cNvPr id="529" name="楕円 528">
          <a:extLst>
            <a:ext uri="{FF2B5EF4-FFF2-40B4-BE49-F238E27FC236}">
              <a16:creationId xmlns:a16="http://schemas.microsoft.com/office/drawing/2014/main" id="{DE7458CD-AB1D-4C28-BB2B-9E7C555D8487}"/>
            </a:ext>
          </a:extLst>
        </xdr:cNvPr>
        <xdr:cNvSpPr/>
      </xdr:nvSpPr>
      <xdr:spPr>
        <a:xfrm>
          <a:off x="14541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57150</xdr:rowOff>
    </xdr:from>
    <xdr:to>
      <xdr:col>81</xdr:col>
      <xdr:colOff>50800</xdr:colOff>
      <xdr:row>37</xdr:row>
      <xdr:rowOff>106680</xdr:rowOff>
    </xdr:to>
    <xdr:cxnSp macro="">
      <xdr:nvCxnSpPr>
        <xdr:cNvPr id="530" name="直線コネクタ 529">
          <a:extLst>
            <a:ext uri="{FF2B5EF4-FFF2-40B4-BE49-F238E27FC236}">
              <a16:creationId xmlns:a16="http://schemas.microsoft.com/office/drawing/2014/main" id="{380A4B5A-2B0E-4333-B3E0-3BCDE962EDEF}"/>
            </a:ext>
          </a:extLst>
        </xdr:cNvPr>
        <xdr:cNvCxnSpPr/>
      </xdr:nvCxnSpPr>
      <xdr:spPr>
        <a:xfrm>
          <a:off x="14592300" y="64008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17780</xdr:rowOff>
    </xdr:from>
    <xdr:to>
      <xdr:col>72</xdr:col>
      <xdr:colOff>38100</xdr:colOff>
      <xdr:row>37</xdr:row>
      <xdr:rowOff>119380</xdr:rowOff>
    </xdr:to>
    <xdr:sp macro="" textlink="">
      <xdr:nvSpPr>
        <xdr:cNvPr id="531" name="楕円 530">
          <a:extLst>
            <a:ext uri="{FF2B5EF4-FFF2-40B4-BE49-F238E27FC236}">
              <a16:creationId xmlns:a16="http://schemas.microsoft.com/office/drawing/2014/main" id="{CD99B753-0E16-4370-8B98-E3B2AB79B58F}"/>
            </a:ext>
          </a:extLst>
        </xdr:cNvPr>
        <xdr:cNvSpPr/>
      </xdr:nvSpPr>
      <xdr:spPr>
        <a:xfrm>
          <a:off x="136525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57150</xdr:rowOff>
    </xdr:from>
    <xdr:to>
      <xdr:col>76</xdr:col>
      <xdr:colOff>114300</xdr:colOff>
      <xdr:row>37</xdr:row>
      <xdr:rowOff>68580</xdr:rowOff>
    </xdr:to>
    <xdr:cxnSp macro="">
      <xdr:nvCxnSpPr>
        <xdr:cNvPr id="532" name="直線コネクタ 531">
          <a:extLst>
            <a:ext uri="{FF2B5EF4-FFF2-40B4-BE49-F238E27FC236}">
              <a16:creationId xmlns:a16="http://schemas.microsoft.com/office/drawing/2014/main" id="{9432344B-C3F4-4688-BBD4-E3FF5A281C22}"/>
            </a:ext>
          </a:extLst>
        </xdr:cNvPr>
        <xdr:cNvCxnSpPr/>
      </xdr:nvCxnSpPr>
      <xdr:spPr>
        <a:xfrm flipV="1">
          <a:off x="13703300" y="64008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33020</xdr:rowOff>
    </xdr:from>
    <xdr:to>
      <xdr:col>67</xdr:col>
      <xdr:colOff>101600</xdr:colOff>
      <xdr:row>37</xdr:row>
      <xdr:rowOff>134620</xdr:rowOff>
    </xdr:to>
    <xdr:sp macro="" textlink="">
      <xdr:nvSpPr>
        <xdr:cNvPr id="533" name="楕円 532">
          <a:extLst>
            <a:ext uri="{FF2B5EF4-FFF2-40B4-BE49-F238E27FC236}">
              <a16:creationId xmlns:a16="http://schemas.microsoft.com/office/drawing/2014/main" id="{E4BD4D9C-049B-4696-B65E-4768DE1EE822}"/>
            </a:ext>
          </a:extLst>
        </xdr:cNvPr>
        <xdr:cNvSpPr/>
      </xdr:nvSpPr>
      <xdr:spPr>
        <a:xfrm>
          <a:off x="12763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68580</xdr:rowOff>
    </xdr:from>
    <xdr:to>
      <xdr:col>71</xdr:col>
      <xdr:colOff>177800</xdr:colOff>
      <xdr:row>37</xdr:row>
      <xdr:rowOff>83820</xdr:rowOff>
    </xdr:to>
    <xdr:cxnSp macro="">
      <xdr:nvCxnSpPr>
        <xdr:cNvPr id="534" name="直線コネクタ 533">
          <a:extLst>
            <a:ext uri="{FF2B5EF4-FFF2-40B4-BE49-F238E27FC236}">
              <a16:creationId xmlns:a16="http://schemas.microsoft.com/office/drawing/2014/main" id="{4B548BAF-DB40-4C2F-9995-2C693511E135}"/>
            </a:ext>
          </a:extLst>
        </xdr:cNvPr>
        <xdr:cNvCxnSpPr/>
      </xdr:nvCxnSpPr>
      <xdr:spPr>
        <a:xfrm flipV="1">
          <a:off x="12814300" y="64122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FECBCAF6-9E51-46D1-9198-E3F85FA01420}"/>
            </a:ext>
          </a:extLst>
        </xdr:cNvPr>
        <xdr:cNvSpPr txBox="1"/>
      </xdr:nvSpPr>
      <xdr:spPr>
        <a:xfrm>
          <a:off x="15266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152417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24F1E64A-D0DA-4B59-A044-3C0611A00C48}"/>
            </a:ext>
          </a:extLst>
        </xdr:cNvPr>
        <xdr:cNvSpPr txBox="1"/>
      </xdr:nvSpPr>
      <xdr:spPr>
        <a:xfrm>
          <a:off x="14389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139082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756FF697-C6DB-4270-890D-325EDA3E92C0}"/>
            </a:ext>
          </a:extLst>
        </xdr:cNvPr>
        <xdr:cNvSpPr txBox="1"/>
      </xdr:nvSpPr>
      <xdr:spPr>
        <a:xfrm>
          <a:off x="13500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125747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BF6B2D87-01B9-4937-9AE6-ED6B6263A6D7}"/>
            </a:ext>
          </a:extLst>
        </xdr:cNvPr>
        <xdr:cNvSpPr txBox="1"/>
      </xdr:nvSpPr>
      <xdr:spPr>
        <a:xfrm>
          <a:off x="12611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2557</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068A6818-F313-4AAA-82DA-2FCDB3C2993D}"/>
            </a:ext>
          </a:extLst>
        </xdr:cNvPr>
        <xdr:cNvSpPr txBox="1"/>
      </xdr:nvSpPr>
      <xdr:spPr>
        <a:xfrm>
          <a:off x="15266044"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124477</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7E69FC3B-06D8-427F-ACA4-A200132D92E1}"/>
            </a:ext>
          </a:extLst>
        </xdr:cNvPr>
        <xdr:cNvSpPr txBox="1"/>
      </xdr:nvSpPr>
      <xdr:spPr>
        <a:xfrm>
          <a:off x="14389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135907</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BB2347A7-F987-4849-972B-25F4E1BEE803}"/>
            </a:ext>
          </a:extLst>
        </xdr:cNvPr>
        <xdr:cNvSpPr txBox="1"/>
      </xdr:nvSpPr>
      <xdr:spPr>
        <a:xfrm>
          <a:off x="13500744"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151147</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561FD569-9005-4276-9989-B191865DD67E}"/>
            </a:ext>
          </a:extLst>
        </xdr:cNvPr>
        <xdr:cNvSpPr txBox="1"/>
      </xdr:nvSpPr>
      <xdr:spPr>
        <a:xfrm>
          <a:off x="12611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E2EA944F-1D57-4C3C-AC0B-97F98A1CB8F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C6548992-92A3-4AE6-9FF5-5CE323F0987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FF791791-C9D8-4164-ABD3-C93C7BE3E61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4A1BA135-5C9D-4B84-A6EF-298C0BC9F77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8EBC7DF0-C31A-47B0-9B14-7D11B9A51B8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2251CEFC-0C90-4FBF-B5CD-B62B501EC03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63A695E7-B545-46E1-9976-AAAEF0E9ECD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BCFD3549-6700-4A7E-85BC-09A99990B56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C3640FE1-C2B4-4FB4-9158-947E355DFB3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06C98C4F-BCE2-4C23-88D7-026230E4788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D8D080A3-5926-4A5A-A8F9-0039C725A25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1083790F-825C-437C-B32E-54797ABBE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F2A6313C-48B6-4AA6-B865-20DA4EB0285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04C8607D-251D-4C7B-9441-286009ECEB78}"/>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56D954A1-2DFC-4AA6-97A9-93C912C12AE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5D013D1D-9F83-42B6-96CF-01ACAC4E6B86}"/>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F9B02090-2EE6-4CC6-8EC7-0C2D6CCEBA3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BCB0F3CC-5277-412F-A97F-F42B6726C74A}"/>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19C7E44E-869E-4AE7-A091-97C7E36E1A0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34D5E857-F00B-4EBE-A6D4-B7C293F1CA15}"/>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2D6935A1-068D-444C-93D5-3753116FFD6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0691BBBD-80AF-4358-A6E9-C28D869D818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48BB2BAD-DEA0-4E12-8931-BA224B9701D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66" name="直線コネクタ 565">
          <a:extLst>
            <a:ext uri="{FF2B5EF4-FFF2-40B4-BE49-F238E27FC236}">
              <a16:creationId xmlns:a16="http://schemas.microsoft.com/office/drawing/2014/main" id="{2CEC13C6-42D1-4A4C-9363-87F3D0F47B1B}"/>
            </a:ext>
          </a:extLst>
        </xdr:cNvPr>
        <xdr:cNvCxnSpPr/>
      </xdr:nvCxnSpPr>
      <xdr:spPr>
        <a:xfrm flipV="1">
          <a:off x="22160864" y="5702038"/>
          <a:ext cx="0" cy="15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25E95E5F-B68C-4412-9A4C-1A2D6C219CDD}"/>
            </a:ext>
          </a:extLst>
        </xdr:cNvPr>
        <xdr:cNvSpPr txBox="1"/>
      </xdr:nvSpPr>
      <xdr:spPr>
        <a:xfrm>
          <a:off x="22199600" y="722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68" name="直線コネクタ 567">
          <a:extLst>
            <a:ext uri="{FF2B5EF4-FFF2-40B4-BE49-F238E27FC236}">
              <a16:creationId xmlns:a16="http://schemas.microsoft.com/office/drawing/2014/main" id="{0CC6A52E-D502-4876-B6C2-21B721408159}"/>
            </a:ext>
          </a:extLst>
        </xdr:cNvPr>
        <xdr:cNvCxnSpPr/>
      </xdr:nvCxnSpPr>
      <xdr:spPr>
        <a:xfrm>
          <a:off x="22072600" y="7218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331F2631-D0EE-4DD1-8635-23BDDEA18435}"/>
            </a:ext>
          </a:extLst>
        </xdr:cNvPr>
        <xdr:cNvSpPr txBox="1"/>
      </xdr:nvSpPr>
      <xdr:spPr>
        <a:xfrm>
          <a:off x="22199600" y="547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70" name="直線コネクタ 569">
          <a:extLst>
            <a:ext uri="{FF2B5EF4-FFF2-40B4-BE49-F238E27FC236}">
              <a16:creationId xmlns:a16="http://schemas.microsoft.com/office/drawing/2014/main" id="{56F07B56-C8C3-44FA-81E5-46F454E75EA1}"/>
            </a:ext>
          </a:extLst>
        </xdr:cNvPr>
        <xdr:cNvCxnSpPr/>
      </xdr:nvCxnSpPr>
      <xdr:spPr>
        <a:xfrm>
          <a:off x="22072600" y="5702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106784</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0F3A96F5-5282-47C8-A505-D88306A9131C}"/>
            </a:ext>
          </a:extLst>
        </xdr:cNvPr>
        <xdr:cNvSpPr txBox="1"/>
      </xdr:nvSpPr>
      <xdr:spPr>
        <a:xfrm>
          <a:off x="22199600" y="6450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72" name="フローチャート: 判断 571">
          <a:extLst>
            <a:ext uri="{FF2B5EF4-FFF2-40B4-BE49-F238E27FC236}">
              <a16:creationId xmlns:a16="http://schemas.microsoft.com/office/drawing/2014/main" id="{43D226E2-037A-4B36-B3EA-7A1CC38EF7FB}"/>
            </a:ext>
          </a:extLst>
        </xdr:cNvPr>
        <xdr:cNvSpPr/>
      </xdr:nvSpPr>
      <xdr:spPr>
        <a:xfrm>
          <a:off x="22110700" y="6599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73" name="フローチャート: 判断 572">
          <a:extLst>
            <a:ext uri="{FF2B5EF4-FFF2-40B4-BE49-F238E27FC236}">
              <a16:creationId xmlns:a16="http://schemas.microsoft.com/office/drawing/2014/main" id="{D66235FD-D1B9-468F-812E-BFDEA9B8BA9B}"/>
            </a:ext>
          </a:extLst>
        </xdr:cNvPr>
        <xdr:cNvSpPr/>
      </xdr:nvSpPr>
      <xdr:spPr>
        <a:xfrm>
          <a:off x="21272500" y="661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74" name="フローチャート: 判断 573">
          <a:extLst>
            <a:ext uri="{FF2B5EF4-FFF2-40B4-BE49-F238E27FC236}">
              <a16:creationId xmlns:a16="http://schemas.microsoft.com/office/drawing/2014/main" id="{93E189B9-DB8D-46DB-AC24-CB108AAFB228}"/>
            </a:ext>
          </a:extLst>
        </xdr:cNvPr>
        <xdr:cNvSpPr/>
      </xdr:nvSpPr>
      <xdr:spPr>
        <a:xfrm>
          <a:off x="20383500" y="662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75" name="フローチャート: 判断 574">
          <a:extLst>
            <a:ext uri="{FF2B5EF4-FFF2-40B4-BE49-F238E27FC236}">
              <a16:creationId xmlns:a16="http://schemas.microsoft.com/office/drawing/2014/main" id="{E1ECD3ED-EFDC-44A6-AC31-3BA2085A6C3B}"/>
            </a:ext>
          </a:extLst>
        </xdr:cNvPr>
        <xdr:cNvSpPr/>
      </xdr:nvSpPr>
      <xdr:spPr>
        <a:xfrm>
          <a:off x="19494500" y="664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76" name="フローチャート: 判断 575">
          <a:extLst>
            <a:ext uri="{FF2B5EF4-FFF2-40B4-BE49-F238E27FC236}">
              <a16:creationId xmlns:a16="http://schemas.microsoft.com/office/drawing/2014/main" id="{234C8047-64E5-4844-8409-8D77D32975D9}"/>
            </a:ext>
          </a:extLst>
        </xdr:cNvPr>
        <xdr:cNvSpPr/>
      </xdr:nvSpPr>
      <xdr:spPr>
        <a:xfrm>
          <a:off x="18605500" y="665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29339384-C27C-4D7B-8B4B-D3BA4BEF1BB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8CC78B48-B64F-441B-9EC3-B631C5982F6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15272859-F275-4226-9449-4915D51370C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2B91BF35-6BDB-4692-AE9F-AE0BE43E08D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1734167-D26A-40DF-9FB4-132191DCA52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84417</xdr:rowOff>
    </xdr:from>
    <xdr:to>
      <xdr:col>116</xdr:col>
      <xdr:colOff>114300</xdr:colOff>
      <xdr:row>41</xdr:row>
      <xdr:rowOff>14567</xdr:rowOff>
    </xdr:to>
    <xdr:sp macro="" textlink="">
      <xdr:nvSpPr>
        <xdr:cNvPr id="582" name="楕円 581">
          <a:extLst>
            <a:ext uri="{FF2B5EF4-FFF2-40B4-BE49-F238E27FC236}">
              <a16:creationId xmlns:a16="http://schemas.microsoft.com/office/drawing/2014/main" id="{8FB06754-AFF9-4054-8499-3C96FB0DDA92}"/>
            </a:ext>
          </a:extLst>
        </xdr:cNvPr>
        <xdr:cNvSpPr/>
      </xdr:nvSpPr>
      <xdr:spPr>
        <a:xfrm>
          <a:off x="22110700" y="694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62844</xdr:rowOff>
    </xdr:from>
    <xdr:ext cx="534377" cy="259045"/>
    <xdr:sp macro="" textlink="">
      <xdr:nvSpPr>
        <xdr:cNvPr id="583" name="【一般廃棄物処理施設】&#10;一人当たり有形固定資産（償却資産）額該当値テキスト">
          <a:extLst>
            <a:ext uri="{FF2B5EF4-FFF2-40B4-BE49-F238E27FC236}">
              <a16:creationId xmlns:a16="http://schemas.microsoft.com/office/drawing/2014/main" id="{18947D76-9F11-40CC-B38B-E63FCDE29112}"/>
            </a:ext>
          </a:extLst>
        </xdr:cNvPr>
        <xdr:cNvSpPr txBox="1"/>
      </xdr:nvSpPr>
      <xdr:spPr>
        <a:xfrm>
          <a:off x="22199600" y="692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86695</xdr:rowOff>
    </xdr:from>
    <xdr:to>
      <xdr:col>112</xdr:col>
      <xdr:colOff>38100</xdr:colOff>
      <xdr:row>41</xdr:row>
      <xdr:rowOff>16845</xdr:rowOff>
    </xdr:to>
    <xdr:sp macro="" textlink="">
      <xdr:nvSpPr>
        <xdr:cNvPr id="584" name="楕円 583">
          <a:extLst>
            <a:ext uri="{FF2B5EF4-FFF2-40B4-BE49-F238E27FC236}">
              <a16:creationId xmlns:a16="http://schemas.microsoft.com/office/drawing/2014/main" id="{14866119-DBCA-4CB6-AF91-E62E78640E90}"/>
            </a:ext>
          </a:extLst>
        </xdr:cNvPr>
        <xdr:cNvSpPr/>
      </xdr:nvSpPr>
      <xdr:spPr>
        <a:xfrm>
          <a:off x="21272500" y="694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135217</xdr:rowOff>
    </xdr:from>
    <xdr:to>
      <xdr:col>116</xdr:col>
      <xdr:colOff>63500</xdr:colOff>
      <xdr:row>40</xdr:row>
      <xdr:rowOff>137495</xdr:rowOff>
    </xdr:to>
    <xdr:cxnSp macro="">
      <xdr:nvCxnSpPr>
        <xdr:cNvPr id="585" name="直線コネクタ 584">
          <a:extLst>
            <a:ext uri="{FF2B5EF4-FFF2-40B4-BE49-F238E27FC236}">
              <a16:creationId xmlns:a16="http://schemas.microsoft.com/office/drawing/2014/main" id="{5B0ADB55-D903-4B2C-9358-D6FC63DBD5B1}"/>
            </a:ext>
          </a:extLst>
        </xdr:cNvPr>
        <xdr:cNvCxnSpPr/>
      </xdr:nvCxnSpPr>
      <xdr:spPr>
        <a:xfrm flipV="1">
          <a:off x="21323300" y="6993217"/>
          <a:ext cx="838200" cy="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88219</xdr:rowOff>
    </xdr:from>
    <xdr:to>
      <xdr:col>107</xdr:col>
      <xdr:colOff>101600</xdr:colOff>
      <xdr:row>41</xdr:row>
      <xdr:rowOff>18369</xdr:rowOff>
    </xdr:to>
    <xdr:sp macro="" textlink="">
      <xdr:nvSpPr>
        <xdr:cNvPr id="586" name="楕円 585">
          <a:extLst>
            <a:ext uri="{FF2B5EF4-FFF2-40B4-BE49-F238E27FC236}">
              <a16:creationId xmlns:a16="http://schemas.microsoft.com/office/drawing/2014/main" id="{F81537BE-C0B9-4532-BE57-B124B201EE8B}"/>
            </a:ext>
          </a:extLst>
        </xdr:cNvPr>
        <xdr:cNvSpPr/>
      </xdr:nvSpPr>
      <xdr:spPr>
        <a:xfrm>
          <a:off x="20383500" y="694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137495</xdr:rowOff>
    </xdr:from>
    <xdr:to>
      <xdr:col>111</xdr:col>
      <xdr:colOff>177800</xdr:colOff>
      <xdr:row>40</xdr:row>
      <xdr:rowOff>139019</xdr:rowOff>
    </xdr:to>
    <xdr:cxnSp macro="">
      <xdr:nvCxnSpPr>
        <xdr:cNvPr id="587" name="直線コネクタ 586">
          <a:extLst>
            <a:ext uri="{FF2B5EF4-FFF2-40B4-BE49-F238E27FC236}">
              <a16:creationId xmlns:a16="http://schemas.microsoft.com/office/drawing/2014/main" id="{5F0C4976-CEE2-48E4-9972-A5FEFED0AA5F}"/>
            </a:ext>
          </a:extLst>
        </xdr:cNvPr>
        <xdr:cNvCxnSpPr/>
      </xdr:nvCxnSpPr>
      <xdr:spPr>
        <a:xfrm flipV="1">
          <a:off x="20434300" y="699549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102491</xdr:rowOff>
    </xdr:from>
    <xdr:to>
      <xdr:col>102</xdr:col>
      <xdr:colOff>165100</xdr:colOff>
      <xdr:row>41</xdr:row>
      <xdr:rowOff>32641</xdr:rowOff>
    </xdr:to>
    <xdr:sp macro="" textlink="">
      <xdr:nvSpPr>
        <xdr:cNvPr id="588" name="楕円 587">
          <a:extLst>
            <a:ext uri="{FF2B5EF4-FFF2-40B4-BE49-F238E27FC236}">
              <a16:creationId xmlns:a16="http://schemas.microsoft.com/office/drawing/2014/main" id="{A13B5B7E-8702-497F-B841-CD387D7530CB}"/>
            </a:ext>
          </a:extLst>
        </xdr:cNvPr>
        <xdr:cNvSpPr/>
      </xdr:nvSpPr>
      <xdr:spPr>
        <a:xfrm>
          <a:off x="19494500" y="696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139019</xdr:rowOff>
    </xdr:from>
    <xdr:to>
      <xdr:col>107</xdr:col>
      <xdr:colOff>50800</xdr:colOff>
      <xdr:row>40</xdr:row>
      <xdr:rowOff>153291</xdr:rowOff>
    </xdr:to>
    <xdr:cxnSp macro="">
      <xdr:nvCxnSpPr>
        <xdr:cNvPr id="589" name="直線コネクタ 588">
          <a:extLst>
            <a:ext uri="{FF2B5EF4-FFF2-40B4-BE49-F238E27FC236}">
              <a16:creationId xmlns:a16="http://schemas.microsoft.com/office/drawing/2014/main" id="{A7A7B38C-1960-44F9-BC82-4C425B42A6B4}"/>
            </a:ext>
          </a:extLst>
        </xdr:cNvPr>
        <xdr:cNvCxnSpPr/>
      </xdr:nvCxnSpPr>
      <xdr:spPr>
        <a:xfrm flipV="1">
          <a:off x="19545300" y="6997019"/>
          <a:ext cx="889000" cy="1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116139</xdr:rowOff>
    </xdr:from>
    <xdr:to>
      <xdr:col>98</xdr:col>
      <xdr:colOff>38100</xdr:colOff>
      <xdr:row>41</xdr:row>
      <xdr:rowOff>46289</xdr:rowOff>
    </xdr:to>
    <xdr:sp macro="" textlink="">
      <xdr:nvSpPr>
        <xdr:cNvPr id="590" name="楕円 589">
          <a:extLst>
            <a:ext uri="{FF2B5EF4-FFF2-40B4-BE49-F238E27FC236}">
              <a16:creationId xmlns:a16="http://schemas.microsoft.com/office/drawing/2014/main" id="{817D9C55-4A00-4847-B62F-E7B230ACE71F}"/>
            </a:ext>
          </a:extLst>
        </xdr:cNvPr>
        <xdr:cNvSpPr/>
      </xdr:nvSpPr>
      <xdr:spPr>
        <a:xfrm>
          <a:off x="18605500" y="697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153291</xdr:rowOff>
    </xdr:from>
    <xdr:to>
      <xdr:col>102</xdr:col>
      <xdr:colOff>114300</xdr:colOff>
      <xdr:row>40</xdr:row>
      <xdr:rowOff>166939</xdr:rowOff>
    </xdr:to>
    <xdr:cxnSp macro="">
      <xdr:nvCxnSpPr>
        <xdr:cNvPr id="591" name="直線コネクタ 590">
          <a:extLst>
            <a:ext uri="{FF2B5EF4-FFF2-40B4-BE49-F238E27FC236}">
              <a16:creationId xmlns:a16="http://schemas.microsoft.com/office/drawing/2014/main" id="{6E1BB127-4A59-4AEC-A15D-5C1F94343ABE}"/>
            </a:ext>
          </a:extLst>
        </xdr:cNvPr>
        <xdr:cNvCxnSpPr/>
      </xdr:nvCxnSpPr>
      <xdr:spPr>
        <a:xfrm flipV="1">
          <a:off x="18656300" y="7011291"/>
          <a:ext cx="889000" cy="1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42897</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BC4D19A8-25C9-42C1-B8E8-207961E6AD54}"/>
            </a:ext>
          </a:extLst>
        </xdr:cNvPr>
        <xdr:cNvSpPr txBox="1"/>
      </xdr:nvSpPr>
      <xdr:spPr>
        <a:xfrm>
          <a:off x="21043411" y="638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57276</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1DB0E14D-A137-4AFF-A34A-DE8E184847B1}"/>
            </a:ext>
          </a:extLst>
        </xdr:cNvPr>
        <xdr:cNvSpPr txBox="1"/>
      </xdr:nvSpPr>
      <xdr:spPr>
        <a:xfrm>
          <a:off x="20167111" y="640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76479</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45B13437-574B-49C6-A83F-3C6CE37B7DDF}"/>
            </a:ext>
          </a:extLst>
        </xdr:cNvPr>
        <xdr:cNvSpPr txBox="1"/>
      </xdr:nvSpPr>
      <xdr:spPr>
        <a:xfrm>
          <a:off x="19278111" y="642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90080</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9BDA82D4-36F9-4815-8ECE-02B2885AFD57}"/>
            </a:ext>
          </a:extLst>
        </xdr:cNvPr>
        <xdr:cNvSpPr txBox="1"/>
      </xdr:nvSpPr>
      <xdr:spPr>
        <a:xfrm>
          <a:off x="18389111" y="643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7972</xdr:rowOff>
    </xdr:from>
    <xdr:ext cx="534377" cy="259045"/>
    <xdr:sp macro="" textlink="">
      <xdr:nvSpPr>
        <xdr:cNvPr id="596" name="n_1mainValue【一般廃棄物処理施設】&#10;一人当たり有形固定資産（償却資産）額">
          <a:extLst>
            <a:ext uri="{FF2B5EF4-FFF2-40B4-BE49-F238E27FC236}">
              <a16:creationId xmlns:a16="http://schemas.microsoft.com/office/drawing/2014/main" id="{11264B71-280E-44DD-B0BE-8B236E3E3A6C}"/>
            </a:ext>
          </a:extLst>
        </xdr:cNvPr>
        <xdr:cNvSpPr txBox="1"/>
      </xdr:nvSpPr>
      <xdr:spPr>
        <a:xfrm>
          <a:off x="21043411" y="703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9496</xdr:rowOff>
    </xdr:from>
    <xdr:ext cx="534377" cy="259045"/>
    <xdr:sp macro="" textlink="">
      <xdr:nvSpPr>
        <xdr:cNvPr id="597" name="n_2mainValue【一般廃棄物処理施設】&#10;一人当たり有形固定資産（償却資産）額">
          <a:extLst>
            <a:ext uri="{FF2B5EF4-FFF2-40B4-BE49-F238E27FC236}">
              <a16:creationId xmlns:a16="http://schemas.microsoft.com/office/drawing/2014/main" id="{1B1912E4-2A96-408D-B13E-3C7666D60A95}"/>
            </a:ext>
          </a:extLst>
        </xdr:cNvPr>
        <xdr:cNvSpPr txBox="1"/>
      </xdr:nvSpPr>
      <xdr:spPr>
        <a:xfrm>
          <a:off x="20167111" y="703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23768</xdr:rowOff>
    </xdr:from>
    <xdr:ext cx="534377" cy="259045"/>
    <xdr:sp macro="" textlink="">
      <xdr:nvSpPr>
        <xdr:cNvPr id="598" name="n_3mainValue【一般廃棄物処理施設】&#10;一人当たり有形固定資産（償却資産）額">
          <a:extLst>
            <a:ext uri="{FF2B5EF4-FFF2-40B4-BE49-F238E27FC236}">
              <a16:creationId xmlns:a16="http://schemas.microsoft.com/office/drawing/2014/main" id="{DCC035C6-732C-4FC3-948F-4B914DE9B35A}"/>
            </a:ext>
          </a:extLst>
        </xdr:cNvPr>
        <xdr:cNvSpPr txBox="1"/>
      </xdr:nvSpPr>
      <xdr:spPr>
        <a:xfrm>
          <a:off x="19278111" y="705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37416</xdr:rowOff>
    </xdr:from>
    <xdr:ext cx="534377" cy="259045"/>
    <xdr:sp macro="" textlink="">
      <xdr:nvSpPr>
        <xdr:cNvPr id="599" name="n_4mainValue【一般廃棄物処理施設】&#10;一人当たり有形固定資産（償却資産）額">
          <a:extLst>
            <a:ext uri="{FF2B5EF4-FFF2-40B4-BE49-F238E27FC236}">
              <a16:creationId xmlns:a16="http://schemas.microsoft.com/office/drawing/2014/main" id="{D5DC10BE-CAC1-441B-A5F1-D925084E6FE1}"/>
            </a:ext>
          </a:extLst>
        </xdr:cNvPr>
        <xdr:cNvSpPr txBox="1"/>
      </xdr:nvSpPr>
      <xdr:spPr>
        <a:xfrm>
          <a:off x="18389111" y="706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FCD8C1FE-6DD3-4CF3-ACA1-5F74676D2CF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95274153-594C-42D4-B86D-98BC6E8CA73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AF0A4577-F087-4BF7-AC2C-B72CDCAEC00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35D9CE0F-CA99-41E5-991A-2C48490361D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E1E9D429-8F0E-418B-A832-39D34C489E0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9FCF76C9-A193-4429-BEF0-D12538D114D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8D6BAB67-04D5-4E41-AF82-B2434E71A01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77B7E56F-2609-4B09-9931-D1428D23E48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A214BF9A-AD6A-4C99-9F82-E641EB1693B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A1FF6AC6-23E1-466C-9B75-413C0D41C04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5CA6D118-8E9C-4606-9440-56221AD20A6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a:extLst>
            <a:ext uri="{FF2B5EF4-FFF2-40B4-BE49-F238E27FC236}">
              <a16:creationId xmlns:a16="http://schemas.microsoft.com/office/drawing/2014/main" id="{8CB106E3-52C4-49EA-B2DD-66BCBD207019}"/>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a:extLst>
            <a:ext uri="{FF2B5EF4-FFF2-40B4-BE49-F238E27FC236}">
              <a16:creationId xmlns:a16="http://schemas.microsoft.com/office/drawing/2014/main" id="{5AA906F0-DA79-41D0-A5F7-CD6CF0B55C34}"/>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a:extLst>
            <a:ext uri="{FF2B5EF4-FFF2-40B4-BE49-F238E27FC236}">
              <a16:creationId xmlns:a16="http://schemas.microsoft.com/office/drawing/2014/main" id="{5866274B-DC2B-47EC-A953-6C062136849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a:extLst>
            <a:ext uri="{FF2B5EF4-FFF2-40B4-BE49-F238E27FC236}">
              <a16:creationId xmlns:a16="http://schemas.microsoft.com/office/drawing/2014/main" id="{273E06C6-7ABC-459B-B17B-AD26157E741A}"/>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a:extLst>
            <a:ext uri="{FF2B5EF4-FFF2-40B4-BE49-F238E27FC236}">
              <a16:creationId xmlns:a16="http://schemas.microsoft.com/office/drawing/2014/main" id="{E4969D84-33D3-4A97-BDFB-4377FA38B17D}"/>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a:extLst>
            <a:ext uri="{FF2B5EF4-FFF2-40B4-BE49-F238E27FC236}">
              <a16:creationId xmlns:a16="http://schemas.microsoft.com/office/drawing/2014/main" id="{DA104177-EDA4-4480-84B1-7AA300E3D095}"/>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a:extLst>
            <a:ext uri="{FF2B5EF4-FFF2-40B4-BE49-F238E27FC236}">
              <a16:creationId xmlns:a16="http://schemas.microsoft.com/office/drawing/2014/main" id="{C0F962AC-D649-4AE2-A78A-B2BCA0CEA70F}"/>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a:extLst>
            <a:ext uri="{FF2B5EF4-FFF2-40B4-BE49-F238E27FC236}">
              <a16:creationId xmlns:a16="http://schemas.microsoft.com/office/drawing/2014/main" id="{BD54090B-D266-437A-B9D1-872AF2CD1A6B}"/>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E083B572-5572-4DCE-A236-830A6946B56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E0A40070-B410-4695-BAAF-702090C8069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F4DB91F3-96FB-48A6-BEF8-03E2B5B7E93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62</xdr:row>
      <xdr:rowOff>148590</xdr:rowOff>
    </xdr:to>
    <xdr:cxnSp macro="">
      <xdr:nvCxnSpPr>
        <xdr:cNvPr id="622" name="直線コネクタ 621">
          <a:extLst>
            <a:ext uri="{FF2B5EF4-FFF2-40B4-BE49-F238E27FC236}">
              <a16:creationId xmlns:a16="http://schemas.microsoft.com/office/drawing/2014/main" id="{D6195205-AA9A-4E68-9ADC-924617F578B0}"/>
            </a:ext>
          </a:extLst>
        </xdr:cNvPr>
        <xdr:cNvCxnSpPr/>
      </xdr:nvCxnSpPr>
      <xdr:spPr>
        <a:xfrm flipV="1">
          <a:off x="16318864" y="946404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623" name="【保健センター・保健所】&#10;有形固定資産減価償却率最小値テキスト">
          <a:extLst>
            <a:ext uri="{FF2B5EF4-FFF2-40B4-BE49-F238E27FC236}">
              <a16:creationId xmlns:a16="http://schemas.microsoft.com/office/drawing/2014/main" id="{41C20126-A855-423B-8A75-52760E940B77}"/>
            </a:ext>
          </a:extLst>
        </xdr:cNvPr>
        <xdr:cNvSpPr txBox="1"/>
      </xdr:nvSpPr>
      <xdr:spPr>
        <a:xfrm>
          <a:off x="1635760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624" name="直線コネクタ 623">
          <a:extLst>
            <a:ext uri="{FF2B5EF4-FFF2-40B4-BE49-F238E27FC236}">
              <a16:creationId xmlns:a16="http://schemas.microsoft.com/office/drawing/2014/main" id="{7B3472A3-FF3E-4FBF-B4B4-242F87BAAF32}"/>
            </a:ext>
          </a:extLst>
        </xdr:cNvPr>
        <xdr:cNvCxnSpPr/>
      </xdr:nvCxnSpPr>
      <xdr:spPr>
        <a:xfrm>
          <a:off x="16230600" y="1077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2337D6F5-7ED4-43A1-BAFB-C8FBADBAB34E}"/>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26" name="直線コネクタ 625">
          <a:extLst>
            <a:ext uri="{FF2B5EF4-FFF2-40B4-BE49-F238E27FC236}">
              <a16:creationId xmlns:a16="http://schemas.microsoft.com/office/drawing/2014/main" id="{82F22B16-5E6B-4E8B-BED7-64A475D0B2E0}"/>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14495</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2A14369C-E379-4E4B-BD45-53BAAD6D67A0}"/>
            </a:ext>
          </a:extLst>
        </xdr:cNvPr>
        <xdr:cNvSpPr txBox="1"/>
      </xdr:nvSpPr>
      <xdr:spPr>
        <a:xfrm>
          <a:off x="16357600" y="10130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628" name="フローチャート: 判断 627">
          <a:extLst>
            <a:ext uri="{FF2B5EF4-FFF2-40B4-BE49-F238E27FC236}">
              <a16:creationId xmlns:a16="http://schemas.microsoft.com/office/drawing/2014/main" id="{2CA1305E-5958-4D86-B537-32F6F3361438}"/>
            </a:ext>
          </a:extLst>
        </xdr:cNvPr>
        <xdr:cNvSpPr/>
      </xdr:nvSpPr>
      <xdr:spPr>
        <a:xfrm>
          <a:off x="162687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161798</xdr:rowOff>
    </xdr:from>
    <xdr:to>
      <xdr:col>81</xdr:col>
      <xdr:colOff>101600</xdr:colOff>
      <xdr:row>59</xdr:row>
      <xdr:rowOff>91948</xdr:rowOff>
    </xdr:to>
    <xdr:sp macro="" textlink="">
      <xdr:nvSpPr>
        <xdr:cNvPr id="629" name="フローチャート: 判断 628">
          <a:extLst>
            <a:ext uri="{FF2B5EF4-FFF2-40B4-BE49-F238E27FC236}">
              <a16:creationId xmlns:a16="http://schemas.microsoft.com/office/drawing/2014/main" id="{1136B39F-7E52-4530-9BB1-3B5B4400DDC9}"/>
            </a:ext>
          </a:extLst>
        </xdr:cNvPr>
        <xdr:cNvSpPr/>
      </xdr:nvSpPr>
      <xdr:spPr>
        <a:xfrm>
          <a:off x="15430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30" name="フローチャート: 判断 629">
          <a:extLst>
            <a:ext uri="{FF2B5EF4-FFF2-40B4-BE49-F238E27FC236}">
              <a16:creationId xmlns:a16="http://schemas.microsoft.com/office/drawing/2014/main" id="{B426E90A-42F1-4B55-BA22-F09095E57143}"/>
            </a:ext>
          </a:extLst>
        </xdr:cNvPr>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84074</xdr:rowOff>
    </xdr:from>
    <xdr:to>
      <xdr:col>72</xdr:col>
      <xdr:colOff>38100</xdr:colOff>
      <xdr:row>59</xdr:row>
      <xdr:rowOff>14224</xdr:rowOff>
    </xdr:to>
    <xdr:sp macro="" textlink="">
      <xdr:nvSpPr>
        <xdr:cNvPr id="631" name="フローチャート: 判断 630">
          <a:extLst>
            <a:ext uri="{FF2B5EF4-FFF2-40B4-BE49-F238E27FC236}">
              <a16:creationId xmlns:a16="http://schemas.microsoft.com/office/drawing/2014/main" id="{BA1995AB-D421-48B9-AFB3-1AF57F96AB1B}"/>
            </a:ext>
          </a:extLst>
        </xdr:cNvPr>
        <xdr:cNvSpPr/>
      </xdr:nvSpPr>
      <xdr:spPr>
        <a:xfrm>
          <a:off x="13652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84074</xdr:rowOff>
    </xdr:from>
    <xdr:to>
      <xdr:col>67</xdr:col>
      <xdr:colOff>101600</xdr:colOff>
      <xdr:row>59</xdr:row>
      <xdr:rowOff>14224</xdr:rowOff>
    </xdr:to>
    <xdr:sp macro="" textlink="">
      <xdr:nvSpPr>
        <xdr:cNvPr id="632" name="フローチャート: 判断 631">
          <a:extLst>
            <a:ext uri="{FF2B5EF4-FFF2-40B4-BE49-F238E27FC236}">
              <a16:creationId xmlns:a16="http://schemas.microsoft.com/office/drawing/2014/main" id="{B5D9A9A7-44ED-44F2-AD8D-68441425CACA}"/>
            </a:ext>
          </a:extLst>
        </xdr:cNvPr>
        <xdr:cNvSpPr/>
      </xdr:nvSpPr>
      <xdr:spPr>
        <a:xfrm>
          <a:off x="12763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2A5F7CD7-930A-4425-8186-F1180BCF298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4247CBEE-9C3F-4B62-BF0A-FE6DA1844C5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41489210-2A6E-48B1-8814-54895E778B3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E48A00AC-6DD1-447E-AFE7-556480A074F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2BF20D94-2269-4C6C-8F2B-BC4E208E15A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134366</xdr:rowOff>
    </xdr:from>
    <xdr:to>
      <xdr:col>85</xdr:col>
      <xdr:colOff>177800</xdr:colOff>
      <xdr:row>59</xdr:row>
      <xdr:rowOff>64516</xdr:rowOff>
    </xdr:to>
    <xdr:sp macro="" textlink="">
      <xdr:nvSpPr>
        <xdr:cNvPr id="638" name="楕円 637">
          <a:extLst>
            <a:ext uri="{FF2B5EF4-FFF2-40B4-BE49-F238E27FC236}">
              <a16:creationId xmlns:a16="http://schemas.microsoft.com/office/drawing/2014/main" id="{EB746D44-BDC8-4412-9E93-B21F68069177}"/>
            </a:ext>
          </a:extLst>
        </xdr:cNvPr>
        <xdr:cNvSpPr/>
      </xdr:nvSpPr>
      <xdr:spPr>
        <a:xfrm>
          <a:off x="16268700" y="1007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157243</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96669323-938F-453C-9B20-64626C3B9BD8}"/>
            </a:ext>
          </a:extLst>
        </xdr:cNvPr>
        <xdr:cNvSpPr txBox="1"/>
      </xdr:nvSpPr>
      <xdr:spPr>
        <a:xfrm>
          <a:off x="16357600" y="992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72644</xdr:rowOff>
    </xdr:from>
    <xdr:to>
      <xdr:col>81</xdr:col>
      <xdr:colOff>101600</xdr:colOff>
      <xdr:row>59</xdr:row>
      <xdr:rowOff>2794</xdr:rowOff>
    </xdr:to>
    <xdr:sp macro="" textlink="">
      <xdr:nvSpPr>
        <xdr:cNvPr id="640" name="楕円 639">
          <a:extLst>
            <a:ext uri="{FF2B5EF4-FFF2-40B4-BE49-F238E27FC236}">
              <a16:creationId xmlns:a16="http://schemas.microsoft.com/office/drawing/2014/main" id="{6A4E33FC-36CE-4DF5-9D9D-820189385F9A}"/>
            </a:ext>
          </a:extLst>
        </xdr:cNvPr>
        <xdr:cNvSpPr/>
      </xdr:nvSpPr>
      <xdr:spPr>
        <a:xfrm>
          <a:off x="15430500" y="1001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123444</xdr:rowOff>
    </xdr:from>
    <xdr:to>
      <xdr:col>85</xdr:col>
      <xdr:colOff>127000</xdr:colOff>
      <xdr:row>59</xdr:row>
      <xdr:rowOff>13716</xdr:rowOff>
    </xdr:to>
    <xdr:cxnSp macro="">
      <xdr:nvCxnSpPr>
        <xdr:cNvPr id="641" name="直線コネクタ 640">
          <a:extLst>
            <a:ext uri="{FF2B5EF4-FFF2-40B4-BE49-F238E27FC236}">
              <a16:creationId xmlns:a16="http://schemas.microsoft.com/office/drawing/2014/main" id="{7320CF34-0526-419E-BA95-3BD806205514}"/>
            </a:ext>
          </a:extLst>
        </xdr:cNvPr>
        <xdr:cNvCxnSpPr/>
      </xdr:nvCxnSpPr>
      <xdr:spPr>
        <a:xfrm>
          <a:off x="15481300" y="10067544"/>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8636</xdr:rowOff>
    </xdr:from>
    <xdr:to>
      <xdr:col>76</xdr:col>
      <xdr:colOff>165100</xdr:colOff>
      <xdr:row>58</xdr:row>
      <xdr:rowOff>110236</xdr:rowOff>
    </xdr:to>
    <xdr:sp macro="" textlink="">
      <xdr:nvSpPr>
        <xdr:cNvPr id="642" name="楕円 641">
          <a:extLst>
            <a:ext uri="{FF2B5EF4-FFF2-40B4-BE49-F238E27FC236}">
              <a16:creationId xmlns:a16="http://schemas.microsoft.com/office/drawing/2014/main" id="{899F9918-5575-4F42-9CF0-CBD4FD7358BE}"/>
            </a:ext>
          </a:extLst>
        </xdr:cNvPr>
        <xdr:cNvSpPr/>
      </xdr:nvSpPr>
      <xdr:spPr>
        <a:xfrm>
          <a:off x="14541500" y="995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59436</xdr:rowOff>
    </xdr:from>
    <xdr:to>
      <xdr:col>81</xdr:col>
      <xdr:colOff>50800</xdr:colOff>
      <xdr:row>58</xdr:row>
      <xdr:rowOff>123444</xdr:rowOff>
    </xdr:to>
    <xdr:cxnSp macro="">
      <xdr:nvCxnSpPr>
        <xdr:cNvPr id="643" name="直線コネクタ 642">
          <a:extLst>
            <a:ext uri="{FF2B5EF4-FFF2-40B4-BE49-F238E27FC236}">
              <a16:creationId xmlns:a16="http://schemas.microsoft.com/office/drawing/2014/main" id="{2FE43EDA-F075-4B72-8E1C-1C3E9A9B0DF3}"/>
            </a:ext>
          </a:extLst>
        </xdr:cNvPr>
        <xdr:cNvCxnSpPr/>
      </xdr:nvCxnSpPr>
      <xdr:spPr>
        <a:xfrm>
          <a:off x="14592300" y="100035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122936</xdr:rowOff>
    </xdr:from>
    <xdr:to>
      <xdr:col>72</xdr:col>
      <xdr:colOff>38100</xdr:colOff>
      <xdr:row>58</xdr:row>
      <xdr:rowOff>53086</xdr:rowOff>
    </xdr:to>
    <xdr:sp macro="" textlink="">
      <xdr:nvSpPr>
        <xdr:cNvPr id="644" name="楕円 643">
          <a:extLst>
            <a:ext uri="{FF2B5EF4-FFF2-40B4-BE49-F238E27FC236}">
              <a16:creationId xmlns:a16="http://schemas.microsoft.com/office/drawing/2014/main" id="{5E16CA73-8820-48BB-8047-416F3915056F}"/>
            </a:ext>
          </a:extLst>
        </xdr:cNvPr>
        <xdr:cNvSpPr/>
      </xdr:nvSpPr>
      <xdr:spPr>
        <a:xfrm>
          <a:off x="13652500" y="989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2286</xdr:rowOff>
    </xdr:from>
    <xdr:to>
      <xdr:col>76</xdr:col>
      <xdr:colOff>114300</xdr:colOff>
      <xdr:row>58</xdr:row>
      <xdr:rowOff>59436</xdr:rowOff>
    </xdr:to>
    <xdr:cxnSp macro="">
      <xdr:nvCxnSpPr>
        <xdr:cNvPr id="645" name="直線コネクタ 644">
          <a:extLst>
            <a:ext uri="{FF2B5EF4-FFF2-40B4-BE49-F238E27FC236}">
              <a16:creationId xmlns:a16="http://schemas.microsoft.com/office/drawing/2014/main" id="{64F2C5D3-A881-4526-9ABF-50F7B769C707}"/>
            </a:ext>
          </a:extLst>
        </xdr:cNvPr>
        <xdr:cNvCxnSpPr/>
      </xdr:nvCxnSpPr>
      <xdr:spPr>
        <a:xfrm>
          <a:off x="13703300" y="994638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65786</xdr:rowOff>
    </xdr:from>
    <xdr:to>
      <xdr:col>67</xdr:col>
      <xdr:colOff>101600</xdr:colOff>
      <xdr:row>57</xdr:row>
      <xdr:rowOff>167386</xdr:rowOff>
    </xdr:to>
    <xdr:sp macro="" textlink="">
      <xdr:nvSpPr>
        <xdr:cNvPr id="646" name="楕円 645">
          <a:extLst>
            <a:ext uri="{FF2B5EF4-FFF2-40B4-BE49-F238E27FC236}">
              <a16:creationId xmlns:a16="http://schemas.microsoft.com/office/drawing/2014/main" id="{5310AA6A-7829-4C42-8C96-4B5A94EF84C7}"/>
            </a:ext>
          </a:extLst>
        </xdr:cNvPr>
        <xdr:cNvSpPr/>
      </xdr:nvSpPr>
      <xdr:spPr>
        <a:xfrm>
          <a:off x="12763500" y="983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116586</xdr:rowOff>
    </xdr:from>
    <xdr:to>
      <xdr:col>71</xdr:col>
      <xdr:colOff>177800</xdr:colOff>
      <xdr:row>58</xdr:row>
      <xdr:rowOff>2286</xdr:rowOff>
    </xdr:to>
    <xdr:cxnSp macro="">
      <xdr:nvCxnSpPr>
        <xdr:cNvPr id="647" name="直線コネクタ 646">
          <a:extLst>
            <a:ext uri="{FF2B5EF4-FFF2-40B4-BE49-F238E27FC236}">
              <a16:creationId xmlns:a16="http://schemas.microsoft.com/office/drawing/2014/main" id="{2D998954-0878-4800-8001-7EBF3E2DAC53}"/>
            </a:ext>
          </a:extLst>
        </xdr:cNvPr>
        <xdr:cNvCxnSpPr/>
      </xdr:nvCxnSpPr>
      <xdr:spPr>
        <a:xfrm>
          <a:off x="12814300" y="988923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83075</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8849482E-35E6-4729-AB0C-8B2C3EC4B545}"/>
            </a:ext>
          </a:extLst>
        </xdr:cNvPr>
        <xdr:cNvSpPr txBox="1"/>
      </xdr:nvSpPr>
      <xdr:spPr>
        <a:xfrm>
          <a:off x="15266044" y="1019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78503</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18458822-4E18-4B76-874C-44FCF7E96CE7}"/>
            </a:ext>
          </a:extLst>
        </xdr:cNvPr>
        <xdr:cNvSpPr txBox="1"/>
      </xdr:nvSpPr>
      <xdr:spPr>
        <a:xfrm>
          <a:off x="1438974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5351</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36242463-D777-417C-B551-033A4CD49255}"/>
            </a:ext>
          </a:extLst>
        </xdr:cNvPr>
        <xdr:cNvSpPr txBox="1"/>
      </xdr:nvSpPr>
      <xdr:spPr>
        <a:xfrm>
          <a:off x="13500744" y="1012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5351</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A4BDFECA-3EE0-4674-9DC0-644B9CE3FA1F}"/>
            </a:ext>
          </a:extLst>
        </xdr:cNvPr>
        <xdr:cNvSpPr txBox="1"/>
      </xdr:nvSpPr>
      <xdr:spPr>
        <a:xfrm>
          <a:off x="12611744" y="1012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19321</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BCC3AF39-D880-46CA-B1DF-499ED80E76A5}"/>
            </a:ext>
          </a:extLst>
        </xdr:cNvPr>
        <xdr:cNvSpPr txBox="1"/>
      </xdr:nvSpPr>
      <xdr:spPr>
        <a:xfrm>
          <a:off x="15266044" y="979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126763</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6576D2F0-FD84-4C43-AA42-75D428E6711D}"/>
            </a:ext>
          </a:extLst>
        </xdr:cNvPr>
        <xdr:cNvSpPr txBox="1"/>
      </xdr:nvSpPr>
      <xdr:spPr>
        <a:xfrm>
          <a:off x="14389744" y="972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69613</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50AE790D-FA70-466E-A7BE-4ABFEF5B39F5}"/>
            </a:ext>
          </a:extLst>
        </xdr:cNvPr>
        <xdr:cNvSpPr txBox="1"/>
      </xdr:nvSpPr>
      <xdr:spPr>
        <a:xfrm>
          <a:off x="13500744" y="967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12463</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FC9BA432-8E59-45E8-98C5-8A866C87DCC1}"/>
            </a:ext>
          </a:extLst>
        </xdr:cNvPr>
        <xdr:cNvSpPr txBox="1"/>
      </xdr:nvSpPr>
      <xdr:spPr>
        <a:xfrm>
          <a:off x="12611744" y="961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3943A084-2DF8-4648-A592-9B724B9DBAC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4492E533-EDD3-4ADA-93A1-9372338FC78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3E5984AF-CFE4-451E-9AC8-FE4022CB873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748166DB-3338-485D-A390-07F02B39D86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0DF73846-7753-41B6-B237-6F5D9934F85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D33B79ED-322E-465E-8900-234E3848444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5CE86ED4-AEE8-402D-AAA6-758EC24BC43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362C0491-C119-4F43-8014-28C76916E3E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9DE4D984-3D4F-43D5-A06B-C1F5FF178C7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B79DF92E-C144-488F-80B0-E8D0CECA8AA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444AACB7-E689-4395-B4FD-6471F7E9891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3C7E1AE9-0BD5-4802-B930-408AC1B2444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65211A06-BB6E-499E-9328-B2AD43754B7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763E9AD9-7953-428B-B31D-92DE5FE253A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EF7AD571-3421-4A17-B612-810E5E4B944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3946D9B1-5A5C-4672-A3DA-EF555C3C2B1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63BA0968-FC9B-4F95-8E64-F39F81B1218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5E19245B-BAF1-4169-B08E-3922CADEBE1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9D644BFE-0E2A-4DF9-8E50-6790106D252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59C543CA-CBBA-4A44-8613-01114FBA5D6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E91D7670-8377-4137-B184-58924EDF684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74CA7674-C77E-4400-9FAF-F6F58279B86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578B2504-2063-4D7A-8692-BBCF6DA359B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679" name="直線コネクタ 678">
          <a:extLst>
            <a:ext uri="{FF2B5EF4-FFF2-40B4-BE49-F238E27FC236}">
              <a16:creationId xmlns:a16="http://schemas.microsoft.com/office/drawing/2014/main" id="{D8173747-A6D5-489C-81CA-6611671673C5}"/>
            </a:ext>
          </a:extLst>
        </xdr:cNvPr>
        <xdr:cNvCxnSpPr/>
      </xdr:nvCxnSpPr>
      <xdr:spPr>
        <a:xfrm flipV="1">
          <a:off x="22160864" y="96393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B861CEE0-7405-4A1C-A4B3-F33D97FB9291}"/>
            </a:ext>
          </a:extLst>
        </xdr:cNvPr>
        <xdr:cNvSpPr txBox="1"/>
      </xdr:nvSpPr>
      <xdr:spPr>
        <a:xfrm>
          <a:off x="22199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81" name="直線コネクタ 680">
          <a:extLst>
            <a:ext uri="{FF2B5EF4-FFF2-40B4-BE49-F238E27FC236}">
              <a16:creationId xmlns:a16="http://schemas.microsoft.com/office/drawing/2014/main" id="{782E930D-7E11-4594-95B2-54BD512595D8}"/>
            </a:ext>
          </a:extLst>
        </xdr:cNvPr>
        <xdr:cNvCxnSpPr/>
      </xdr:nvCxnSpPr>
      <xdr:spPr>
        <a:xfrm>
          <a:off x="22072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AAFD7958-7F41-4E06-997D-56BA8DAD2C97}"/>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3" name="直線コネクタ 682">
          <a:extLst>
            <a:ext uri="{FF2B5EF4-FFF2-40B4-BE49-F238E27FC236}">
              <a16:creationId xmlns:a16="http://schemas.microsoft.com/office/drawing/2014/main" id="{31EE4CCB-5AEF-41F3-B9AF-27977056C531}"/>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13987</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E7685DE5-72D1-435F-A734-C354932CC066}"/>
            </a:ext>
          </a:extLst>
        </xdr:cNvPr>
        <xdr:cNvSpPr txBox="1"/>
      </xdr:nvSpPr>
      <xdr:spPr>
        <a:xfrm>
          <a:off x="22199600" y="10643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85" name="フローチャート: 判断 684">
          <a:extLst>
            <a:ext uri="{FF2B5EF4-FFF2-40B4-BE49-F238E27FC236}">
              <a16:creationId xmlns:a16="http://schemas.microsoft.com/office/drawing/2014/main" id="{C1C14924-B6B4-4B8D-94D7-909A746F2827}"/>
            </a:ext>
          </a:extLst>
        </xdr:cNvPr>
        <xdr:cNvSpPr/>
      </xdr:nvSpPr>
      <xdr:spPr>
        <a:xfrm>
          <a:off x="221107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86" name="フローチャート: 判断 685">
          <a:extLst>
            <a:ext uri="{FF2B5EF4-FFF2-40B4-BE49-F238E27FC236}">
              <a16:creationId xmlns:a16="http://schemas.microsoft.com/office/drawing/2014/main" id="{3D10F729-6262-4C26-A017-A5447EBE22A8}"/>
            </a:ext>
          </a:extLst>
        </xdr:cNvPr>
        <xdr:cNvSpPr/>
      </xdr:nvSpPr>
      <xdr:spPr>
        <a:xfrm>
          <a:off x="21272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87" name="フローチャート: 判断 686">
          <a:extLst>
            <a:ext uri="{FF2B5EF4-FFF2-40B4-BE49-F238E27FC236}">
              <a16:creationId xmlns:a16="http://schemas.microsoft.com/office/drawing/2014/main" id="{EA4C889E-7C05-4126-9FB0-84C57FDA15DF}"/>
            </a:ext>
          </a:extLst>
        </xdr:cNvPr>
        <xdr:cNvSpPr/>
      </xdr:nvSpPr>
      <xdr:spPr>
        <a:xfrm>
          <a:off x="20383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88" name="フローチャート: 判断 687">
          <a:extLst>
            <a:ext uri="{FF2B5EF4-FFF2-40B4-BE49-F238E27FC236}">
              <a16:creationId xmlns:a16="http://schemas.microsoft.com/office/drawing/2014/main" id="{69331B74-19DE-41DC-9F00-A5CF8C5E461E}"/>
            </a:ext>
          </a:extLst>
        </xdr:cNvPr>
        <xdr:cNvSpPr/>
      </xdr:nvSpPr>
      <xdr:spPr>
        <a:xfrm>
          <a:off x="19494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89" name="フローチャート: 判断 688">
          <a:extLst>
            <a:ext uri="{FF2B5EF4-FFF2-40B4-BE49-F238E27FC236}">
              <a16:creationId xmlns:a16="http://schemas.microsoft.com/office/drawing/2014/main" id="{BE024773-B772-4321-A962-E6518009722B}"/>
            </a:ext>
          </a:extLst>
        </xdr:cNvPr>
        <xdr:cNvSpPr/>
      </xdr:nvSpPr>
      <xdr:spPr>
        <a:xfrm>
          <a:off x="18605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26B5D43F-D999-4355-A16F-F53F0E546CA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6A9F06AF-CAD5-4325-941C-CC2FA909B5B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511178AB-3978-4E38-B0B6-0B286AF4722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A2080436-2337-4E0C-9F9F-1AF26431B55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B9F173A3-2696-42A9-91F9-F3E0A9D49BA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59690</xdr:rowOff>
    </xdr:from>
    <xdr:to>
      <xdr:col>116</xdr:col>
      <xdr:colOff>114300</xdr:colOff>
      <xdr:row>63</xdr:row>
      <xdr:rowOff>161290</xdr:rowOff>
    </xdr:to>
    <xdr:sp macro="" textlink="">
      <xdr:nvSpPr>
        <xdr:cNvPr id="695" name="楕円 694">
          <a:extLst>
            <a:ext uri="{FF2B5EF4-FFF2-40B4-BE49-F238E27FC236}">
              <a16:creationId xmlns:a16="http://schemas.microsoft.com/office/drawing/2014/main" id="{A9C458CB-4A0D-4209-BB2A-55780C7830C0}"/>
            </a:ext>
          </a:extLst>
        </xdr:cNvPr>
        <xdr:cNvSpPr/>
      </xdr:nvSpPr>
      <xdr:spPr>
        <a:xfrm>
          <a:off x="221107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146067</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68A75156-6A81-4003-8CD4-C35BCA8B69A4}"/>
            </a:ext>
          </a:extLst>
        </xdr:cNvPr>
        <xdr:cNvSpPr txBox="1"/>
      </xdr:nvSpPr>
      <xdr:spPr>
        <a:xfrm>
          <a:off x="22199600" y="1077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59690</xdr:rowOff>
    </xdr:from>
    <xdr:to>
      <xdr:col>112</xdr:col>
      <xdr:colOff>38100</xdr:colOff>
      <xdr:row>63</xdr:row>
      <xdr:rowOff>161290</xdr:rowOff>
    </xdr:to>
    <xdr:sp macro="" textlink="">
      <xdr:nvSpPr>
        <xdr:cNvPr id="697" name="楕円 696">
          <a:extLst>
            <a:ext uri="{FF2B5EF4-FFF2-40B4-BE49-F238E27FC236}">
              <a16:creationId xmlns:a16="http://schemas.microsoft.com/office/drawing/2014/main" id="{EB501D32-A675-42A5-9012-96BECC862A9F}"/>
            </a:ext>
          </a:extLst>
        </xdr:cNvPr>
        <xdr:cNvSpPr/>
      </xdr:nvSpPr>
      <xdr:spPr>
        <a:xfrm>
          <a:off x="21272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110490</xdr:rowOff>
    </xdr:from>
    <xdr:to>
      <xdr:col>116</xdr:col>
      <xdr:colOff>63500</xdr:colOff>
      <xdr:row>63</xdr:row>
      <xdr:rowOff>110490</xdr:rowOff>
    </xdr:to>
    <xdr:cxnSp macro="">
      <xdr:nvCxnSpPr>
        <xdr:cNvPr id="698" name="直線コネクタ 697">
          <a:extLst>
            <a:ext uri="{FF2B5EF4-FFF2-40B4-BE49-F238E27FC236}">
              <a16:creationId xmlns:a16="http://schemas.microsoft.com/office/drawing/2014/main" id="{82129BCE-71CB-4824-A83D-6D8F4223A73B}"/>
            </a:ext>
          </a:extLst>
        </xdr:cNvPr>
        <xdr:cNvCxnSpPr/>
      </xdr:nvCxnSpPr>
      <xdr:spPr>
        <a:xfrm>
          <a:off x="21323300" y="109118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59690</xdr:rowOff>
    </xdr:from>
    <xdr:to>
      <xdr:col>107</xdr:col>
      <xdr:colOff>101600</xdr:colOff>
      <xdr:row>63</xdr:row>
      <xdr:rowOff>161290</xdr:rowOff>
    </xdr:to>
    <xdr:sp macro="" textlink="">
      <xdr:nvSpPr>
        <xdr:cNvPr id="699" name="楕円 698">
          <a:extLst>
            <a:ext uri="{FF2B5EF4-FFF2-40B4-BE49-F238E27FC236}">
              <a16:creationId xmlns:a16="http://schemas.microsoft.com/office/drawing/2014/main" id="{2BFA3A4E-EFD4-4D1F-8ADE-37CCAD0CD325}"/>
            </a:ext>
          </a:extLst>
        </xdr:cNvPr>
        <xdr:cNvSpPr/>
      </xdr:nvSpPr>
      <xdr:spPr>
        <a:xfrm>
          <a:off x="20383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110490</xdr:rowOff>
    </xdr:from>
    <xdr:to>
      <xdr:col>111</xdr:col>
      <xdr:colOff>177800</xdr:colOff>
      <xdr:row>63</xdr:row>
      <xdr:rowOff>110490</xdr:rowOff>
    </xdr:to>
    <xdr:cxnSp macro="">
      <xdr:nvCxnSpPr>
        <xdr:cNvPr id="700" name="直線コネクタ 699">
          <a:extLst>
            <a:ext uri="{FF2B5EF4-FFF2-40B4-BE49-F238E27FC236}">
              <a16:creationId xmlns:a16="http://schemas.microsoft.com/office/drawing/2014/main" id="{67E85A0B-5554-49A1-9DE8-40AB26861620}"/>
            </a:ext>
          </a:extLst>
        </xdr:cNvPr>
        <xdr:cNvCxnSpPr/>
      </xdr:nvCxnSpPr>
      <xdr:spPr>
        <a:xfrm>
          <a:off x="20434300" y="1091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59690</xdr:rowOff>
    </xdr:from>
    <xdr:to>
      <xdr:col>102</xdr:col>
      <xdr:colOff>165100</xdr:colOff>
      <xdr:row>63</xdr:row>
      <xdr:rowOff>161290</xdr:rowOff>
    </xdr:to>
    <xdr:sp macro="" textlink="">
      <xdr:nvSpPr>
        <xdr:cNvPr id="701" name="楕円 700">
          <a:extLst>
            <a:ext uri="{FF2B5EF4-FFF2-40B4-BE49-F238E27FC236}">
              <a16:creationId xmlns:a16="http://schemas.microsoft.com/office/drawing/2014/main" id="{AE1ABC5B-C754-4843-954A-331747EAD9C3}"/>
            </a:ext>
          </a:extLst>
        </xdr:cNvPr>
        <xdr:cNvSpPr/>
      </xdr:nvSpPr>
      <xdr:spPr>
        <a:xfrm>
          <a:off x="19494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110490</xdr:rowOff>
    </xdr:from>
    <xdr:to>
      <xdr:col>107</xdr:col>
      <xdr:colOff>50800</xdr:colOff>
      <xdr:row>63</xdr:row>
      <xdr:rowOff>110490</xdr:rowOff>
    </xdr:to>
    <xdr:cxnSp macro="">
      <xdr:nvCxnSpPr>
        <xdr:cNvPr id="702" name="直線コネクタ 701">
          <a:extLst>
            <a:ext uri="{FF2B5EF4-FFF2-40B4-BE49-F238E27FC236}">
              <a16:creationId xmlns:a16="http://schemas.microsoft.com/office/drawing/2014/main" id="{BB8E11F8-57AE-4DC3-9B66-29DBC2A4B57E}"/>
            </a:ext>
          </a:extLst>
        </xdr:cNvPr>
        <xdr:cNvCxnSpPr/>
      </xdr:nvCxnSpPr>
      <xdr:spPr>
        <a:xfrm>
          <a:off x="19545300" y="1091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52070</xdr:rowOff>
    </xdr:from>
    <xdr:to>
      <xdr:col>98</xdr:col>
      <xdr:colOff>38100</xdr:colOff>
      <xdr:row>63</xdr:row>
      <xdr:rowOff>153670</xdr:rowOff>
    </xdr:to>
    <xdr:sp macro="" textlink="">
      <xdr:nvSpPr>
        <xdr:cNvPr id="703" name="楕円 702">
          <a:extLst>
            <a:ext uri="{FF2B5EF4-FFF2-40B4-BE49-F238E27FC236}">
              <a16:creationId xmlns:a16="http://schemas.microsoft.com/office/drawing/2014/main" id="{D23EACE2-D2F8-41E6-A72D-4699D511F0DF}"/>
            </a:ext>
          </a:extLst>
        </xdr:cNvPr>
        <xdr:cNvSpPr/>
      </xdr:nvSpPr>
      <xdr:spPr>
        <a:xfrm>
          <a:off x="18605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102870</xdr:rowOff>
    </xdr:from>
    <xdr:to>
      <xdr:col>102</xdr:col>
      <xdr:colOff>114300</xdr:colOff>
      <xdr:row>63</xdr:row>
      <xdr:rowOff>110490</xdr:rowOff>
    </xdr:to>
    <xdr:cxnSp macro="">
      <xdr:nvCxnSpPr>
        <xdr:cNvPr id="704" name="直線コネクタ 703">
          <a:extLst>
            <a:ext uri="{FF2B5EF4-FFF2-40B4-BE49-F238E27FC236}">
              <a16:creationId xmlns:a16="http://schemas.microsoft.com/office/drawing/2014/main" id="{039A4B24-D1E0-47ED-ABFB-168F48C68227}"/>
            </a:ext>
          </a:extLst>
        </xdr:cNvPr>
        <xdr:cNvCxnSpPr/>
      </xdr:nvCxnSpPr>
      <xdr:spPr>
        <a:xfrm>
          <a:off x="18656300" y="109042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109237</xdr:rowOff>
    </xdr:from>
    <xdr:ext cx="469744" cy="259045"/>
    <xdr:sp macro="" textlink="">
      <xdr:nvSpPr>
        <xdr:cNvPr id="705" name="n_1aveValue【保健センター・保健所】&#10;一人当たり面積">
          <a:extLst>
            <a:ext uri="{FF2B5EF4-FFF2-40B4-BE49-F238E27FC236}">
              <a16:creationId xmlns:a16="http://schemas.microsoft.com/office/drawing/2014/main" id="{0A1675B8-239A-4F4A-91EF-0FA03DF5BC77}"/>
            </a:ext>
          </a:extLst>
        </xdr:cNvPr>
        <xdr:cNvSpPr txBox="1"/>
      </xdr:nvSpPr>
      <xdr:spPr>
        <a:xfrm>
          <a:off x="21075727"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116857</xdr:rowOff>
    </xdr:from>
    <xdr:ext cx="469744" cy="259045"/>
    <xdr:sp macro="" textlink="">
      <xdr:nvSpPr>
        <xdr:cNvPr id="706" name="n_2aveValue【保健センター・保健所】&#10;一人当たり面積">
          <a:extLst>
            <a:ext uri="{FF2B5EF4-FFF2-40B4-BE49-F238E27FC236}">
              <a16:creationId xmlns:a16="http://schemas.microsoft.com/office/drawing/2014/main" id="{B1B2AD95-0EEF-444C-8A17-F3F1125EDE73}"/>
            </a:ext>
          </a:extLst>
        </xdr:cNvPr>
        <xdr:cNvSpPr txBox="1"/>
      </xdr:nvSpPr>
      <xdr:spPr>
        <a:xfrm>
          <a:off x="20199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116857</xdr:rowOff>
    </xdr:from>
    <xdr:ext cx="469744" cy="259045"/>
    <xdr:sp macro="" textlink="">
      <xdr:nvSpPr>
        <xdr:cNvPr id="707" name="n_3aveValue【保健センター・保健所】&#10;一人当たり面積">
          <a:extLst>
            <a:ext uri="{FF2B5EF4-FFF2-40B4-BE49-F238E27FC236}">
              <a16:creationId xmlns:a16="http://schemas.microsoft.com/office/drawing/2014/main" id="{613ECE2B-6AB0-4EE0-820E-7135F97903C2}"/>
            </a:ext>
          </a:extLst>
        </xdr:cNvPr>
        <xdr:cNvSpPr txBox="1"/>
      </xdr:nvSpPr>
      <xdr:spPr>
        <a:xfrm>
          <a:off x="19310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708" name="n_4aveValue【保健センター・保健所】&#10;一人当たり面積">
          <a:extLst>
            <a:ext uri="{FF2B5EF4-FFF2-40B4-BE49-F238E27FC236}">
              <a16:creationId xmlns:a16="http://schemas.microsoft.com/office/drawing/2014/main" id="{9B202EB8-2E60-4E9B-8D27-6C43C2794069}"/>
            </a:ext>
          </a:extLst>
        </xdr:cNvPr>
        <xdr:cNvSpPr txBox="1"/>
      </xdr:nvSpPr>
      <xdr:spPr>
        <a:xfrm>
          <a:off x="18421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152417</xdr:rowOff>
    </xdr:from>
    <xdr:ext cx="469744" cy="259045"/>
    <xdr:sp macro="" textlink="">
      <xdr:nvSpPr>
        <xdr:cNvPr id="709" name="n_1mainValue【保健センター・保健所】&#10;一人当たり面積">
          <a:extLst>
            <a:ext uri="{FF2B5EF4-FFF2-40B4-BE49-F238E27FC236}">
              <a16:creationId xmlns:a16="http://schemas.microsoft.com/office/drawing/2014/main" id="{F614DEB8-9567-4131-81DF-34E66C7886D7}"/>
            </a:ext>
          </a:extLst>
        </xdr:cNvPr>
        <xdr:cNvSpPr txBox="1"/>
      </xdr:nvSpPr>
      <xdr:spPr>
        <a:xfrm>
          <a:off x="210757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152417</xdr:rowOff>
    </xdr:from>
    <xdr:ext cx="469744" cy="259045"/>
    <xdr:sp macro="" textlink="">
      <xdr:nvSpPr>
        <xdr:cNvPr id="710" name="n_2mainValue【保健センター・保健所】&#10;一人当たり面積">
          <a:extLst>
            <a:ext uri="{FF2B5EF4-FFF2-40B4-BE49-F238E27FC236}">
              <a16:creationId xmlns:a16="http://schemas.microsoft.com/office/drawing/2014/main" id="{91C3186B-8C42-4E46-8AFC-6CF0B267009F}"/>
            </a:ext>
          </a:extLst>
        </xdr:cNvPr>
        <xdr:cNvSpPr txBox="1"/>
      </xdr:nvSpPr>
      <xdr:spPr>
        <a:xfrm>
          <a:off x="201994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152417</xdr:rowOff>
    </xdr:from>
    <xdr:ext cx="469744" cy="259045"/>
    <xdr:sp macro="" textlink="">
      <xdr:nvSpPr>
        <xdr:cNvPr id="711" name="n_3mainValue【保健センター・保健所】&#10;一人当たり面積">
          <a:extLst>
            <a:ext uri="{FF2B5EF4-FFF2-40B4-BE49-F238E27FC236}">
              <a16:creationId xmlns:a16="http://schemas.microsoft.com/office/drawing/2014/main" id="{01E1E186-16B0-4F05-999D-B6BD274402AF}"/>
            </a:ext>
          </a:extLst>
        </xdr:cNvPr>
        <xdr:cNvSpPr txBox="1"/>
      </xdr:nvSpPr>
      <xdr:spPr>
        <a:xfrm>
          <a:off x="193104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144797</xdr:rowOff>
    </xdr:from>
    <xdr:ext cx="469744" cy="259045"/>
    <xdr:sp macro="" textlink="">
      <xdr:nvSpPr>
        <xdr:cNvPr id="712" name="n_4mainValue【保健センター・保健所】&#10;一人当たり面積">
          <a:extLst>
            <a:ext uri="{FF2B5EF4-FFF2-40B4-BE49-F238E27FC236}">
              <a16:creationId xmlns:a16="http://schemas.microsoft.com/office/drawing/2014/main" id="{3DF42A34-A244-4AE6-9A6A-C77B0107C902}"/>
            </a:ext>
          </a:extLst>
        </xdr:cNvPr>
        <xdr:cNvSpPr txBox="1"/>
      </xdr:nvSpPr>
      <xdr:spPr>
        <a:xfrm>
          <a:off x="18421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C144B201-F2C4-44DB-B614-AD7A847298A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055B4C63-F8DD-40DB-B7A3-0405F8B4DD8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59798792-4CCC-4D77-A4D8-6F4978CB44B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AE95A068-7503-48DC-9D3A-7551027A3F2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E78C400A-A97E-45CA-A7B6-356284344EC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4864B006-E49B-4E8A-B693-13456F8BFC9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DC9BC18D-5BE8-42DB-ADD4-0C72FCE5793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D6B36409-D6D6-4229-B182-3C3FD279AC5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E889E816-F3B0-43D8-8418-82B8D3E7B71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AAD1F89C-D70A-420C-B18F-C23CD4A58E9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C84ACD46-C731-4EE4-B4A8-7D7BA3C003F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BA6A1106-BC5C-4AA1-BA04-84046CFC18C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995BFAE1-E923-40CF-B3F4-AC5FD55271A2}"/>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D4654B27-176B-492C-8C43-8F90BBA38C1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8A92F4DD-13F1-41F4-BB09-2DC6FB311CF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D74A0B8C-61F6-4651-B580-7E486F52C07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5908C91A-04A5-4AA6-BA02-8D492FE8ACC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BAC5BEE3-6C3E-4A5A-AB3E-E3BF024D221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72E02380-F474-4B83-B48E-A93C6F24DFE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E9AF06F3-AA8B-44C1-B900-0D2B2A98CC2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a:extLst>
            <a:ext uri="{FF2B5EF4-FFF2-40B4-BE49-F238E27FC236}">
              <a16:creationId xmlns:a16="http://schemas.microsoft.com/office/drawing/2014/main" id="{9DDAF71A-FD20-4BCA-9C4C-D15A8893C47F}"/>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1038ED8B-9497-4108-AB4A-FCB62BDBF76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a:extLst>
            <a:ext uri="{FF2B5EF4-FFF2-40B4-BE49-F238E27FC236}">
              <a16:creationId xmlns:a16="http://schemas.microsoft.com/office/drawing/2014/main" id="{690491F8-3FB5-499D-BE01-DC0E2928FD9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a:extLst>
            <a:ext uri="{FF2B5EF4-FFF2-40B4-BE49-F238E27FC236}">
              <a16:creationId xmlns:a16="http://schemas.microsoft.com/office/drawing/2014/main" id="{C666FA52-A687-47A7-A21D-2D4F80952D2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737" name="直線コネクタ 736">
          <a:extLst>
            <a:ext uri="{FF2B5EF4-FFF2-40B4-BE49-F238E27FC236}">
              <a16:creationId xmlns:a16="http://schemas.microsoft.com/office/drawing/2014/main" id="{3AAB3DBF-0D25-4B2C-8F67-11607F631FFB}"/>
            </a:ext>
          </a:extLst>
        </xdr:cNvPr>
        <xdr:cNvCxnSpPr/>
      </xdr:nvCxnSpPr>
      <xdr:spPr>
        <a:xfrm flipV="1">
          <a:off x="16318864" y="13578839"/>
          <a:ext cx="0" cy="100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738" name="【消防施設】&#10;有形固定資産減価償却率最小値テキスト">
          <a:extLst>
            <a:ext uri="{FF2B5EF4-FFF2-40B4-BE49-F238E27FC236}">
              <a16:creationId xmlns:a16="http://schemas.microsoft.com/office/drawing/2014/main" id="{3D8D980D-AF42-4896-A3CC-7D9DF84CE59E}"/>
            </a:ext>
          </a:extLst>
        </xdr:cNvPr>
        <xdr:cNvSpPr txBox="1"/>
      </xdr:nvSpPr>
      <xdr:spPr>
        <a:xfrm>
          <a:off x="16357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739" name="直線コネクタ 738">
          <a:extLst>
            <a:ext uri="{FF2B5EF4-FFF2-40B4-BE49-F238E27FC236}">
              <a16:creationId xmlns:a16="http://schemas.microsoft.com/office/drawing/2014/main" id="{34E6F58D-6CB3-4BE7-9451-D46C6C540DA7}"/>
            </a:ext>
          </a:extLst>
        </xdr:cNvPr>
        <xdr:cNvCxnSpPr/>
      </xdr:nvCxnSpPr>
      <xdr:spPr>
        <a:xfrm>
          <a:off x="16230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740" name="【消防施設】&#10;有形固定資産減価償却率最大値テキスト">
          <a:extLst>
            <a:ext uri="{FF2B5EF4-FFF2-40B4-BE49-F238E27FC236}">
              <a16:creationId xmlns:a16="http://schemas.microsoft.com/office/drawing/2014/main" id="{17C5D97B-B87C-429A-B200-9DF61D85690E}"/>
            </a:ext>
          </a:extLst>
        </xdr:cNvPr>
        <xdr:cNvSpPr txBox="1"/>
      </xdr:nvSpPr>
      <xdr:spPr>
        <a:xfrm>
          <a:off x="16357600"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741" name="直線コネクタ 740">
          <a:extLst>
            <a:ext uri="{FF2B5EF4-FFF2-40B4-BE49-F238E27FC236}">
              <a16:creationId xmlns:a16="http://schemas.microsoft.com/office/drawing/2014/main" id="{090947D4-14F5-471B-8221-42AE595716DC}"/>
            </a:ext>
          </a:extLst>
        </xdr:cNvPr>
        <xdr:cNvCxnSpPr/>
      </xdr:nvCxnSpPr>
      <xdr:spPr>
        <a:xfrm>
          <a:off x="16230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162577</xdr:rowOff>
    </xdr:from>
    <xdr:ext cx="405111" cy="259045"/>
    <xdr:sp macro="" textlink="">
      <xdr:nvSpPr>
        <xdr:cNvPr id="742" name="【消防施設】&#10;有形固定資産減価償却率平均値テキスト">
          <a:extLst>
            <a:ext uri="{FF2B5EF4-FFF2-40B4-BE49-F238E27FC236}">
              <a16:creationId xmlns:a16="http://schemas.microsoft.com/office/drawing/2014/main" id="{C26E698F-36B8-4150-A49C-DA1B925D0F04}"/>
            </a:ext>
          </a:extLst>
        </xdr:cNvPr>
        <xdr:cNvSpPr txBox="1"/>
      </xdr:nvSpPr>
      <xdr:spPr>
        <a:xfrm>
          <a:off x="16357600" y="1387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43" name="フローチャート: 判断 742">
          <a:extLst>
            <a:ext uri="{FF2B5EF4-FFF2-40B4-BE49-F238E27FC236}">
              <a16:creationId xmlns:a16="http://schemas.microsoft.com/office/drawing/2014/main" id="{30FFE2DC-EC05-4897-841D-D8C96405C362}"/>
            </a:ext>
          </a:extLst>
        </xdr:cNvPr>
        <xdr:cNvSpPr/>
      </xdr:nvSpPr>
      <xdr:spPr>
        <a:xfrm>
          <a:off x="16268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44" name="フローチャート: 判断 743">
          <a:extLst>
            <a:ext uri="{FF2B5EF4-FFF2-40B4-BE49-F238E27FC236}">
              <a16:creationId xmlns:a16="http://schemas.microsoft.com/office/drawing/2014/main" id="{662D1AAA-816B-406D-B84F-ECEFC6427AB7}"/>
            </a:ext>
          </a:extLst>
        </xdr:cNvPr>
        <xdr:cNvSpPr/>
      </xdr:nvSpPr>
      <xdr:spPr>
        <a:xfrm>
          <a:off x="15430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45" name="フローチャート: 判断 744">
          <a:extLst>
            <a:ext uri="{FF2B5EF4-FFF2-40B4-BE49-F238E27FC236}">
              <a16:creationId xmlns:a16="http://schemas.microsoft.com/office/drawing/2014/main" id="{5D034C89-F481-4934-AD9F-C6BC3C4A9B0D}"/>
            </a:ext>
          </a:extLst>
        </xdr:cNvPr>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46" name="フローチャート: 判断 745">
          <a:extLst>
            <a:ext uri="{FF2B5EF4-FFF2-40B4-BE49-F238E27FC236}">
              <a16:creationId xmlns:a16="http://schemas.microsoft.com/office/drawing/2014/main" id="{53FD2DDB-26FC-48B1-BC24-013E1B0F501F}"/>
            </a:ext>
          </a:extLst>
        </xdr:cNvPr>
        <xdr:cNvSpPr/>
      </xdr:nvSpPr>
      <xdr:spPr>
        <a:xfrm>
          <a:off x="13652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747" name="フローチャート: 判断 746">
          <a:extLst>
            <a:ext uri="{FF2B5EF4-FFF2-40B4-BE49-F238E27FC236}">
              <a16:creationId xmlns:a16="http://schemas.microsoft.com/office/drawing/2014/main" id="{307449CA-9103-4041-960D-59424FB76446}"/>
            </a:ext>
          </a:extLst>
        </xdr:cNvPr>
        <xdr:cNvSpPr/>
      </xdr:nvSpPr>
      <xdr:spPr>
        <a:xfrm>
          <a:off x="12763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0D86EE7B-6781-4C57-BA38-6DF7314C55A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D4D78F3B-05AD-4729-8535-854CE9C635F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8B43CF43-1F5C-45D6-A276-8D8A9078213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93019578-D5F5-40EE-885C-9C721646E58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74E5A3C4-ED93-4F1C-A241-AF888E3688B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53975</xdr:rowOff>
    </xdr:from>
    <xdr:to>
      <xdr:col>85</xdr:col>
      <xdr:colOff>177800</xdr:colOff>
      <xdr:row>83</xdr:row>
      <xdr:rowOff>155575</xdr:rowOff>
    </xdr:to>
    <xdr:sp macro="" textlink="">
      <xdr:nvSpPr>
        <xdr:cNvPr id="753" name="楕円 752">
          <a:extLst>
            <a:ext uri="{FF2B5EF4-FFF2-40B4-BE49-F238E27FC236}">
              <a16:creationId xmlns:a16="http://schemas.microsoft.com/office/drawing/2014/main" id="{CB7C3411-7627-401E-8AB1-12792903448C}"/>
            </a:ext>
          </a:extLst>
        </xdr:cNvPr>
        <xdr:cNvSpPr/>
      </xdr:nvSpPr>
      <xdr:spPr>
        <a:xfrm>
          <a:off x="16268700" y="142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32402</xdr:rowOff>
    </xdr:from>
    <xdr:ext cx="405111" cy="259045"/>
    <xdr:sp macro="" textlink="">
      <xdr:nvSpPr>
        <xdr:cNvPr id="754" name="【消防施設】&#10;有形固定資産減価償却率該当値テキスト">
          <a:extLst>
            <a:ext uri="{FF2B5EF4-FFF2-40B4-BE49-F238E27FC236}">
              <a16:creationId xmlns:a16="http://schemas.microsoft.com/office/drawing/2014/main" id="{C1FB95EF-D8B3-4185-8B2C-8F74A2D42D5A}"/>
            </a:ext>
          </a:extLst>
        </xdr:cNvPr>
        <xdr:cNvSpPr txBox="1"/>
      </xdr:nvSpPr>
      <xdr:spPr>
        <a:xfrm>
          <a:off x="16357600"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65405</xdr:rowOff>
    </xdr:from>
    <xdr:to>
      <xdr:col>81</xdr:col>
      <xdr:colOff>101600</xdr:colOff>
      <xdr:row>83</xdr:row>
      <xdr:rowOff>167005</xdr:rowOff>
    </xdr:to>
    <xdr:sp macro="" textlink="">
      <xdr:nvSpPr>
        <xdr:cNvPr id="755" name="楕円 754">
          <a:extLst>
            <a:ext uri="{FF2B5EF4-FFF2-40B4-BE49-F238E27FC236}">
              <a16:creationId xmlns:a16="http://schemas.microsoft.com/office/drawing/2014/main" id="{CE462518-5A32-46B3-A9C4-C1349E74C857}"/>
            </a:ext>
          </a:extLst>
        </xdr:cNvPr>
        <xdr:cNvSpPr/>
      </xdr:nvSpPr>
      <xdr:spPr>
        <a:xfrm>
          <a:off x="154305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104775</xdr:rowOff>
    </xdr:from>
    <xdr:to>
      <xdr:col>85</xdr:col>
      <xdr:colOff>127000</xdr:colOff>
      <xdr:row>83</xdr:row>
      <xdr:rowOff>116205</xdr:rowOff>
    </xdr:to>
    <xdr:cxnSp macro="">
      <xdr:nvCxnSpPr>
        <xdr:cNvPr id="756" name="直線コネクタ 755">
          <a:extLst>
            <a:ext uri="{FF2B5EF4-FFF2-40B4-BE49-F238E27FC236}">
              <a16:creationId xmlns:a16="http://schemas.microsoft.com/office/drawing/2014/main" id="{C00C1BEB-F1F2-42AE-993E-7B0722FB136F}"/>
            </a:ext>
          </a:extLst>
        </xdr:cNvPr>
        <xdr:cNvCxnSpPr/>
      </xdr:nvCxnSpPr>
      <xdr:spPr>
        <a:xfrm flipV="1">
          <a:off x="15481300" y="1433512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59689</xdr:rowOff>
    </xdr:from>
    <xdr:to>
      <xdr:col>76</xdr:col>
      <xdr:colOff>165100</xdr:colOff>
      <xdr:row>83</xdr:row>
      <xdr:rowOff>161289</xdr:rowOff>
    </xdr:to>
    <xdr:sp macro="" textlink="">
      <xdr:nvSpPr>
        <xdr:cNvPr id="757" name="楕円 756">
          <a:extLst>
            <a:ext uri="{FF2B5EF4-FFF2-40B4-BE49-F238E27FC236}">
              <a16:creationId xmlns:a16="http://schemas.microsoft.com/office/drawing/2014/main" id="{63DD11F6-245F-4B90-90E2-D0AD30DF9F2C}"/>
            </a:ext>
          </a:extLst>
        </xdr:cNvPr>
        <xdr:cNvSpPr/>
      </xdr:nvSpPr>
      <xdr:spPr>
        <a:xfrm>
          <a:off x="14541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110489</xdr:rowOff>
    </xdr:from>
    <xdr:to>
      <xdr:col>81</xdr:col>
      <xdr:colOff>50800</xdr:colOff>
      <xdr:row>83</xdr:row>
      <xdr:rowOff>116205</xdr:rowOff>
    </xdr:to>
    <xdr:cxnSp macro="">
      <xdr:nvCxnSpPr>
        <xdr:cNvPr id="758" name="直線コネクタ 757">
          <a:extLst>
            <a:ext uri="{FF2B5EF4-FFF2-40B4-BE49-F238E27FC236}">
              <a16:creationId xmlns:a16="http://schemas.microsoft.com/office/drawing/2014/main" id="{DE99E5B9-7FEF-4C43-AC79-44DE616BD476}"/>
            </a:ext>
          </a:extLst>
        </xdr:cNvPr>
        <xdr:cNvCxnSpPr/>
      </xdr:nvCxnSpPr>
      <xdr:spPr>
        <a:xfrm>
          <a:off x="14592300" y="143408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25400</xdr:rowOff>
    </xdr:from>
    <xdr:to>
      <xdr:col>72</xdr:col>
      <xdr:colOff>38100</xdr:colOff>
      <xdr:row>83</xdr:row>
      <xdr:rowOff>127000</xdr:rowOff>
    </xdr:to>
    <xdr:sp macro="" textlink="">
      <xdr:nvSpPr>
        <xdr:cNvPr id="759" name="楕円 758">
          <a:extLst>
            <a:ext uri="{FF2B5EF4-FFF2-40B4-BE49-F238E27FC236}">
              <a16:creationId xmlns:a16="http://schemas.microsoft.com/office/drawing/2014/main" id="{9A008EDC-C3EF-46AC-B325-7C701624BA1E}"/>
            </a:ext>
          </a:extLst>
        </xdr:cNvPr>
        <xdr:cNvSpPr/>
      </xdr:nvSpPr>
      <xdr:spPr>
        <a:xfrm>
          <a:off x="13652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76200</xdr:rowOff>
    </xdr:from>
    <xdr:to>
      <xdr:col>76</xdr:col>
      <xdr:colOff>114300</xdr:colOff>
      <xdr:row>83</xdr:row>
      <xdr:rowOff>110489</xdr:rowOff>
    </xdr:to>
    <xdr:cxnSp macro="">
      <xdr:nvCxnSpPr>
        <xdr:cNvPr id="760" name="直線コネクタ 759">
          <a:extLst>
            <a:ext uri="{FF2B5EF4-FFF2-40B4-BE49-F238E27FC236}">
              <a16:creationId xmlns:a16="http://schemas.microsoft.com/office/drawing/2014/main" id="{46F4A46A-232B-4EAC-8CFB-1993A39ECAAA}"/>
            </a:ext>
          </a:extLst>
        </xdr:cNvPr>
        <xdr:cNvCxnSpPr/>
      </xdr:nvCxnSpPr>
      <xdr:spPr>
        <a:xfrm>
          <a:off x="13703300" y="143065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170180</xdr:rowOff>
    </xdr:from>
    <xdr:to>
      <xdr:col>67</xdr:col>
      <xdr:colOff>101600</xdr:colOff>
      <xdr:row>83</xdr:row>
      <xdr:rowOff>100330</xdr:rowOff>
    </xdr:to>
    <xdr:sp macro="" textlink="">
      <xdr:nvSpPr>
        <xdr:cNvPr id="761" name="楕円 760">
          <a:extLst>
            <a:ext uri="{FF2B5EF4-FFF2-40B4-BE49-F238E27FC236}">
              <a16:creationId xmlns:a16="http://schemas.microsoft.com/office/drawing/2014/main" id="{657C0E58-8F28-45F7-822C-D9AE29C1DEBC}"/>
            </a:ext>
          </a:extLst>
        </xdr:cNvPr>
        <xdr:cNvSpPr/>
      </xdr:nvSpPr>
      <xdr:spPr>
        <a:xfrm>
          <a:off x="12763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49530</xdr:rowOff>
    </xdr:from>
    <xdr:to>
      <xdr:col>71</xdr:col>
      <xdr:colOff>177800</xdr:colOff>
      <xdr:row>83</xdr:row>
      <xdr:rowOff>76200</xdr:rowOff>
    </xdr:to>
    <xdr:cxnSp macro="">
      <xdr:nvCxnSpPr>
        <xdr:cNvPr id="762" name="直線コネクタ 761">
          <a:extLst>
            <a:ext uri="{FF2B5EF4-FFF2-40B4-BE49-F238E27FC236}">
              <a16:creationId xmlns:a16="http://schemas.microsoft.com/office/drawing/2014/main" id="{FD06900A-3E17-4139-B4E2-34F56C9ED0D7}"/>
            </a:ext>
          </a:extLst>
        </xdr:cNvPr>
        <xdr:cNvCxnSpPr/>
      </xdr:nvCxnSpPr>
      <xdr:spPr>
        <a:xfrm>
          <a:off x="12814300" y="142798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69232</xdr:rowOff>
    </xdr:from>
    <xdr:ext cx="405111" cy="259045"/>
    <xdr:sp macro="" textlink="">
      <xdr:nvSpPr>
        <xdr:cNvPr id="763" name="n_1aveValue【消防施設】&#10;有形固定資産減価償却率">
          <a:extLst>
            <a:ext uri="{FF2B5EF4-FFF2-40B4-BE49-F238E27FC236}">
              <a16:creationId xmlns:a16="http://schemas.microsoft.com/office/drawing/2014/main" id="{91C944F3-6473-4531-A7A5-A3D7BADC1329}"/>
            </a:ext>
          </a:extLst>
        </xdr:cNvPr>
        <xdr:cNvSpPr txBox="1"/>
      </xdr:nvSpPr>
      <xdr:spPr>
        <a:xfrm>
          <a:off x="152660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764" name="n_2aveValue【消防施設】&#10;有形固定資産減価償却率">
          <a:extLst>
            <a:ext uri="{FF2B5EF4-FFF2-40B4-BE49-F238E27FC236}">
              <a16:creationId xmlns:a16="http://schemas.microsoft.com/office/drawing/2014/main" id="{90981953-0E3F-4FF0-855D-B16B95EFF885}"/>
            </a:ext>
          </a:extLst>
        </xdr:cNvPr>
        <xdr:cNvSpPr txBox="1"/>
      </xdr:nvSpPr>
      <xdr:spPr>
        <a:xfrm>
          <a:off x="14389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33038</xdr:rowOff>
    </xdr:from>
    <xdr:ext cx="405111" cy="259045"/>
    <xdr:sp macro="" textlink="">
      <xdr:nvSpPr>
        <xdr:cNvPr id="765" name="n_3aveValue【消防施設】&#10;有形固定資産減価償却率">
          <a:extLst>
            <a:ext uri="{FF2B5EF4-FFF2-40B4-BE49-F238E27FC236}">
              <a16:creationId xmlns:a16="http://schemas.microsoft.com/office/drawing/2014/main" id="{9454D78C-3FED-45AD-87B6-C99F3D1AD02D}"/>
            </a:ext>
          </a:extLst>
        </xdr:cNvPr>
        <xdr:cNvSpPr txBox="1"/>
      </xdr:nvSpPr>
      <xdr:spPr>
        <a:xfrm>
          <a:off x="13500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12082</xdr:rowOff>
    </xdr:from>
    <xdr:ext cx="405111" cy="259045"/>
    <xdr:sp macro="" textlink="">
      <xdr:nvSpPr>
        <xdr:cNvPr id="766" name="n_4aveValue【消防施設】&#10;有形固定資産減価償却率">
          <a:extLst>
            <a:ext uri="{FF2B5EF4-FFF2-40B4-BE49-F238E27FC236}">
              <a16:creationId xmlns:a16="http://schemas.microsoft.com/office/drawing/2014/main" id="{E195ACAE-F8F0-48E8-B403-660A8C79E52B}"/>
            </a:ext>
          </a:extLst>
        </xdr:cNvPr>
        <xdr:cNvSpPr txBox="1"/>
      </xdr:nvSpPr>
      <xdr:spPr>
        <a:xfrm>
          <a:off x="126117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158132</xdr:rowOff>
    </xdr:from>
    <xdr:ext cx="405111" cy="259045"/>
    <xdr:sp macro="" textlink="">
      <xdr:nvSpPr>
        <xdr:cNvPr id="767" name="n_1mainValue【消防施設】&#10;有形固定資産減価償却率">
          <a:extLst>
            <a:ext uri="{FF2B5EF4-FFF2-40B4-BE49-F238E27FC236}">
              <a16:creationId xmlns:a16="http://schemas.microsoft.com/office/drawing/2014/main" id="{802DEAEF-0A4B-4E77-BEB7-9148590D3DFF}"/>
            </a:ext>
          </a:extLst>
        </xdr:cNvPr>
        <xdr:cNvSpPr txBox="1"/>
      </xdr:nvSpPr>
      <xdr:spPr>
        <a:xfrm>
          <a:off x="152660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152416</xdr:rowOff>
    </xdr:from>
    <xdr:ext cx="405111" cy="259045"/>
    <xdr:sp macro="" textlink="">
      <xdr:nvSpPr>
        <xdr:cNvPr id="768" name="n_2mainValue【消防施設】&#10;有形固定資産減価償却率">
          <a:extLst>
            <a:ext uri="{FF2B5EF4-FFF2-40B4-BE49-F238E27FC236}">
              <a16:creationId xmlns:a16="http://schemas.microsoft.com/office/drawing/2014/main" id="{DB4224E9-FAFF-4892-AB94-2700C15C5BE5}"/>
            </a:ext>
          </a:extLst>
        </xdr:cNvPr>
        <xdr:cNvSpPr txBox="1"/>
      </xdr:nvSpPr>
      <xdr:spPr>
        <a:xfrm>
          <a:off x="143897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118127</xdr:rowOff>
    </xdr:from>
    <xdr:ext cx="405111" cy="259045"/>
    <xdr:sp macro="" textlink="">
      <xdr:nvSpPr>
        <xdr:cNvPr id="769" name="n_3mainValue【消防施設】&#10;有形固定資産減価償却率">
          <a:extLst>
            <a:ext uri="{FF2B5EF4-FFF2-40B4-BE49-F238E27FC236}">
              <a16:creationId xmlns:a16="http://schemas.microsoft.com/office/drawing/2014/main" id="{571FC9DF-8DDB-4D95-87F6-750C9506E750}"/>
            </a:ext>
          </a:extLst>
        </xdr:cNvPr>
        <xdr:cNvSpPr txBox="1"/>
      </xdr:nvSpPr>
      <xdr:spPr>
        <a:xfrm>
          <a:off x="135007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91457</xdr:rowOff>
    </xdr:from>
    <xdr:ext cx="405111" cy="259045"/>
    <xdr:sp macro="" textlink="">
      <xdr:nvSpPr>
        <xdr:cNvPr id="770" name="n_4mainValue【消防施設】&#10;有形固定資産減価償却率">
          <a:extLst>
            <a:ext uri="{FF2B5EF4-FFF2-40B4-BE49-F238E27FC236}">
              <a16:creationId xmlns:a16="http://schemas.microsoft.com/office/drawing/2014/main" id="{2C0F97D3-7B2D-4469-B70F-DB8BFC227C53}"/>
            </a:ext>
          </a:extLst>
        </xdr:cNvPr>
        <xdr:cNvSpPr txBox="1"/>
      </xdr:nvSpPr>
      <xdr:spPr>
        <a:xfrm>
          <a:off x="12611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429E563E-2E70-4A96-8E24-9A8E4C655AB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B7BDA023-3B20-440A-86C4-8BE2638F805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BF93A08D-37E9-42D3-A1F7-3EFDA214CAE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CB898929-9B73-4DC3-9B8A-DE7CEBD423A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F8C80577-62FB-4184-9E9E-10FCA45A5A4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E91C2F3F-A12A-4E59-B60B-0E8C73C0ED3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1DCA14BA-4732-454F-BBE3-67FF7FC3E54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B0930BCB-9BC0-410B-9410-912EFD158EF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12646506-A17B-46BF-B192-781641B3170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9CB47C57-4C97-457E-BBAE-96FBFF98D63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1" name="直線コネクタ 780">
          <a:extLst>
            <a:ext uri="{FF2B5EF4-FFF2-40B4-BE49-F238E27FC236}">
              <a16:creationId xmlns:a16="http://schemas.microsoft.com/office/drawing/2014/main" id="{BA6B5117-1DCB-4D18-BDE2-089D741DB7CE}"/>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2" name="テキスト ボックス 781">
          <a:extLst>
            <a:ext uri="{FF2B5EF4-FFF2-40B4-BE49-F238E27FC236}">
              <a16:creationId xmlns:a16="http://schemas.microsoft.com/office/drawing/2014/main" id="{333F0F39-0013-4C4E-80FD-3F6863FDF29F}"/>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3" name="直線コネクタ 782">
          <a:extLst>
            <a:ext uri="{FF2B5EF4-FFF2-40B4-BE49-F238E27FC236}">
              <a16:creationId xmlns:a16="http://schemas.microsoft.com/office/drawing/2014/main" id="{644C086B-4055-43B8-A842-5B64D4CCA3FD}"/>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4" name="テキスト ボックス 783">
          <a:extLst>
            <a:ext uri="{FF2B5EF4-FFF2-40B4-BE49-F238E27FC236}">
              <a16:creationId xmlns:a16="http://schemas.microsoft.com/office/drawing/2014/main" id="{05C63EE3-7487-42EC-8F9A-87716F6E0354}"/>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5" name="直線コネクタ 784">
          <a:extLst>
            <a:ext uri="{FF2B5EF4-FFF2-40B4-BE49-F238E27FC236}">
              <a16:creationId xmlns:a16="http://schemas.microsoft.com/office/drawing/2014/main" id="{EE3F6B14-AD62-4211-A54D-07F642D34CF8}"/>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6" name="テキスト ボックス 785">
          <a:extLst>
            <a:ext uri="{FF2B5EF4-FFF2-40B4-BE49-F238E27FC236}">
              <a16:creationId xmlns:a16="http://schemas.microsoft.com/office/drawing/2014/main" id="{799DC7E3-43FF-40C8-89F5-3CA2A97088B1}"/>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7" name="直線コネクタ 786">
          <a:extLst>
            <a:ext uri="{FF2B5EF4-FFF2-40B4-BE49-F238E27FC236}">
              <a16:creationId xmlns:a16="http://schemas.microsoft.com/office/drawing/2014/main" id="{6372145A-4059-4A9C-829E-E2456BAA7A16}"/>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8" name="テキスト ボックス 787">
          <a:extLst>
            <a:ext uri="{FF2B5EF4-FFF2-40B4-BE49-F238E27FC236}">
              <a16:creationId xmlns:a16="http://schemas.microsoft.com/office/drawing/2014/main" id="{745B1254-8762-47E8-9A0D-11EFE742E7BF}"/>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9" name="直線コネクタ 788">
          <a:extLst>
            <a:ext uri="{FF2B5EF4-FFF2-40B4-BE49-F238E27FC236}">
              <a16:creationId xmlns:a16="http://schemas.microsoft.com/office/drawing/2014/main" id="{026F93F8-2DC4-4554-A47E-7BA8F5A3AAD9}"/>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0" name="テキスト ボックス 789">
          <a:extLst>
            <a:ext uri="{FF2B5EF4-FFF2-40B4-BE49-F238E27FC236}">
              <a16:creationId xmlns:a16="http://schemas.microsoft.com/office/drawing/2014/main" id="{0E0406FA-0025-4DC6-9A06-CCDCC8A75DE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1" name="直線コネクタ 790">
          <a:extLst>
            <a:ext uri="{FF2B5EF4-FFF2-40B4-BE49-F238E27FC236}">
              <a16:creationId xmlns:a16="http://schemas.microsoft.com/office/drawing/2014/main" id="{5228BB6D-40AF-4FA1-82AB-ABD09BE19F73}"/>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2" name="テキスト ボックス 791">
          <a:extLst>
            <a:ext uri="{FF2B5EF4-FFF2-40B4-BE49-F238E27FC236}">
              <a16:creationId xmlns:a16="http://schemas.microsoft.com/office/drawing/2014/main" id="{44C39D76-458A-44A2-8AB5-45C893FAEE52}"/>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1C552988-5EDC-46F4-AD3E-9A0521B036A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03F5C31F-40E2-4B68-8C30-3870F45F155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78114286-0572-4697-9567-F5EDAB507BD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96" name="直線コネクタ 795">
          <a:extLst>
            <a:ext uri="{FF2B5EF4-FFF2-40B4-BE49-F238E27FC236}">
              <a16:creationId xmlns:a16="http://schemas.microsoft.com/office/drawing/2014/main" id="{DDE32C28-28D0-4692-B282-F76316B41C29}"/>
            </a:ext>
          </a:extLst>
        </xdr:cNvPr>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97" name="【消防施設】&#10;一人当たり面積最小値テキスト">
          <a:extLst>
            <a:ext uri="{FF2B5EF4-FFF2-40B4-BE49-F238E27FC236}">
              <a16:creationId xmlns:a16="http://schemas.microsoft.com/office/drawing/2014/main" id="{7E651042-CB9E-491D-878D-24AF553FBDDE}"/>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98" name="直線コネクタ 797">
          <a:extLst>
            <a:ext uri="{FF2B5EF4-FFF2-40B4-BE49-F238E27FC236}">
              <a16:creationId xmlns:a16="http://schemas.microsoft.com/office/drawing/2014/main" id="{D92966E9-3485-47C9-9E78-2669BA9BE2B8}"/>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99" name="【消防施設】&#10;一人当たり面積最大値テキスト">
          <a:extLst>
            <a:ext uri="{FF2B5EF4-FFF2-40B4-BE49-F238E27FC236}">
              <a16:creationId xmlns:a16="http://schemas.microsoft.com/office/drawing/2014/main" id="{F581C0D5-10B5-4DFD-86BC-F61774A403A5}"/>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0" name="直線コネクタ 799">
          <a:extLst>
            <a:ext uri="{FF2B5EF4-FFF2-40B4-BE49-F238E27FC236}">
              <a16:creationId xmlns:a16="http://schemas.microsoft.com/office/drawing/2014/main" id="{7DCC307F-141C-4D53-A4C8-4E0892F69282}"/>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801" name="【消防施設】&#10;一人当たり面積平均値テキスト">
          <a:extLst>
            <a:ext uri="{FF2B5EF4-FFF2-40B4-BE49-F238E27FC236}">
              <a16:creationId xmlns:a16="http://schemas.microsoft.com/office/drawing/2014/main" id="{87A47043-16A5-4E78-B12B-A42C2B7F5456}"/>
            </a:ext>
          </a:extLst>
        </xdr:cNvPr>
        <xdr:cNvSpPr txBox="1"/>
      </xdr:nvSpPr>
      <xdr:spPr>
        <a:xfrm>
          <a:off x="22199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2" name="フローチャート: 判断 801">
          <a:extLst>
            <a:ext uri="{FF2B5EF4-FFF2-40B4-BE49-F238E27FC236}">
              <a16:creationId xmlns:a16="http://schemas.microsoft.com/office/drawing/2014/main" id="{9AB6D19A-27B4-42BF-BA25-89664CF42308}"/>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3" name="フローチャート: 判断 802">
          <a:extLst>
            <a:ext uri="{FF2B5EF4-FFF2-40B4-BE49-F238E27FC236}">
              <a16:creationId xmlns:a16="http://schemas.microsoft.com/office/drawing/2014/main" id="{5C1D3D92-C6D3-4D9C-AD3D-5B6876E3E279}"/>
            </a:ext>
          </a:extLst>
        </xdr:cNvPr>
        <xdr:cNvSpPr/>
      </xdr:nvSpPr>
      <xdr:spPr>
        <a:xfrm>
          <a:off x="21272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804" name="フローチャート: 判断 803">
          <a:extLst>
            <a:ext uri="{FF2B5EF4-FFF2-40B4-BE49-F238E27FC236}">
              <a16:creationId xmlns:a16="http://schemas.microsoft.com/office/drawing/2014/main" id="{435F5C5F-0F50-4096-92EA-22C0E91430CC}"/>
            </a:ext>
          </a:extLst>
        </xdr:cNvPr>
        <xdr:cNvSpPr/>
      </xdr:nvSpPr>
      <xdr:spPr>
        <a:xfrm>
          <a:off x="20383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805" name="フローチャート: 判断 804">
          <a:extLst>
            <a:ext uri="{FF2B5EF4-FFF2-40B4-BE49-F238E27FC236}">
              <a16:creationId xmlns:a16="http://schemas.microsoft.com/office/drawing/2014/main" id="{9A8B9BC0-EA78-4AD9-BF70-0C86692E62FA}"/>
            </a:ext>
          </a:extLst>
        </xdr:cNvPr>
        <xdr:cNvSpPr/>
      </xdr:nvSpPr>
      <xdr:spPr>
        <a:xfrm>
          <a:off x="19494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806" name="フローチャート: 判断 805">
          <a:extLst>
            <a:ext uri="{FF2B5EF4-FFF2-40B4-BE49-F238E27FC236}">
              <a16:creationId xmlns:a16="http://schemas.microsoft.com/office/drawing/2014/main" id="{35BE2257-7EC2-4CB4-BCE6-80F14BD4C589}"/>
            </a:ext>
          </a:extLst>
        </xdr:cNvPr>
        <xdr:cNvSpPr/>
      </xdr:nvSpPr>
      <xdr:spPr>
        <a:xfrm>
          <a:off x="18605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62AACCE-0769-4117-B3B7-B2335BEC028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FD33379E-EC5D-4D03-A81A-360287C4F2E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D9D1D072-03ED-4FBD-80A6-45BAD1662D9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50BDA4A4-197A-4CE0-859F-033F4E976E7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725D60C7-914C-443D-9073-CE1A00AE7CE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22679</xdr:rowOff>
    </xdr:from>
    <xdr:to>
      <xdr:col>116</xdr:col>
      <xdr:colOff>114300</xdr:colOff>
      <xdr:row>83</xdr:row>
      <xdr:rowOff>124279</xdr:rowOff>
    </xdr:to>
    <xdr:sp macro="" textlink="">
      <xdr:nvSpPr>
        <xdr:cNvPr id="812" name="楕円 811">
          <a:extLst>
            <a:ext uri="{FF2B5EF4-FFF2-40B4-BE49-F238E27FC236}">
              <a16:creationId xmlns:a16="http://schemas.microsoft.com/office/drawing/2014/main" id="{AA5AF5EE-C90F-49E1-90DE-13B75DB7F856}"/>
            </a:ext>
          </a:extLst>
        </xdr:cNvPr>
        <xdr:cNvSpPr/>
      </xdr:nvSpPr>
      <xdr:spPr>
        <a:xfrm>
          <a:off x="22110700" y="1425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45556</xdr:rowOff>
    </xdr:from>
    <xdr:ext cx="469744" cy="259045"/>
    <xdr:sp macro="" textlink="">
      <xdr:nvSpPr>
        <xdr:cNvPr id="813" name="【消防施設】&#10;一人当たり面積該当値テキスト">
          <a:extLst>
            <a:ext uri="{FF2B5EF4-FFF2-40B4-BE49-F238E27FC236}">
              <a16:creationId xmlns:a16="http://schemas.microsoft.com/office/drawing/2014/main" id="{E9CB7122-D07F-46DD-A748-7F07F47C350C}"/>
            </a:ext>
          </a:extLst>
        </xdr:cNvPr>
        <xdr:cNvSpPr txBox="1"/>
      </xdr:nvSpPr>
      <xdr:spPr>
        <a:xfrm>
          <a:off x="22199600"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22679</xdr:rowOff>
    </xdr:from>
    <xdr:to>
      <xdr:col>112</xdr:col>
      <xdr:colOff>38100</xdr:colOff>
      <xdr:row>83</xdr:row>
      <xdr:rowOff>124279</xdr:rowOff>
    </xdr:to>
    <xdr:sp macro="" textlink="">
      <xdr:nvSpPr>
        <xdr:cNvPr id="814" name="楕円 813">
          <a:extLst>
            <a:ext uri="{FF2B5EF4-FFF2-40B4-BE49-F238E27FC236}">
              <a16:creationId xmlns:a16="http://schemas.microsoft.com/office/drawing/2014/main" id="{ABF72992-A7DA-4836-9D0B-51BC426A88E3}"/>
            </a:ext>
          </a:extLst>
        </xdr:cNvPr>
        <xdr:cNvSpPr/>
      </xdr:nvSpPr>
      <xdr:spPr>
        <a:xfrm>
          <a:off x="21272500" y="1425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73479</xdr:rowOff>
    </xdr:from>
    <xdr:to>
      <xdr:col>116</xdr:col>
      <xdr:colOff>63500</xdr:colOff>
      <xdr:row>83</xdr:row>
      <xdr:rowOff>73479</xdr:rowOff>
    </xdr:to>
    <xdr:cxnSp macro="">
      <xdr:nvCxnSpPr>
        <xdr:cNvPr id="815" name="直線コネクタ 814">
          <a:extLst>
            <a:ext uri="{FF2B5EF4-FFF2-40B4-BE49-F238E27FC236}">
              <a16:creationId xmlns:a16="http://schemas.microsoft.com/office/drawing/2014/main" id="{94CA135B-1F08-45EB-B98A-97BFFF280C8C}"/>
            </a:ext>
          </a:extLst>
        </xdr:cNvPr>
        <xdr:cNvCxnSpPr/>
      </xdr:nvCxnSpPr>
      <xdr:spPr>
        <a:xfrm>
          <a:off x="21323300" y="143038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22679</xdr:rowOff>
    </xdr:from>
    <xdr:to>
      <xdr:col>107</xdr:col>
      <xdr:colOff>101600</xdr:colOff>
      <xdr:row>83</xdr:row>
      <xdr:rowOff>124279</xdr:rowOff>
    </xdr:to>
    <xdr:sp macro="" textlink="">
      <xdr:nvSpPr>
        <xdr:cNvPr id="816" name="楕円 815">
          <a:extLst>
            <a:ext uri="{FF2B5EF4-FFF2-40B4-BE49-F238E27FC236}">
              <a16:creationId xmlns:a16="http://schemas.microsoft.com/office/drawing/2014/main" id="{725988D5-B333-48E7-A455-E65127AE4F2C}"/>
            </a:ext>
          </a:extLst>
        </xdr:cNvPr>
        <xdr:cNvSpPr/>
      </xdr:nvSpPr>
      <xdr:spPr>
        <a:xfrm>
          <a:off x="20383500" y="1425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73479</xdr:rowOff>
    </xdr:from>
    <xdr:to>
      <xdr:col>111</xdr:col>
      <xdr:colOff>177800</xdr:colOff>
      <xdr:row>83</xdr:row>
      <xdr:rowOff>73479</xdr:rowOff>
    </xdr:to>
    <xdr:cxnSp macro="">
      <xdr:nvCxnSpPr>
        <xdr:cNvPr id="817" name="直線コネクタ 816">
          <a:extLst>
            <a:ext uri="{FF2B5EF4-FFF2-40B4-BE49-F238E27FC236}">
              <a16:creationId xmlns:a16="http://schemas.microsoft.com/office/drawing/2014/main" id="{BE69281C-8551-4226-820E-97533AE5AC12}"/>
            </a:ext>
          </a:extLst>
        </xdr:cNvPr>
        <xdr:cNvCxnSpPr/>
      </xdr:nvCxnSpPr>
      <xdr:spPr>
        <a:xfrm>
          <a:off x="20434300" y="14303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22679</xdr:rowOff>
    </xdr:from>
    <xdr:to>
      <xdr:col>102</xdr:col>
      <xdr:colOff>165100</xdr:colOff>
      <xdr:row>83</xdr:row>
      <xdr:rowOff>124279</xdr:rowOff>
    </xdr:to>
    <xdr:sp macro="" textlink="">
      <xdr:nvSpPr>
        <xdr:cNvPr id="818" name="楕円 817">
          <a:extLst>
            <a:ext uri="{FF2B5EF4-FFF2-40B4-BE49-F238E27FC236}">
              <a16:creationId xmlns:a16="http://schemas.microsoft.com/office/drawing/2014/main" id="{0E709759-7970-40C9-8E08-46198FE6CAF8}"/>
            </a:ext>
          </a:extLst>
        </xdr:cNvPr>
        <xdr:cNvSpPr/>
      </xdr:nvSpPr>
      <xdr:spPr>
        <a:xfrm>
          <a:off x="19494500" y="1425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73479</xdr:rowOff>
    </xdr:from>
    <xdr:to>
      <xdr:col>107</xdr:col>
      <xdr:colOff>50800</xdr:colOff>
      <xdr:row>83</xdr:row>
      <xdr:rowOff>73479</xdr:rowOff>
    </xdr:to>
    <xdr:cxnSp macro="">
      <xdr:nvCxnSpPr>
        <xdr:cNvPr id="819" name="直線コネクタ 818">
          <a:extLst>
            <a:ext uri="{FF2B5EF4-FFF2-40B4-BE49-F238E27FC236}">
              <a16:creationId xmlns:a16="http://schemas.microsoft.com/office/drawing/2014/main" id="{AA6EFB14-49A2-48E1-94DF-EC2C791C4384}"/>
            </a:ext>
          </a:extLst>
        </xdr:cNvPr>
        <xdr:cNvCxnSpPr/>
      </xdr:nvCxnSpPr>
      <xdr:spPr>
        <a:xfrm>
          <a:off x="19545300" y="14303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22679</xdr:rowOff>
    </xdr:from>
    <xdr:to>
      <xdr:col>98</xdr:col>
      <xdr:colOff>38100</xdr:colOff>
      <xdr:row>83</xdr:row>
      <xdr:rowOff>124279</xdr:rowOff>
    </xdr:to>
    <xdr:sp macro="" textlink="">
      <xdr:nvSpPr>
        <xdr:cNvPr id="820" name="楕円 819">
          <a:extLst>
            <a:ext uri="{FF2B5EF4-FFF2-40B4-BE49-F238E27FC236}">
              <a16:creationId xmlns:a16="http://schemas.microsoft.com/office/drawing/2014/main" id="{08BBC3E9-A1C3-430D-B301-6A4C17E02C8A}"/>
            </a:ext>
          </a:extLst>
        </xdr:cNvPr>
        <xdr:cNvSpPr/>
      </xdr:nvSpPr>
      <xdr:spPr>
        <a:xfrm>
          <a:off x="18605500" y="1425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73479</xdr:rowOff>
    </xdr:from>
    <xdr:to>
      <xdr:col>102</xdr:col>
      <xdr:colOff>114300</xdr:colOff>
      <xdr:row>83</xdr:row>
      <xdr:rowOff>73479</xdr:rowOff>
    </xdr:to>
    <xdr:cxnSp macro="">
      <xdr:nvCxnSpPr>
        <xdr:cNvPr id="821" name="直線コネクタ 820">
          <a:extLst>
            <a:ext uri="{FF2B5EF4-FFF2-40B4-BE49-F238E27FC236}">
              <a16:creationId xmlns:a16="http://schemas.microsoft.com/office/drawing/2014/main" id="{1FF0ABEF-59C8-42DA-BAA8-7EFB5219CFE4}"/>
            </a:ext>
          </a:extLst>
        </xdr:cNvPr>
        <xdr:cNvCxnSpPr/>
      </xdr:nvCxnSpPr>
      <xdr:spPr>
        <a:xfrm>
          <a:off x="18656300" y="14303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9270</xdr:rowOff>
    </xdr:from>
    <xdr:ext cx="469744" cy="259045"/>
    <xdr:sp macro="" textlink="">
      <xdr:nvSpPr>
        <xdr:cNvPr id="822" name="n_1aveValue【消防施設】&#10;一人当たり面積">
          <a:extLst>
            <a:ext uri="{FF2B5EF4-FFF2-40B4-BE49-F238E27FC236}">
              <a16:creationId xmlns:a16="http://schemas.microsoft.com/office/drawing/2014/main" id="{49E9C8CD-0029-4A36-AC38-97FC521E7A89}"/>
            </a:ext>
          </a:extLst>
        </xdr:cNvPr>
        <xdr:cNvSpPr txBox="1"/>
      </xdr:nvSpPr>
      <xdr:spPr>
        <a:xfrm>
          <a:off x="210757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20156</xdr:rowOff>
    </xdr:from>
    <xdr:ext cx="469744" cy="259045"/>
    <xdr:sp macro="" textlink="">
      <xdr:nvSpPr>
        <xdr:cNvPr id="823" name="n_2aveValue【消防施設】&#10;一人当たり面積">
          <a:extLst>
            <a:ext uri="{FF2B5EF4-FFF2-40B4-BE49-F238E27FC236}">
              <a16:creationId xmlns:a16="http://schemas.microsoft.com/office/drawing/2014/main" id="{2B7311B3-4F16-4AC3-84F4-87608C0C6C8E}"/>
            </a:ext>
          </a:extLst>
        </xdr:cNvPr>
        <xdr:cNvSpPr txBox="1"/>
      </xdr:nvSpPr>
      <xdr:spPr>
        <a:xfrm>
          <a:off x="20199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20156</xdr:rowOff>
    </xdr:from>
    <xdr:ext cx="469744" cy="259045"/>
    <xdr:sp macro="" textlink="">
      <xdr:nvSpPr>
        <xdr:cNvPr id="824" name="n_3aveValue【消防施設】&#10;一人当たり面積">
          <a:extLst>
            <a:ext uri="{FF2B5EF4-FFF2-40B4-BE49-F238E27FC236}">
              <a16:creationId xmlns:a16="http://schemas.microsoft.com/office/drawing/2014/main" id="{9649D24A-FEE1-40EC-B2E4-2174CDEF86C5}"/>
            </a:ext>
          </a:extLst>
        </xdr:cNvPr>
        <xdr:cNvSpPr txBox="1"/>
      </xdr:nvSpPr>
      <xdr:spPr>
        <a:xfrm>
          <a:off x="19310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20156</xdr:rowOff>
    </xdr:from>
    <xdr:ext cx="469744" cy="259045"/>
    <xdr:sp macro="" textlink="">
      <xdr:nvSpPr>
        <xdr:cNvPr id="825" name="n_4aveValue【消防施設】&#10;一人当たり面積">
          <a:extLst>
            <a:ext uri="{FF2B5EF4-FFF2-40B4-BE49-F238E27FC236}">
              <a16:creationId xmlns:a16="http://schemas.microsoft.com/office/drawing/2014/main" id="{BC01269F-F81F-4E9B-8B2B-7118F879CAA6}"/>
            </a:ext>
          </a:extLst>
        </xdr:cNvPr>
        <xdr:cNvSpPr txBox="1"/>
      </xdr:nvSpPr>
      <xdr:spPr>
        <a:xfrm>
          <a:off x="18421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140806</xdr:rowOff>
    </xdr:from>
    <xdr:ext cx="469744" cy="259045"/>
    <xdr:sp macro="" textlink="">
      <xdr:nvSpPr>
        <xdr:cNvPr id="826" name="n_1mainValue【消防施設】&#10;一人当たり面積">
          <a:extLst>
            <a:ext uri="{FF2B5EF4-FFF2-40B4-BE49-F238E27FC236}">
              <a16:creationId xmlns:a16="http://schemas.microsoft.com/office/drawing/2014/main" id="{DCD80EAB-47EE-4415-98BA-280D4A10C5D8}"/>
            </a:ext>
          </a:extLst>
        </xdr:cNvPr>
        <xdr:cNvSpPr txBox="1"/>
      </xdr:nvSpPr>
      <xdr:spPr>
        <a:xfrm>
          <a:off x="21075727" y="1402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140806</xdr:rowOff>
    </xdr:from>
    <xdr:ext cx="469744" cy="259045"/>
    <xdr:sp macro="" textlink="">
      <xdr:nvSpPr>
        <xdr:cNvPr id="827" name="n_2mainValue【消防施設】&#10;一人当たり面積">
          <a:extLst>
            <a:ext uri="{FF2B5EF4-FFF2-40B4-BE49-F238E27FC236}">
              <a16:creationId xmlns:a16="http://schemas.microsoft.com/office/drawing/2014/main" id="{33D5C096-018B-4A7F-85C2-74F2A3DAD34C}"/>
            </a:ext>
          </a:extLst>
        </xdr:cNvPr>
        <xdr:cNvSpPr txBox="1"/>
      </xdr:nvSpPr>
      <xdr:spPr>
        <a:xfrm>
          <a:off x="20199427" y="1402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140806</xdr:rowOff>
    </xdr:from>
    <xdr:ext cx="469744" cy="259045"/>
    <xdr:sp macro="" textlink="">
      <xdr:nvSpPr>
        <xdr:cNvPr id="828" name="n_3mainValue【消防施設】&#10;一人当たり面積">
          <a:extLst>
            <a:ext uri="{FF2B5EF4-FFF2-40B4-BE49-F238E27FC236}">
              <a16:creationId xmlns:a16="http://schemas.microsoft.com/office/drawing/2014/main" id="{99331C20-D5C6-4039-B235-2C658856B4F3}"/>
            </a:ext>
          </a:extLst>
        </xdr:cNvPr>
        <xdr:cNvSpPr txBox="1"/>
      </xdr:nvSpPr>
      <xdr:spPr>
        <a:xfrm>
          <a:off x="19310427" y="1402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140806</xdr:rowOff>
    </xdr:from>
    <xdr:ext cx="469744" cy="259045"/>
    <xdr:sp macro="" textlink="">
      <xdr:nvSpPr>
        <xdr:cNvPr id="829" name="n_4mainValue【消防施設】&#10;一人当たり面積">
          <a:extLst>
            <a:ext uri="{FF2B5EF4-FFF2-40B4-BE49-F238E27FC236}">
              <a16:creationId xmlns:a16="http://schemas.microsoft.com/office/drawing/2014/main" id="{EFA3E6DD-3EFD-4DE1-B728-076B09886ABF}"/>
            </a:ext>
          </a:extLst>
        </xdr:cNvPr>
        <xdr:cNvSpPr txBox="1"/>
      </xdr:nvSpPr>
      <xdr:spPr>
        <a:xfrm>
          <a:off x="18421427" y="1402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74ED0573-920E-41AA-AFFB-C6C43934347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94899B97-C627-48D8-8F92-4FB45BF6A8B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A3C8CA97-C29B-4302-8C60-F9D0103704B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73DEFF7B-45D9-4E05-BC16-C9AB4B98552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259C9268-99A0-4AC8-8C70-9CC83E5D3A5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554ED10A-F316-497F-B4CB-CBB99E920DD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D7E7F514-0EC1-4B1D-86EC-77691683E21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7F994A07-EB8D-45AB-8DE2-ABD732743E8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8D8C7930-7A10-4EC9-99CF-D4B0234499E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BF60A5DA-F0BA-44B7-93AD-51CEF5B712F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3105CB61-3B71-4816-BD2B-D7087F52AA4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a:extLst>
            <a:ext uri="{FF2B5EF4-FFF2-40B4-BE49-F238E27FC236}">
              <a16:creationId xmlns:a16="http://schemas.microsoft.com/office/drawing/2014/main" id="{DC516140-605A-4919-81D0-0BC16C13B37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a:extLst>
            <a:ext uri="{FF2B5EF4-FFF2-40B4-BE49-F238E27FC236}">
              <a16:creationId xmlns:a16="http://schemas.microsoft.com/office/drawing/2014/main" id="{7B9CC1C5-2307-440C-9465-C7C6DAF20983}"/>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a:extLst>
            <a:ext uri="{FF2B5EF4-FFF2-40B4-BE49-F238E27FC236}">
              <a16:creationId xmlns:a16="http://schemas.microsoft.com/office/drawing/2014/main" id="{D51AB6E4-DDF1-4BD0-8CC0-5EC5421921E8}"/>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a:extLst>
            <a:ext uri="{FF2B5EF4-FFF2-40B4-BE49-F238E27FC236}">
              <a16:creationId xmlns:a16="http://schemas.microsoft.com/office/drawing/2014/main" id="{463EE70E-F67A-4B0C-987A-57E62E9C03C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a:extLst>
            <a:ext uri="{FF2B5EF4-FFF2-40B4-BE49-F238E27FC236}">
              <a16:creationId xmlns:a16="http://schemas.microsoft.com/office/drawing/2014/main" id="{C2C29BD2-DE8D-4A70-8F6E-54B33C1513F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a:extLst>
            <a:ext uri="{FF2B5EF4-FFF2-40B4-BE49-F238E27FC236}">
              <a16:creationId xmlns:a16="http://schemas.microsoft.com/office/drawing/2014/main" id="{BBD4DB0C-9FA1-4E29-B0BB-BE5E917396D6}"/>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a:extLst>
            <a:ext uri="{FF2B5EF4-FFF2-40B4-BE49-F238E27FC236}">
              <a16:creationId xmlns:a16="http://schemas.microsoft.com/office/drawing/2014/main" id="{3AA5C4A0-F6BE-4A29-84B5-76AD20869126}"/>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a:extLst>
            <a:ext uri="{FF2B5EF4-FFF2-40B4-BE49-F238E27FC236}">
              <a16:creationId xmlns:a16="http://schemas.microsoft.com/office/drawing/2014/main" id="{B2A4B24B-D121-41AF-B451-8895B32FE58B}"/>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a:extLst>
            <a:ext uri="{FF2B5EF4-FFF2-40B4-BE49-F238E27FC236}">
              <a16:creationId xmlns:a16="http://schemas.microsoft.com/office/drawing/2014/main" id="{74C38EE8-ED84-400E-AB91-FFAA26D89B39}"/>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a:extLst>
            <a:ext uri="{FF2B5EF4-FFF2-40B4-BE49-F238E27FC236}">
              <a16:creationId xmlns:a16="http://schemas.microsoft.com/office/drawing/2014/main" id="{87278A1B-864D-43E0-8A47-54A1E6AE7E7A}"/>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93AB58DD-077E-4AB1-8FD5-01FF8F14125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a:extLst>
            <a:ext uri="{FF2B5EF4-FFF2-40B4-BE49-F238E27FC236}">
              <a16:creationId xmlns:a16="http://schemas.microsoft.com/office/drawing/2014/main" id="{F916BED2-77DC-47E9-BEF0-B3DCCC17B1BB}"/>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a:extLst>
            <a:ext uri="{FF2B5EF4-FFF2-40B4-BE49-F238E27FC236}">
              <a16:creationId xmlns:a16="http://schemas.microsoft.com/office/drawing/2014/main" id="{444C808C-974B-4F1F-B5BE-3B1F1D7C56D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854" name="直線コネクタ 853">
          <a:extLst>
            <a:ext uri="{FF2B5EF4-FFF2-40B4-BE49-F238E27FC236}">
              <a16:creationId xmlns:a16="http://schemas.microsoft.com/office/drawing/2014/main" id="{31513B79-7345-4CFC-B84A-BF8C0C8E9BC0}"/>
            </a:ext>
          </a:extLst>
        </xdr:cNvPr>
        <xdr:cNvCxnSpPr/>
      </xdr:nvCxnSpPr>
      <xdr:spPr>
        <a:xfrm flipV="1">
          <a:off x="16318864" y="17047845"/>
          <a:ext cx="0" cy="138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855" name="【庁舎】&#10;有形固定資産減価償却率最小値テキスト">
          <a:extLst>
            <a:ext uri="{FF2B5EF4-FFF2-40B4-BE49-F238E27FC236}">
              <a16:creationId xmlns:a16="http://schemas.microsoft.com/office/drawing/2014/main" id="{C8BD369B-3CB7-482A-926F-A59E5610C749}"/>
            </a:ext>
          </a:extLst>
        </xdr:cNvPr>
        <xdr:cNvSpPr txBox="1"/>
      </xdr:nvSpPr>
      <xdr:spPr>
        <a:xfrm>
          <a:off x="16357600" y="1843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856" name="直線コネクタ 855">
          <a:extLst>
            <a:ext uri="{FF2B5EF4-FFF2-40B4-BE49-F238E27FC236}">
              <a16:creationId xmlns:a16="http://schemas.microsoft.com/office/drawing/2014/main" id="{6BBC9CF3-5811-458A-B4B3-1ABE3508E509}"/>
            </a:ext>
          </a:extLst>
        </xdr:cNvPr>
        <xdr:cNvCxnSpPr/>
      </xdr:nvCxnSpPr>
      <xdr:spPr>
        <a:xfrm>
          <a:off x="16230600" y="18434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857" name="【庁舎】&#10;有形固定資産減価償却率最大値テキスト">
          <a:extLst>
            <a:ext uri="{FF2B5EF4-FFF2-40B4-BE49-F238E27FC236}">
              <a16:creationId xmlns:a16="http://schemas.microsoft.com/office/drawing/2014/main" id="{FDAFADBB-C240-476E-8B4B-BA81CAB6D953}"/>
            </a:ext>
          </a:extLst>
        </xdr:cNvPr>
        <xdr:cNvSpPr txBox="1"/>
      </xdr:nvSpPr>
      <xdr:spPr>
        <a:xfrm>
          <a:off x="16357600" y="1682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858" name="直線コネクタ 857">
          <a:extLst>
            <a:ext uri="{FF2B5EF4-FFF2-40B4-BE49-F238E27FC236}">
              <a16:creationId xmlns:a16="http://schemas.microsoft.com/office/drawing/2014/main" id="{8EA0BE3F-00A3-4550-AECE-862BB5FC10CC}"/>
            </a:ext>
          </a:extLst>
        </xdr:cNvPr>
        <xdr:cNvCxnSpPr/>
      </xdr:nvCxnSpPr>
      <xdr:spPr>
        <a:xfrm>
          <a:off x="16230600" y="1704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137813</xdr:rowOff>
    </xdr:from>
    <xdr:ext cx="405111" cy="259045"/>
    <xdr:sp macro="" textlink="">
      <xdr:nvSpPr>
        <xdr:cNvPr id="859" name="【庁舎】&#10;有形固定資産減価償却率平均値テキスト">
          <a:extLst>
            <a:ext uri="{FF2B5EF4-FFF2-40B4-BE49-F238E27FC236}">
              <a16:creationId xmlns:a16="http://schemas.microsoft.com/office/drawing/2014/main" id="{0EC80743-BBEF-4A91-A3BA-890105CCEF73}"/>
            </a:ext>
          </a:extLst>
        </xdr:cNvPr>
        <xdr:cNvSpPr txBox="1"/>
      </xdr:nvSpPr>
      <xdr:spPr>
        <a:xfrm>
          <a:off x="16357600" y="17625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860" name="フローチャート: 判断 859">
          <a:extLst>
            <a:ext uri="{FF2B5EF4-FFF2-40B4-BE49-F238E27FC236}">
              <a16:creationId xmlns:a16="http://schemas.microsoft.com/office/drawing/2014/main" id="{3A9F8756-4510-4142-9997-F8A3D5279209}"/>
            </a:ext>
          </a:extLst>
        </xdr:cNvPr>
        <xdr:cNvSpPr/>
      </xdr:nvSpPr>
      <xdr:spPr>
        <a:xfrm>
          <a:off x="16268700" y="1777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861" name="フローチャート: 判断 860">
          <a:extLst>
            <a:ext uri="{FF2B5EF4-FFF2-40B4-BE49-F238E27FC236}">
              <a16:creationId xmlns:a16="http://schemas.microsoft.com/office/drawing/2014/main" id="{83558325-4AF7-4E1E-9908-E3E2D29CD405}"/>
            </a:ext>
          </a:extLst>
        </xdr:cNvPr>
        <xdr:cNvSpPr/>
      </xdr:nvSpPr>
      <xdr:spPr>
        <a:xfrm>
          <a:off x="154305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862" name="フローチャート: 判断 861">
          <a:extLst>
            <a:ext uri="{FF2B5EF4-FFF2-40B4-BE49-F238E27FC236}">
              <a16:creationId xmlns:a16="http://schemas.microsoft.com/office/drawing/2014/main" id="{7E72B51C-CC85-4515-903C-9A34EFB1341F}"/>
            </a:ext>
          </a:extLst>
        </xdr:cNvPr>
        <xdr:cNvSpPr/>
      </xdr:nvSpPr>
      <xdr:spPr>
        <a:xfrm>
          <a:off x="14541500" y="1773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3" name="フローチャート: 判断 862">
          <a:extLst>
            <a:ext uri="{FF2B5EF4-FFF2-40B4-BE49-F238E27FC236}">
              <a16:creationId xmlns:a16="http://schemas.microsoft.com/office/drawing/2014/main" id="{98CC4E0D-409F-43F4-BB97-89949368A18C}"/>
            </a:ext>
          </a:extLst>
        </xdr:cNvPr>
        <xdr:cNvSpPr/>
      </xdr:nvSpPr>
      <xdr:spPr>
        <a:xfrm>
          <a:off x="13652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4" name="フローチャート: 判断 863">
          <a:extLst>
            <a:ext uri="{FF2B5EF4-FFF2-40B4-BE49-F238E27FC236}">
              <a16:creationId xmlns:a16="http://schemas.microsoft.com/office/drawing/2014/main" id="{A8A8BF3B-83D5-4EED-8981-8E3445AAFC02}"/>
            </a:ext>
          </a:extLst>
        </xdr:cNvPr>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CD1A3C7E-1E2B-4D2D-BEAA-B34D3DA66C6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4E77117B-9456-4E10-80A2-D8615BD9524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C99391A5-2B97-42ED-97F3-78AD8B61E9C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F7CC37CA-4886-4B03-90AB-0E95BD0C921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CA265B0-AD28-42E5-BE44-97569981FC7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870" name="楕円 869">
          <a:extLst>
            <a:ext uri="{FF2B5EF4-FFF2-40B4-BE49-F238E27FC236}">
              <a16:creationId xmlns:a16="http://schemas.microsoft.com/office/drawing/2014/main" id="{291FA5C6-B93C-44B7-BB28-E94654CFBA60}"/>
            </a:ext>
          </a:extLst>
        </xdr:cNvPr>
        <xdr:cNvSpPr/>
      </xdr:nvSpPr>
      <xdr:spPr>
        <a:xfrm>
          <a:off x="162687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64788</xdr:rowOff>
    </xdr:from>
    <xdr:ext cx="405111" cy="259045"/>
    <xdr:sp macro="" textlink="">
      <xdr:nvSpPr>
        <xdr:cNvPr id="871" name="【庁舎】&#10;有形固定資産減価償却率該当値テキスト">
          <a:extLst>
            <a:ext uri="{FF2B5EF4-FFF2-40B4-BE49-F238E27FC236}">
              <a16:creationId xmlns:a16="http://schemas.microsoft.com/office/drawing/2014/main" id="{0AB6952A-A724-40E7-AF94-E1C363FC9C3D}"/>
            </a:ext>
          </a:extLst>
        </xdr:cNvPr>
        <xdr:cNvSpPr txBox="1"/>
      </xdr:nvSpPr>
      <xdr:spPr>
        <a:xfrm>
          <a:off x="16357600"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52070</xdr:rowOff>
    </xdr:from>
    <xdr:to>
      <xdr:col>81</xdr:col>
      <xdr:colOff>101600</xdr:colOff>
      <xdr:row>104</xdr:row>
      <xdr:rowOff>153670</xdr:rowOff>
    </xdr:to>
    <xdr:sp macro="" textlink="">
      <xdr:nvSpPr>
        <xdr:cNvPr id="872" name="楕円 871">
          <a:extLst>
            <a:ext uri="{FF2B5EF4-FFF2-40B4-BE49-F238E27FC236}">
              <a16:creationId xmlns:a16="http://schemas.microsoft.com/office/drawing/2014/main" id="{2CCDE4E2-EF74-481B-AF8B-CAF0FFB67010}"/>
            </a:ext>
          </a:extLst>
        </xdr:cNvPr>
        <xdr:cNvSpPr/>
      </xdr:nvSpPr>
      <xdr:spPr>
        <a:xfrm>
          <a:off x="15430500" y="178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102870</xdr:rowOff>
    </xdr:from>
    <xdr:to>
      <xdr:col>85</xdr:col>
      <xdr:colOff>127000</xdr:colOff>
      <xdr:row>104</xdr:row>
      <xdr:rowOff>137161</xdr:rowOff>
    </xdr:to>
    <xdr:cxnSp macro="">
      <xdr:nvCxnSpPr>
        <xdr:cNvPr id="873" name="直線コネクタ 872">
          <a:extLst>
            <a:ext uri="{FF2B5EF4-FFF2-40B4-BE49-F238E27FC236}">
              <a16:creationId xmlns:a16="http://schemas.microsoft.com/office/drawing/2014/main" id="{03E9D583-9732-407D-80D3-D6880C217DB1}"/>
            </a:ext>
          </a:extLst>
        </xdr:cNvPr>
        <xdr:cNvCxnSpPr/>
      </xdr:nvCxnSpPr>
      <xdr:spPr>
        <a:xfrm>
          <a:off x="15481300" y="1793367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17780</xdr:rowOff>
    </xdr:from>
    <xdr:to>
      <xdr:col>76</xdr:col>
      <xdr:colOff>165100</xdr:colOff>
      <xdr:row>104</xdr:row>
      <xdr:rowOff>119380</xdr:rowOff>
    </xdr:to>
    <xdr:sp macro="" textlink="">
      <xdr:nvSpPr>
        <xdr:cNvPr id="874" name="楕円 873">
          <a:extLst>
            <a:ext uri="{FF2B5EF4-FFF2-40B4-BE49-F238E27FC236}">
              <a16:creationId xmlns:a16="http://schemas.microsoft.com/office/drawing/2014/main" id="{9581B43D-450D-4C22-A45D-077A1C7D451F}"/>
            </a:ext>
          </a:extLst>
        </xdr:cNvPr>
        <xdr:cNvSpPr/>
      </xdr:nvSpPr>
      <xdr:spPr>
        <a:xfrm>
          <a:off x="145415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68580</xdr:rowOff>
    </xdr:from>
    <xdr:to>
      <xdr:col>81</xdr:col>
      <xdr:colOff>50800</xdr:colOff>
      <xdr:row>104</xdr:row>
      <xdr:rowOff>102870</xdr:rowOff>
    </xdr:to>
    <xdr:cxnSp macro="">
      <xdr:nvCxnSpPr>
        <xdr:cNvPr id="875" name="直線コネクタ 874">
          <a:extLst>
            <a:ext uri="{FF2B5EF4-FFF2-40B4-BE49-F238E27FC236}">
              <a16:creationId xmlns:a16="http://schemas.microsoft.com/office/drawing/2014/main" id="{1920506A-90D4-4FE2-ABD6-CA8AF1946E90}"/>
            </a:ext>
          </a:extLst>
        </xdr:cNvPr>
        <xdr:cNvCxnSpPr/>
      </xdr:nvCxnSpPr>
      <xdr:spPr>
        <a:xfrm>
          <a:off x="14592300" y="178993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156845</xdr:rowOff>
    </xdr:from>
    <xdr:to>
      <xdr:col>72</xdr:col>
      <xdr:colOff>38100</xdr:colOff>
      <xdr:row>104</xdr:row>
      <xdr:rowOff>86995</xdr:rowOff>
    </xdr:to>
    <xdr:sp macro="" textlink="">
      <xdr:nvSpPr>
        <xdr:cNvPr id="876" name="楕円 875">
          <a:extLst>
            <a:ext uri="{FF2B5EF4-FFF2-40B4-BE49-F238E27FC236}">
              <a16:creationId xmlns:a16="http://schemas.microsoft.com/office/drawing/2014/main" id="{85B96488-A8DE-4F7B-9B6A-6224845CDECF}"/>
            </a:ext>
          </a:extLst>
        </xdr:cNvPr>
        <xdr:cNvSpPr/>
      </xdr:nvSpPr>
      <xdr:spPr>
        <a:xfrm>
          <a:off x="1365250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36195</xdr:rowOff>
    </xdr:from>
    <xdr:to>
      <xdr:col>76</xdr:col>
      <xdr:colOff>114300</xdr:colOff>
      <xdr:row>104</xdr:row>
      <xdr:rowOff>68580</xdr:rowOff>
    </xdr:to>
    <xdr:cxnSp macro="">
      <xdr:nvCxnSpPr>
        <xdr:cNvPr id="877" name="直線コネクタ 876">
          <a:extLst>
            <a:ext uri="{FF2B5EF4-FFF2-40B4-BE49-F238E27FC236}">
              <a16:creationId xmlns:a16="http://schemas.microsoft.com/office/drawing/2014/main" id="{A369B077-2FDF-4400-84F5-54B5578D3D25}"/>
            </a:ext>
          </a:extLst>
        </xdr:cNvPr>
        <xdr:cNvCxnSpPr/>
      </xdr:nvCxnSpPr>
      <xdr:spPr>
        <a:xfrm>
          <a:off x="13703300" y="178669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128270</xdr:rowOff>
    </xdr:from>
    <xdr:to>
      <xdr:col>67</xdr:col>
      <xdr:colOff>101600</xdr:colOff>
      <xdr:row>104</xdr:row>
      <xdr:rowOff>58420</xdr:rowOff>
    </xdr:to>
    <xdr:sp macro="" textlink="">
      <xdr:nvSpPr>
        <xdr:cNvPr id="878" name="楕円 877">
          <a:extLst>
            <a:ext uri="{FF2B5EF4-FFF2-40B4-BE49-F238E27FC236}">
              <a16:creationId xmlns:a16="http://schemas.microsoft.com/office/drawing/2014/main" id="{0D2DBFE5-7213-4050-A947-731301D8B637}"/>
            </a:ext>
          </a:extLst>
        </xdr:cNvPr>
        <xdr:cNvSpPr/>
      </xdr:nvSpPr>
      <xdr:spPr>
        <a:xfrm>
          <a:off x="12763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7620</xdr:rowOff>
    </xdr:from>
    <xdr:to>
      <xdr:col>71</xdr:col>
      <xdr:colOff>177800</xdr:colOff>
      <xdr:row>104</xdr:row>
      <xdr:rowOff>36195</xdr:rowOff>
    </xdr:to>
    <xdr:cxnSp macro="">
      <xdr:nvCxnSpPr>
        <xdr:cNvPr id="879" name="直線コネクタ 878">
          <a:extLst>
            <a:ext uri="{FF2B5EF4-FFF2-40B4-BE49-F238E27FC236}">
              <a16:creationId xmlns:a16="http://schemas.microsoft.com/office/drawing/2014/main" id="{95778228-5846-45FC-8C75-8F46300E33FA}"/>
            </a:ext>
          </a:extLst>
        </xdr:cNvPr>
        <xdr:cNvCxnSpPr/>
      </xdr:nvCxnSpPr>
      <xdr:spPr>
        <a:xfrm>
          <a:off x="12814300" y="178384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48277</xdr:rowOff>
    </xdr:from>
    <xdr:ext cx="405111" cy="259045"/>
    <xdr:sp macro="" textlink="">
      <xdr:nvSpPr>
        <xdr:cNvPr id="880" name="n_1aveValue【庁舎】&#10;有形固定資産減価償却率">
          <a:extLst>
            <a:ext uri="{FF2B5EF4-FFF2-40B4-BE49-F238E27FC236}">
              <a16:creationId xmlns:a16="http://schemas.microsoft.com/office/drawing/2014/main" id="{3415BDBC-3225-490B-8093-DED7B1F9E091}"/>
            </a:ext>
          </a:extLst>
        </xdr:cNvPr>
        <xdr:cNvSpPr txBox="1"/>
      </xdr:nvSpPr>
      <xdr:spPr>
        <a:xfrm>
          <a:off x="15266044" y="1753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19702</xdr:rowOff>
    </xdr:from>
    <xdr:ext cx="405111" cy="259045"/>
    <xdr:sp macro="" textlink="">
      <xdr:nvSpPr>
        <xdr:cNvPr id="881" name="n_2aveValue【庁舎】&#10;有形固定資産減価償却率">
          <a:extLst>
            <a:ext uri="{FF2B5EF4-FFF2-40B4-BE49-F238E27FC236}">
              <a16:creationId xmlns:a16="http://schemas.microsoft.com/office/drawing/2014/main" id="{253675E3-25BC-4F65-85A0-0CE197F7929B}"/>
            </a:ext>
          </a:extLst>
        </xdr:cNvPr>
        <xdr:cNvSpPr txBox="1"/>
      </xdr:nvSpPr>
      <xdr:spPr>
        <a:xfrm>
          <a:off x="14389744" y="1750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882" name="n_3aveValue【庁舎】&#10;有形固定資産減価償却率">
          <a:extLst>
            <a:ext uri="{FF2B5EF4-FFF2-40B4-BE49-F238E27FC236}">
              <a16:creationId xmlns:a16="http://schemas.microsoft.com/office/drawing/2014/main" id="{D3395438-A913-41DD-8025-DA2BDDEB50BA}"/>
            </a:ext>
          </a:extLst>
        </xdr:cNvPr>
        <xdr:cNvSpPr txBox="1"/>
      </xdr:nvSpPr>
      <xdr:spPr>
        <a:xfrm>
          <a:off x="1350074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883" name="n_4aveValue【庁舎】&#10;有形固定資産減価償却率">
          <a:extLst>
            <a:ext uri="{FF2B5EF4-FFF2-40B4-BE49-F238E27FC236}">
              <a16:creationId xmlns:a16="http://schemas.microsoft.com/office/drawing/2014/main" id="{68840D83-3F3E-443A-8E87-E42A995BACEF}"/>
            </a:ext>
          </a:extLst>
        </xdr:cNvPr>
        <xdr:cNvSpPr txBox="1"/>
      </xdr:nvSpPr>
      <xdr:spPr>
        <a:xfrm>
          <a:off x="12611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144797</xdr:rowOff>
    </xdr:from>
    <xdr:ext cx="405111" cy="259045"/>
    <xdr:sp macro="" textlink="">
      <xdr:nvSpPr>
        <xdr:cNvPr id="884" name="n_1mainValue【庁舎】&#10;有形固定資産減価償却率">
          <a:extLst>
            <a:ext uri="{FF2B5EF4-FFF2-40B4-BE49-F238E27FC236}">
              <a16:creationId xmlns:a16="http://schemas.microsoft.com/office/drawing/2014/main" id="{8F0EE6BF-666E-4571-AA25-CD73403B2A1A}"/>
            </a:ext>
          </a:extLst>
        </xdr:cNvPr>
        <xdr:cNvSpPr txBox="1"/>
      </xdr:nvSpPr>
      <xdr:spPr>
        <a:xfrm>
          <a:off x="152660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110507</xdr:rowOff>
    </xdr:from>
    <xdr:ext cx="405111" cy="259045"/>
    <xdr:sp macro="" textlink="">
      <xdr:nvSpPr>
        <xdr:cNvPr id="885" name="n_2mainValue【庁舎】&#10;有形固定資産減価償却率">
          <a:extLst>
            <a:ext uri="{FF2B5EF4-FFF2-40B4-BE49-F238E27FC236}">
              <a16:creationId xmlns:a16="http://schemas.microsoft.com/office/drawing/2014/main" id="{887681E4-EC84-480D-A34D-6DB67953D5D2}"/>
            </a:ext>
          </a:extLst>
        </xdr:cNvPr>
        <xdr:cNvSpPr txBox="1"/>
      </xdr:nvSpPr>
      <xdr:spPr>
        <a:xfrm>
          <a:off x="14389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78122</xdr:rowOff>
    </xdr:from>
    <xdr:ext cx="405111" cy="259045"/>
    <xdr:sp macro="" textlink="">
      <xdr:nvSpPr>
        <xdr:cNvPr id="886" name="n_3mainValue【庁舎】&#10;有形固定資産減価償却率">
          <a:extLst>
            <a:ext uri="{FF2B5EF4-FFF2-40B4-BE49-F238E27FC236}">
              <a16:creationId xmlns:a16="http://schemas.microsoft.com/office/drawing/2014/main" id="{767B7191-A001-4DEC-90C8-6893C51224EC}"/>
            </a:ext>
          </a:extLst>
        </xdr:cNvPr>
        <xdr:cNvSpPr txBox="1"/>
      </xdr:nvSpPr>
      <xdr:spPr>
        <a:xfrm>
          <a:off x="13500744" y="1790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49547</xdr:rowOff>
    </xdr:from>
    <xdr:ext cx="405111" cy="259045"/>
    <xdr:sp macro="" textlink="">
      <xdr:nvSpPr>
        <xdr:cNvPr id="887" name="n_4mainValue【庁舎】&#10;有形固定資産減価償却率">
          <a:extLst>
            <a:ext uri="{FF2B5EF4-FFF2-40B4-BE49-F238E27FC236}">
              <a16:creationId xmlns:a16="http://schemas.microsoft.com/office/drawing/2014/main" id="{FC296590-04D6-4FD9-93A4-22B4628E091A}"/>
            </a:ext>
          </a:extLst>
        </xdr:cNvPr>
        <xdr:cNvSpPr txBox="1"/>
      </xdr:nvSpPr>
      <xdr:spPr>
        <a:xfrm>
          <a:off x="126117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62825604-AB1A-41C4-9D8A-16CD96813D8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E2D1E2A5-566A-474A-BBF3-A751563DA07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12D7170F-89E8-49B3-BA33-983E9E0A33C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CC8EFCB2-A5AB-4DA7-B5DD-9519453AC93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3E51B211-B6DA-4CA2-9666-A0EFF75BE02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FD3B4365-815D-4764-9189-866CC25E725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7D8C06FF-5E1E-4B26-9BB2-EEE7EBAE325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FA9A9FF6-57FA-4895-96D9-80B6723E12E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D34B62FF-D7C3-40FF-829B-81CC4B9432C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B5299597-34C9-4D5D-9178-8820A4FAD58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a:extLst>
            <a:ext uri="{FF2B5EF4-FFF2-40B4-BE49-F238E27FC236}">
              <a16:creationId xmlns:a16="http://schemas.microsoft.com/office/drawing/2014/main" id="{537F5688-6890-4839-8901-5EA890A0F3BB}"/>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a:extLst>
            <a:ext uri="{FF2B5EF4-FFF2-40B4-BE49-F238E27FC236}">
              <a16:creationId xmlns:a16="http://schemas.microsoft.com/office/drawing/2014/main" id="{14ADCA56-497C-4DE1-8688-588DA5CA94D6}"/>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a:extLst>
            <a:ext uri="{FF2B5EF4-FFF2-40B4-BE49-F238E27FC236}">
              <a16:creationId xmlns:a16="http://schemas.microsoft.com/office/drawing/2014/main" id="{CD2EDE06-3488-4548-8A47-36580B8BB892}"/>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a:extLst>
            <a:ext uri="{FF2B5EF4-FFF2-40B4-BE49-F238E27FC236}">
              <a16:creationId xmlns:a16="http://schemas.microsoft.com/office/drawing/2014/main" id="{E672A335-BEF1-4BBB-8A62-B69B4F493559}"/>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a:extLst>
            <a:ext uri="{FF2B5EF4-FFF2-40B4-BE49-F238E27FC236}">
              <a16:creationId xmlns:a16="http://schemas.microsoft.com/office/drawing/2014/main" id="{5FF766D3-E95F-4B29-90BF-7CC0D7A9AD23}"/>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a:extLst>
            <a:ext uri="{FF2B5EF4-FFF2-40B4-BE49-F238E27FC236}">
              <a16:creationId xmlns:a16="http://schemas.microsoft.com/office/drawing/2014/main" id="{4835EFEB-9C81-4161-B05D-8080DF62B8FA}"/>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a:extLst>
            <a:ext uri="{FF2B5EF4-FFF2-40B4-BE49-F238E27FC236}">
              <a16:creationId xmlns:a16="http://schemas.microsoft.com/office/drawing/2014/main" id="{DCD8E4EB-D31B-4294-9B27-7579D897DEA1}"/>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a:extLst>
            <a:ext uri="{FF2B5EF4-FFF2-40B4-BE49-F238E27FC236}">
              <a16:creationId xmlns:a16="http://schemas.microsoft.com/office/drawing/2014/main" id="{94BE476D-E473-43E4-A300-5C7A08A360D4}"/>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302B8FF4-6B82-455A-84D8-1B44F30F3AA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3EDF8856-FA65-4C51-BA04-7778C3E14A6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B4B197CF-16AF-458E-A11D-231BCBA861D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909" name="直線コネクタ 908">
          <a:extLst>
            <a:ext uri="{FF2B5EF4-FFF2-40B4-BE49-F238E27FC236}">
              <a16:creationId xmlns:a16="http://schemas.microsoft.com/office/drawing/2014/main" id="{07435BB1-E5EF-46EC-BFB4-49885F0ED301}"/>
            </a:ext>
          </a:extLst>
        </xdr:cNvPr>
        <xdr:cNvCxnSpPr/>
      </xdr:nvCxnSpPr>
      <xdr:spPr>
        <a:xfrm flipV="1">
          <a:off x="22160864" y="17180052"/>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910" name="【庁舎】&#10;一人当たり面積最小値テキスト">
          <a:extLst>
            <a:ext uri="{FF2B5EF4-FFF2-40B4-BE49-F238E27FC236}">
              <a16:creationId xmlns:a16="http://schemas.microsoft.com/office/drawing/2014/main" id="{727FAF0A-442B-4487-9903-A92E77C842ED}"/>
            </a:ext>
          </a:extLst>
        </xdr:cNvPr>
        <xdr:cNvSpPr txBox="1"/>
      </xdr:nvSpPr>
      <xdr:spPr>
        <a:xfrm>
          <a:off x="22199600"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911" name="直線コネクタ 910">
          <a:extLst>
            <a:ext uri="{FF2B5EF4-FFF2-40B4-BE49-F238E27FC236}">
              <a16:creationId xmlns:a16="http://schemas.microsoft.com/office/drawing/2014/main" id="{9AD764BE-90CF-4E3D-B75E-C6275E5D7744}"/>
            </a:ext>
          </a:extLst>
        </xdr:cNvPr>
        <xdr:cNvCxnSpPr/>
      </xdr:nvCxnSpPr>
      <xdr:spPr>
        <a:xfrm>
          <a:off x="22072600" y="1827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912" name="【庁舎】&#10;一人当たり面積最大値テキスト">
          <a:extLst>
            <a:ext uri="{FF2B5EF4-FFF2-40B4-BE49-F238E27FC236}">
              <a16:creationId xmlns:a16="http://schemas.microsoft.com/office/drawing/2014/main" id="{A5826B39-41CA-4262-8D6A-E628B7ABEDE4}"/>
            </a:ext>
          </a:extLst>
        </xdr:cNvPr>
        <xdr:cNvSpPr txBox="1"/>
      </xdr:nvSpPr>
      <xdr:spPr>
        <a:xfrm>
          <a:off x="22199600" y="169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913" name="直線コネクタ 912">
          <a:extLst>
            <a:ext uri="{FF2B5EF4-FFF2-40B4-BE49-F238E27FC236}">
              <a16:creationId xmlns:a16="http://schemas.microsoft.com/office/drawing/2014/main" id="{C47B9B6F-A877-4203-861C-F807432D2C71}"/>
            </a:ext>
          </a:extLst>
        </xdr:cNvPr>
        <xdr:cNvCxnSpPr/>
      </xdr:nvCxnSpPr>
      <xdr:spPr>
        <a:xfrm>
          <a:off x="22072600" y="1718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31259</xdr:rowOff>
    </xdr:from>
    <xdr:ext cx="469744" cy="259045"/>
    <xdr:sp macro="" textlink="">
      <xdr:nvSpPr>
        <xdr:cNvPr id="914" name="【庁舎】&#10;一人当たり面積平均値テキスト">
          <a:extLst>
            <a:ext uri="{FF2B5EF4-FFF2-40B4-BE49-F238E27FC236}">
              <a16:creationId xmlns:a16="http://schemas.microsoft.com/office/drawing/2014/main" id="{85878279-E43E-4FE3-9158-1FB54E4BDE2D}"/>
            </a:ext>
          </a:extLst>
        </xdr:cNvPr>
        <xdr:cNvSpPr txBox="1"/>
      </xdr:nvSpPr>
      <xdr:spPr>
        <a:xfrm>
          <a:off x="22199600" y="17862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915" name="フローチャート: 判断 914">
          <a:extLst>
            <a:ext uri="{FF2B5EF4-FFF2-40B4-BE49-F238E27FC236}">
              <a16:creationId xmlns:a16="http://schemas.microsoft.com/office/drawing/2014/main" id="{4C99C45B-8256-4AD2-B254-A7E03C70EA28}"/>
            </a:ext>
          </a:extLst>
        </xdr:cNvPr>
        <xdr:cNvSpPr/>
      </xdr:nvSpPr>
      <xdr:spPr>
        <a:xfrm>
          <a:off x="221107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916" name="フローチャート: 判断 915">
          <a:extLst>
            <a:ext uri="{FF2B5EF4-FFF2-40B4-BE49-F238E27FC236}">
              <a16:creationId xmlns:a16="http://schemas.microsoft.com/office/drawing/2014/main" id="{43443EBD-EA34-40E6-BC70-E2DE1707B09F}"/>
            </a:ext>
          </a:extLst>
        </xdr:cNvPr>
        <xdr:cNvSpPr/>
      </xdr:nvSpPr>
      <xdr:spPr>
        <a:xfrm>
          <a:off x="212725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917" name="フローチャート: 判断 916">
          <a:extLst>
            <a:ext uri="{FF2B5EF4-FFF2-40B4-BE49-F238E27FC236}">
              <a16:creationId xmlns:a16="http://schemas.microsoft.com/office/drawing/2014/main" id="{4A86D4EC-6794-4EDB-B927-FA9B9C94F8A4}"/>
            </a:ext>
          </a:extLst>
        </xdr:cNvPr>
        <xdr:cNvSpPr/>
      </xdr:nvSpPr>
      <xdr:spPr>
        <a:xfrm>
          <a:off x="203835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918" name="フローチャート: 判断 917">
          <a:extLst>
            <a:ext uri="{FF2B5EF4-FFF2-40B4-BE49-F238E27FC236}">
              <a16:creationId xmlns:a16="http://schemas.microsoft.com/office/drawing/2014/main" id="{A89B617B-0E07-4C5C-86FA-51B6124006D3}"/>
            </a:ext>
          </a:extLst>
        </xdr:cNvPr>
        <xdr:cNvSpPr/>
      </xdr:nvSpPr>
      <xdr:spPr>
        <a:xfrm>
          <a:off x="194945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919" name="フローチャート: 判断 918">
          <a:extLst>
            <a:ext uri="{FF2B5EF4-FFF2-40B4-BE49-F238E27FC236}">
              <a16:creationId xmlns:a16="http://schemas.microsoft.com/office/drawing/2014/main" id="{38D896C1-07C7-4334-944E-C3A873CF2176}"/>
            </a:ext>
          </a:extLst>
        </xdr:cNvPr>
        <xdr:cNvSpPr/>
      </xdr:nvSpPr>
      <xdr:spPr>
        <a:xfrm>
          <a:off x="18605500" y="1789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059B5620-5811-4993-8394-9D1DBF9F262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F0C09DF9-42F3-4700-ACE6-4B6A13A9FD9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F79062CB-4A82-428C-8896-E6B3EB72191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86347A7-78FB-41C8-9577-962DF96E74C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21D53A8B-28D8-47B9-8042-036AFA86F86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25400</xdr:rowOff>
    </xdr:from>
    <xdr:to>
      <xdr:col>116</xdr:col>
      <xdr:colOff>114300</xdr:colOff>
      <xdr:row>104</xdr:row>
      <xdr:rowOff>127000</xdr:rowOff>
    </xdr:to>
    <xdr:sp macro="" textlink="">
      <xdr:nvSpPr>
        <xdr:cNvPr id="925" name="楕円 924">
          <a:extLst>
            <a:ext uri="{FF2B5EF4-FFF2-40B4-BE49-F238E27FC236}">
              <a16:creationId xmlns:a16="http://schemas.microsoft.com/office/drawing/2014/main" id="{A766C94C-D085-41AC-8134-19E2064DA1F1}"/>
            </a:ext>
          </a:extLst>
        </xdr:cNvPr>
        <xdr:cNvSpPr/>
      </xdr:nvSpPr>
      <xdr:spPr>
        <a:xfrm>
          <a:off x="221107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48277</xdr:rowOff>
    </xdr:from>
    <xdr:ext cx="469744" cy="259045"/>
    <xdr:sp macro="" textlink="">
      <xdr:nvSpPr>
        <xdr:cNvPr id="926" name="【庁舎】&#10;一人当たり面積該当値テキスト">
          <a:extLst>
            <a:ext uri="{FF2B5EF4-FFF2-40B4-BE49-F238E27FC236}">
              <a16:creationId xmlns:a16="http://schemas.microsoft.com/office/drawing/2014/main" id="{331B5C48-31D3-4BF0-9C4A-4D6975228B6A}"/>
            </a:ext>
          </a:extLst>
        </xdr:cNvPr>
        <xdr:cNvSpPr txBox="1"/>
      </xdr:nvSpPr>
      <xdr:spPr>
        <a:xfrm>
          <a:off x="22199600"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25400</xdr:rowOff>
    </xdr:from>
    <xdr:to>
      <xdr:col>112</xdr:col>
      <xdr:colOff>38100</xdr:colOff>
      <xdr:row>104</xdr:row>
      <xdr:rowOff>127000</xdr:rowOff>
    </xdr:to>
    <xdr:sp macro="" textlink="">
      <xdr:nvSpPr>
        <xdr:cNvPr id="927" name="楕円 926">
          <a:extLst>
            <a:ext uri="{FF2B5EF4-FFF2-40B4-BE49-F238E27FC236}">
              <a16:creationId xmlns:a16="http://schemas.microsoft.com/office/drawing/2014/main" id="{FBE32553-F24F-439F-AD5F-ED7CAEAD6951}"/>
            </a:ext>
          </a:extLst>
        </xdr:cNvPr>
        <xdr:cNvSpPr/>
      </xdr:nvSpPr>
      <xdr:spPr>
        <a:xfrm>
          <a:off x="21272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76200</xdr:rowOff>
    </xdr:from>
    <xdr:to>
      <xdr:col>116</xdr:col>
      <xdr:colOff>63500</xdr:colOff>
      <xdr:row>104</xdr:row>
      <xdr:rowOff>76200</xdr:rowOff>
    </xdr:to>
    <xdr:cxnSp macro="">
      <xdr:nvCxnSpPr>
        <xdr:cNvPr id="928" name="直線コネクタ 927">
          <a:extLst>
            <a:ext uri="{FF2B5EF4-FFF2-40B4-BE49-F238E27FC236}">
              <a16:creationId xmlns:a16="http://schemas.microsoft.com/office/drawing/2014/main" id="{1A72C96F-FDE2-4DDF-AF56-EBCBD8C2E043}"/>
            </a:ext>
          </a:extLst>
        </xdr:cNvPr>
        <xdr:cNvCxnSpPr/>
      </xdr:nvCxnSpPr>
      <xdr:spPr>
        <a:xfrm>
          <a:off x="21323300" y="17907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29972</xdr:rowOff>
    </xdr:from>
    <xdr:to>
      <xdr:col>107</xdr:col>
      <xdr:colOff>101600</xdr:colOff>
      <xdr:row>104</xdr:row>
      <xdr:rowOff>131572</xdr:rowOff>
    </xdr:to>
    <xdr:sp macro="" textlink="">
      <xdr:nvSpPr>
        <xdr:cNvPr id="929" name="楕円 928">
          <a:extLst>
            <a:ext uri="{FF2B5EF4-FFF2-40B4-BE49-F238E27FC236}">
              <a16:creationId xmlns:a16="http://schemas.microsoft.com/office/drawing/2014/main" id="{6EDCA686-5183-4F7A-B976-83DA3DEE7F60}"/>
            </a:ext>
          </a:extLst>
        </xdr:cNvPr>
        <xdr:cNvSpPr/>
      </xdr:nvSpPr>
      <xdr:spPr>
        <a:xfrm>
          <a:off x="20383500" y="1786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76200</xdr:rowOff>
    </xdr:from>
    <xdr:to>
      <xdr:col>111</xdr:col>
      <xdr:colOff>177800</xdr:colOff>
      <xdr:row>104</xdr:row>
      <xdr:rowOff>80772</xdr:rowOff>
    </xdr:to>
    <xdr:cxnSp macro="">
      <xdr:nvCxnSpPr>
        <xdr:cNvPr id="930" name="直線コネクタ 929">
          <a:extLst>
            <a:ext uri="{FF2B5EF4-FFF2-40B4-BE49-F238E27FC236}">
              <a16:creationId xmlns:a16="http://schemas.microsoft.com/office/drawing/2014/main" id="{8E5E163D-6967-45DA-9A76-9504B5920DBC}"/>
            </a:ext>
          </a:extLst>
        </xdr:cNvPr>
        <xdr:cNvCxnSpPr/>
      </xdr:nvCxnSpPr>
      <xdr:spPr>
        <a:xfrm flipV="1">
          <a:off x="20434300" y="179070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29972</xdr:rowOff>
    </xdr:from>
    <xdr:to>
      <xdr:col>102</xdr:col>
      <xdr:colOff>165100</xdr:colOff>
      <xdr:row>104</xdr:row>
      <xdr:rowOff>131572</xdr:rowOff>
    </xdr:to>
    <xdr:sp macro="" textlink="">
      <xdr:nvSpPr>
        <xdr:cNvPr id="931" name="楕円 930">
          <a:extLst>
            <a:ext uri="{FF2B5EF4-FFF2-40B4-BE49-F238E27FC236}">
              <a16:creationId xmlns:a16="http://schemas.microsoft.com/office/drawing/2014/main" id="{FE4BEB10-6E17-49C7-B358-0EF1FAD38562}"/>
            </a:ext>
          </a:extLst>
        </xdr:cNvPr>
        <xdr:cNvSpPr/>
      </xdr:nvSpPr>
      <xdr:spPr>
        <a:xfrm>
          <a:off x="19494500" y="1786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80772</xdr:rowOff>
    </xdr:from>
    <xdr:to>
      <xdr:col>107</xdr:col>
      <xdr:colOff>50800</xdr:colOff>
      <xdr:row>104</xdr:row>
      <xdr:rowOff>80772</xdr:rowOff>
    </xdr:to>
    <xdr:cxnSp macro="">
      <xdr:nvCxnSpPr>
        <xdr:cNvPr id="932" name="直線コネクタ 931">
          <a:extLst>
            <a:ext uri="{FF2B5EF4-FFF2-40B4-BE49-F238E27FC236}">
              <a16:creationId xmlns:a16="http://schemas.microsoft.com/office/drawing/2014/main" id="{891EAB40-69C4-4F91-8232-02135827B24D}"/>
            </a:ext>
          </a:extLst>
        </xdr:cNvPr>
        <xdr:cNvCxnSpPr/>
      </xdr:nvCxnSpPr>
      <xdr:spPr>
        <a:xfrm>
          <a:off x="19545300" y="17911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29972</xdr:rowOff>
    </xdr:from>
    <xdr:to>
      <xdr:col>98</xdr:col>
      <xdr:colOff>38100</xdr:colOff>
      <xdr:row>104</xdr:row>
      <xdr:rowOff>131572</xdr:rowOff>
    </xdr:to>
    <xdr:sp macro="" textlink="">
      <xdr:nvSpPr>
        <xdr:cNvPr id="933" name="楕円 932">
          <a:extLst>
            <a:ext uri="{FF2B5EF4-FFF2-40B4-BE49-F238E27FC236}">
              <a16:creationId xmlns:a16="http://schemas.microsoft.com/office/drawing/2014/main" id="{C23343A2-4C59-4629-BB3F-C3736B3738E6}"/>
            </a:ext>
          </a:extLst>
        </xdr:cNvPr>
        <xdr:cNvSpPr/>
      </xdr:nvSpPr>
      <xdr:spPr>
        <a:xfrm>
          <a:off x="18605500" y="1786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80772</xdr:rowOff>
    </xdr:from>
    <xdr:to>
      <xdr:col>102</xdr:col>
      <xdr:colOff>114300</xdr:colOff>
      <xdr:row>104</xdr:row>
      <xdr:rowOff>80772</xdr:rowOff>
    </xdr:to>
    <xdr:cxnSp macro="">
      <xdr:nvCxnSpPr>
        <xdr:cNvPr id="934" name="直線コネクタ 933">
          <a:extLst>
            <a:ext uri="{FF2B5EF4-FFF2-40B4-BE49-F238E27FC236}">
              <a16:creationId xmlns:a16="http://schemas.microsoft.com/office/drawing/2014/main" id="{5F825E29-C921-4C0B-80F2-DEB270ADBE01}"/>
            </a:ext>
          </a:extLst>
        </xdr:cNvPr>
        <xdr:cNvCxnSpPr/>
      </xdr:nvCxnSpPr>
      <xdr:spPr>
        <a:xfrm>
          <a:off x="18656300" y="17911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136414</xdr:rowOff>
    </xdr:from>
    <xdr:ext cx="469744" cy="259045"/>
    <xdr:sp macro="" textlink="">
      <xdr:nvSpPr>
        <xdr:cNvPr id="935" name="n_1aveValue【庁舎】&#10;一人当たり面積">
          <a:extLst>
            <a:ext uri="{FF2B5EF4-FFF2-40B4-BE49-F238E27FC236}">
              <a16:creationId xmlns:a16="http://schemas.microsoft.com/office/drawing/2014/main" id="{8721BADB-62D6-4C69-8539-EEC6C2D82C63}"/>
            </a:ext>
          </a:extLst>
        </xdr:cNvPr>
        <xdr:cNvSpPr txBox="1"/>
      </xdr:nvSpPr>
      <xdr:spPr>
        <a:xfrm>
          <a:off x="21075727" y="1796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145559</xdr:rowOff>
    </xdr:from>
    <xdr:ext cx="469744" cy="259045"/>
    <xdr:sp macro="" textlink="">
      <xdr:nvSpPr>
        <xdr:cNvPr id="936" name="n_2aveValue【庁舎】&#10;一人当たり面積">
          <a:extLst>
            <a:ext uri="{FF2B5EF4-FFF2-40B4-BE49-F238E27FC236}">
              <a16:creationId xmlns:a16="http://schemas.microsoft.com/office/drawing/2014/main" id="{870FDD39-91CC-430C-B1FD-C36BD4829B1F}"/>
            </a:ext>
          </a:extLst>
        </xdr:cNvPr>
        <xdr:cNvSpPr txBox="1"/>
      </xdr:nvSpPr>
      <xdr:spPr>
        <a:xfrm>
          <a:off x="20199427" y="1797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154703</xdr:rowOff>
    </xdr:from>
    <xdr:ext cx="469744" cy="259045"/>
    <xdr:sp macro="" textlink="">
      <xdr:nvSpPr>
        <xdr:cNvPr id="937" name="n_3aveValue【庁舎】&#10;一人当たり面積">
          <a:extLst>
            <a:ext uri="{FF2B5EF4-FFF2-40B4-BE49-F238E27FC236}">
              <a16:creationId xmlns:a16="http://schemas.microsoft.com/office/drawing/2014/main" id="{08A6837D-A1B4-4AFC-A5A9-8AAA19C7ABB7}"/>
            </a:ext>
          </a:extLst>
        </xdr:cNvPr>
        <xdr:cNvSpPr txBox="1"/>
      </xdr:nvSpPr>
      <xdr:spPr>
        <a:xfrm>
          <a:off x="19310427" y="1798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159275</xdr:rowOff>
    </xdr:from>
    <xdr:ext cx="469744" cy="259045"/>
    <xdr:sp macro="" textlink="">
      <xdr:nvSpPr>
        <xdr:cNvPr id="938" name="n_4aveValue【庁舎】&#10;一人当たり面積">
          <a:extLst>
            <a:ext uri="{FF2B5EF4-FFF2-40B4-BE49-F238E27FC236}">
              <a16:creationId xmlns:a16="http://schemas.microsoft.com/office/drawing/2014/main" id="{A7B4F6C5-74BF-41B6-BC75-F44D3558D967}"/>
            </a:ext>
          </a:extLst>
        </xdr:cNvPr>
        <xdr:cNvSpPr txBox="1"/>
      </xdr:nvSpPr>
      <xdr:spPr>
        <a:xfrm>
          <a:off x="18421427" y="1799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143527</xdr:rowOff>
    </xdr:from>
    <xdr:ext cx="469744" cy="259045"/>
    <xdr:sp macro="" textlink="">
      <xdr:nvSpPr>
        <xdr:cNvPr id="939" name="n_1mainValue【庁舎】&#10;一人当たり面積">
          <a:extLst>
            <a:ext uri="{FF2B5EF4-FFF2-40B4-BE49-F238E27FC236}">
              <a16:creationId xmlns:a16="http://schemas.microsoft.com/office/drawing/2014/main" id="{872E1A62-D46F-42C6-8420-77F9D043DAA9}"/>
            </a:ext>
          </a:extLst>
        </xdr:cNvPr>
        <xdr:cNvSpPr txBox="1"/>
      </xdr:nvSpPr>
      <xdr:spPr>
        <a:xfrm>
          <a:off x="210757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148099</xdr:rowOff>
    </xdr:from>
    <xdr:ext cx="469744" cy="259045"/>
    <xdr:sp macro="" textlink="">
      <xdr:nvSpPr>
        <xdr:cNvPr id="940" name="n_2mainValue【庁舎】&#10;一人当たり面積">
          <a:extLst>
            <a:ext uri="{FF2B5EF4-FFF2-40B4-BE49-F238E27FC236}">
              <a16:creationId xmlns:a16="http://schemas.microsoft.com/office/drawing/2014/main" id="{C52B00B7-F679-46FE-AA98-52E5D6BF4E63}"/>
            </a:ext>
          </a:extLst>
        </xdr:cNvPr>
        <xdr:cNvSpPr txBox="1"/>
      </xdr:nvSpPr>
      <xdr:spPr>
        <a:xfrm>
          <a:off x="20199427" y="1763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148099</xdr:rowOff>
    </xdr:from>
    <xdr:ext cx="469744" cy="259045"/>
    <xdr:sp macro="" textlink="">
      <xdr:nvSpPr>
        <xdr:cNvPr id="941" name="n_3mainValue【庁舎】&#10;一人当たり面積">
          <a:extLst>
            <a:ext uri="{FF2B5EF4-FFF2-40B4-BE49-F238E27FC236}">
              <a16:creationId xmlns:a16="http://schemas.microsoft.com/office/drawing/2014/main" id="{6372FBD5-CEF4-41D8-BF21-E74A5125FBE6}"/>
            </a:ext>
          </a:extLst>
        </xdr:cNvPr>
        <xdr:cNvSpPr txBox="1"/>
      </xdr:nvSpPr>
      <xdr:spPr>
        <a:xfrm>
          <a:off x="19310427" y="1763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148099</xdr:rowOff>
    </xdr:from>
    <xdr:ext cx="469744" cy="259045"/>
    <xdr:sp macro="" textlink="">
      <xdr:nvSpPr>
        <xdr:cNvPr id="942" name="n_4mainValue【庁舎】&#10;一人当たり面積">
          <a:extLst>
            <a:ext uri="{FF2B5EF4-FFF2-40B4-BE49-F238E27FC236}">
              <a16:creationId xmlns:a16="http://schemas.microsoft.com/office/drawing/2014/main" id="{8D96BC09-1EB7-4BF7-B340-E43F92018D91}"/>
            </a:ext>
          </a:extLst>
        </xdr:cNvPr>
        <xdr:cNvSpPr txBox="1"/>
      </xdr:nvSpPr>
      <xdr:spPr>
        <a:xfrm>
          <a:off x="18421427" y="1763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EDCBBAEF-A6DE-4F0C-96FC-A55F771FC30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9A652ACC-9CAF-4E8B-82A3-5D82F6DEF64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4B52F997-8DB6-4EFD-B23D-06E4DDB2B56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施設の多くは建築年数の経過による減価償却率の増加が主なものとなっている。今後も資産の耐用年数等を十分に考慮した施設整備に努める。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大分県大分市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474,665
470,506
502.39
224,365,164
218,441,539
5,216,868
105,504,557
165,874,490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年度は、基準財政収入額</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市税等の増収に伴い増額</a:t>
          </a:r>
          <a:r>
            <a:rPr kumimoji="1" lang="ja-JP" altLang="en-US" sz="1100">
              <a:solidFill>
                <a:sysClr val="windowText" lastClr="000000"/>
              </a:solidFill>
              <a:effectLst/>
              <a:latin typeface="+mn-lt"/>
              <a:ea typeface="+mn-ea"/>
              <a:cs typeface="+mn-cs"/>
            </a:rPr>
            <a:t>となったものの、</a:t>
          </a:r>
          <a:r>
            <a:rPr kumimoji="1" lang="ja-JP" altLang="ja-JP" sz="1100">
              <a:solidFill>
                <a:sysClr val="windowText" lastClr="000000"/>
              </a:solidFill>
              <a:effectLst/>
              <a:latin typeface="+mn-lt"/>
              <a:ea typeface="+mn-ea"/>
              <a:cs typeface="+mn-cs"/>
            </a:rPr>
            <a:t>基準財政需要額</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臨時財政対策債振替可能額</a:t>
          </a:r>
          <a:r>
            <a:rPr kumimoji="1" lang="ja-JP" altLang="en-US" sz="1100">
              <a:solidFill>
                <a:sysClr val="windowText" lastClr="000000"/>
              </a:solidFill>
              <a:effectLst/>
              <a:latin typeface="+mn-lt"/>
              <a:ea typeface="+mn-ea"/>
              <a:cs typeface="+mn-cs"/>
            </a:rPr>
            <a:t>の減や個別算定経費及び</a:t>
          </a:r>
          <a:r>
            <a:rPr kumimoji="1" lang="ja-JP" altLang="ja-JP" sz="1100">
              <a:solidFill>
                <a:sysClr val="windowText" lastClr="000000"/>
              </a:solidFill>
              <a:effectLst/>
              <a:latin typeface="+mn-lt"/>
              <a:ea typeface="+mn-ea"/>
              <a:cs typeface="+mn-cs"/>
            </a:rPr>
            <a:t>包括算定経費</a:t>
          </a:r>
          <a:r>
            <a:rPr kumimoji="1" lang="ja-JP" altLang="en-US" sz="1100">
              <a:solidFill>
                <a:sysClr val="windowText" lastClr="000000"/>
              </a:solidFill>
              <a:effectLst/>
              <a:latin typeface="+mn-lt"/>
              <a:ea typeface="+mn-ea"/>
              <a:cs typeface="+mn-cs"/>
            </a:rPr>
            <a:t>の増などにより</a:t>
          </a:r>
          <a:r>
            <a:rPr kumimoji="1" lang="ja-JP" altLang="ja-JP" sz="1100">
              <a:solidFill>
                <a:sysClr val="windowText" lastClr="000000"/>
              </a:solidFill>
              <a:effectLst/>
              <a:latin typeface="+mn-lt"/>
              <a:ea typeface="+mn-ea"/>
              <a:cs typeface="+mn-cs"/>
            </a:rPr>
            <a:t>増額となり、単年度の財政力指数は</a:t>
          </a:r>
          <a:r>
            <a:rPr kumimoji="1" lang="ja-JP" altLang="en-US" sz="1100">
              <a:solidFill>
                <a:sysClr val="windowText" lastClr="000000"/>
              </a:solidFill>
              <a:effectLst/>
              <a:latin typeface="+mn-lt"/>
              <a:ea typeface="+mn-ea"/>
              <a:cs typeface="+mn-cs"/>
            </a:rPr>
            <a:t>悪化</a:t>
          </a:r>
          <a:r>
            <a:rPr kumimoji="1" lang="ja-JP" altLang="ja-JP" sz="1100">
              <a:solidFill>
                <a:sysClr val="windowText" lastClr="000000"/>
              </a:solidFill>
              <a:effectLst/>
              <a:latin typeface="+mn-lt"/>
              <a:ea typeface="+mn-ea"/>
              <a:cs typeface="+mn-cs"/>
            </a:rPr>
            <a:t>した。</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財政力指数の算出方法である</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ヵ年平均で見たときには、財政力指数は前年度と比較し</a:t>
          </a:r>
          <a:r>
            <a:rPr kumimoji="1" lang="en-US" altLang="ja-JP" sz="1100">
              <a:solidFill>
                <a:sysClr val="windowText" lastClr="000000"/>
              </a:solidFill>
              <a:effectLst/>
              <a:latin typeface="+mn-lt"/>
              <a:ea typeface="+mn-ea"/>
              <a:cs typeface="+mn-cs"/>
            </a:rPr>
            <a:t>0.02</a:t>
          </a:r>
          <a:r>
            <a:rPr kumimoji="1" lang="ja-JP" altLang="ja-JP" sz="1100">
              <a:solidFill>
                <a:sysClr val="windowText" lastClr="000000"/>
              </a:solidFill>
              <a:effectLst/>
              <a:latin typeface="+mn-lt"/>
              <a:ea typeface="+mn-ea"/>
              <a:cs typeface="+mn-cs"/>
            </a:rPr>
            <a:t>ポイント下がっているが、類似団体内平均値を</a:t>
          </a: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lt"/>
              <a:ea typeface="+mn-ea"/>
              <a:cs typeface="+mn-cs"/>
            </a:rPr>
            <a:t>ポイント上回った。</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今後も、税収納率の向上等の取組による自主財源の確保で財政力の維持・強化に努める。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161472</xdr:rowOff>
    </xdr:from>
    <xdr:to>
      <xdr:col>23</xdr:col>
      <xdr:colOff>133350</xdr:colOff>
      <xdr:row>41</xdr:row>
      <xdr:rowOff>24493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1947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144235</xdr:rowOff>
    </xdr:from>
    <xdr:to>
      <xdr:col>19</xdr:col>
      <xdr:colOff>133350</xdr:colOff>
      <xdr:row>40</xdr:row>
      <xdr:rowOff>161472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022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144235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850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109765</xdr:rowOff>
    </xdr:from>
    <xdr:to>
      <xdr:col>11</xdr:col>
      <xdr:colOff>31750</xdr:colOff>
      <xdr:row>40</xdr:row>
      <xdr:rowOff>127000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9677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161670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4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110672</xdr:rowOff>
    </xdr:from>
    <xdr:to>
      <xdr:col>19</xdr:col>
      <xdr:colOff>184150</xdr:colOff>
      <xdr:row>41</xdr:row>
      <xdr:rowOff>40822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50999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93435</xdr:rowOff>
    </xdr:from>
    <xdr:to>
      <xdr:col>15</xdr:col>
      <xdr:colOff>133350</xdr:colOff>
      <xdr:row>41</xdr:row>
      <xdr:rowOff>23585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33762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170742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対前年度比では</a:t>
          </a:r>
          <a:r>
            <a:rPr kumimoji="1" lang="en-US" altLang="ja-JP" sz="1100">
              <a:solidFill>
                <a:sysClr val="windowText" lastClr="000000"/>
              </a:solidFill>
              <a:effectLst/>
              <a:latin typeface="+mn-lt"/>
              <a:ea typeface="+mn-ea"/>
              <a:cs typeface="+mn-cs"/>
            </a:rPr>
            <a:t>2.2</a:t>
          </a:r>
          <a:r>
            <a:rPr kumimoji="1" lang="ja-JP" altLang="ja-JP" sz="1100">
              <a:solidFill>
                <a:sysClr val="windowText" lastClr="000000"/>
              </a:solidFill>
              <a:effectLst/>
              <a:latin typeface="+mn-lt"/>
              <a:ea typeface="+mn-ea"/>
              <a:cs typeface="+mn-cs"/>
            </a:rPr>
            <a:t>ポイント悪化し、類似団体平均より</a:t>
          </a:r>
          <a:r>
            <a:rPr kumimoji="1" lang="en-US" altLang="ja-JP" sz="1100">
              <a:solidFill>
                <a:sysClr val="windowText" lastClr="000000"/>
              </a:solidFill>
              <a:effectLst/>
              <a:latin typeface="+mn-lt"/>
              <a:ea typeface="+mn-ea"/>
              <a:cs typeface="+mn-cs"/>
            </a:rPr>
            <a:t>4.3</a:t>
          </a:r>
          <a:r>
            <a:rPr kumimoji="1" lang="ja-JP" altLang="ja-JP" sz="1100">
              <a:solidFill>
                <a:sysClr val="windowText" lastClr="000000"/>
              </a:solidFill>
              <a:effectLst/>
              <a:latin typeface="+mn-lt"/>
              <a:ea typeface="+mn-ea"/>
              <a:cs typeface="+mn-cs"/>
            </a:rPr>
            <a:t>ポイント高くなっている。要因としては、分母の経常一般財源が</a:t>
          </a:r>
          <a:r>
            <a:rPr kumimoji="1" lang="ja-JP" altLang="en-US" sz="1100">
              <a:solidFill>
                <a:sysClr val="windowText" lastClr="000000"/>
              </a:solidFill>
              <a:effectLst/>
              <a:latin typeface="+mn-lt"/>
              <a:ea typeface="+mn-ea"/>
              <a:cs typeface="+mn-cs"/>
            </a:rPr>
            <a:t>市税や</a:t>
          </a:r>
          <a:r>
            <a:rPr kumimoji="1" lang="ja-JP" altLang="ja-JP" sz="1100">
              <a:solidFill>
                <a:sysClr val="windowText" lastClr="000000"/>
              </a:solidFill>
              <a:effectLst/>
              <a:latin typeface="+mn-lt"/>
              <a:ea typeface="+mn-ea"/>
              <a:cs typeface="+mn-cs"/>
            </a:rPr>
            <a:t>地方交付税</a:t>
          </a:r>
          <a:r>
            <a:rPr kumimoji="1" lang="ja-JP" altLang="en-US" sz="1100">
              <a:solidFill>
                <a:sysClr val="windowText" lastClr="000000"/>
              </a:solidFill>
              <a:effectLst/>
              <a:latin typeface="+mn-lt"/>
              <a:ea typeface="+mn-ea"/>
              <a:cs typeface="+mn-cs"/>
            </a:rPr>
            <a:t>の増</a:t>
          </a:r>
          <a:r>
            <a:rPr kumimoji="1" lang="ja-JP" altLang="ja-JP" sz="1100">
              <a:solidFill>
                <a:sysClr val="windowText" lastClr="000000"/>
              </a:solidFill>
              <a:effectLst/>
              <a:latin typeface="+mn-lt"/>
              <a:ea typeface="+mn-ea"/>
              <a:cs typeface="+mn-cs"/>
            </a:rPr>
            <a:t>などにより</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額となった</a:t>
          </a:r>
          <a:r>
            <a:rPr kumimoji="1" lang="ja-JP" altLang="en-US" sz="1100">
              <a:solidFill>
                <a:sysClr val="windowText" lastClr="000000"/>
              </a:solidFill>
              <a:effectLst/>
              <a:latin typeface="+mn-lt"/>
              <a:ea typeface="+mn-ea"/>
              <a:cs typeface="+mn-cs"/>
            </a:rPr>
            <a:t>ものの、</a:t>
          </a:r>
          <a:r>
            <a:rPr kumimoji="1" lang="ja-JP" altLang="ja-JP" sz="1100">
              <a:solidFill>
                <a:sysClr val="windowText" lastClr="000000"/>
              </a:solidFill>
              <a:effectLst/>
              <a:latin typeface="+mn-lt"/>
              <a:ea typeface="+mn-ea"/>
              <a:cs typeface="+mn-cs"/>
            </a:rPr>
            <a:t>分子の経常経費充当一般財源</a:t>
          </a:r>
          <a:r>
            <a:rPr kumimoji="1" lang="ja-JP" altLang="en-US" sz="1100">
              <a:solidFill>
                <a:sysClr val="windowText" lastClr="000000"/>
              </a:solidFill>
              <a:effectLst/>
              <a:latin typeface="+mn-lt"/>
              <a:ea typeface="+mn-ea"/>
              <a:cs typeface="+mn-cs"/>
            </a:rPr>
            <a:t>も私立保育所給付費などの扶助費の増や給与改定に伴う人件費の増などにより増額となった</a:t>
          </a:r>
          <a:r>
            <a:rPr kumimoji="1" lang="ja-JP" altLang="ja-JP" sz="1100">
              <a:solidFill>
                <a:sysClr val="windowText" lastClr="000000"/>
              </a:solidFill>
              <a:effectLst/>
              <a:latin typeface="+mn-lt"/>
              <a:ea typeface="+mn-ea"/>
              <a:cs typeface="+mn-cs"/>
            </a:rPr>
            <a:t>ことが挙げられる。</a:t>
          </a:r>
          <a:endParaRPr kumimoji="1" lang="en-US" altLang="ja-JP" sz="1100">
            <a:solidFill>
              <a:sysClr val="windowText" lastClr="000000"/>
            </a:solidFill>
            <a:effectLst/>
            <a:latin typeface="+mn-lt"/>
            <a:ea typeface="+mn-ea"/>
            <a:cs typeface="+mn-cs"/>
          </a:endParaRPr>
        </a:p>
        <a:p>
          <a:pPr eaLnBrk="1" fontAlgn="auto" latinLnBrk="0" hangingPunct="1"/>
          <a:r>
            <a:rPr kumimoji="1" lang="ja-JP" altLang="ja-JP" sz="1100">
              <a:solidFill>
                <a:sysClr val="windowText" lastClr="000000"/>
              </a:solidFill>
              <a:effectLst/>
              <a:latin typeface="+mn-lt"/>
              <a:ea typeface="+mn-ea"/>
              <a:cs typeface="+mn-cs"/>
            </a:rPr>
            <a:t>今後も地方債の発行総額抑制による公債費の削減や適正な定員管理と給与水準による人件費の抑制、事務事業評価等による経常経費の削減を行うなど、行政改革を推進し、財政構造の弾力化を図る。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138176</xdr:rowOff>
    </xdr:from>
    <xdr:to>
      <xdr:col>23</xdr:col>
      <xdr:colOff>133350</xdr:colOff>
      <xdr:row>66</xdr:row>
      <xdr:rowOff>72898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282426"/>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75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131064</xdr:rowOff>
    </xdr:from>
    <xdr:to>
      <xdr:col>19</xdr:col>
      <xdr:colOff>133350</xdr:colOff>
      <xdr:row>65</xdr:row>
      <xdr:rowOff>138176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103864"/>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131064</xdr:rowOff>
    </xdr:from>
    <xdr:to>
      <xdr:col>15</xdr:col>
      <xdr:colOff>82550</xdr:colOff>
      <xdr:row>66</xdr:row>
      <xdr:rowOff>508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103864"/>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61739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138176</xdr:rowOff>
    </xdr:from>
    <xdr:to>
      <xdr:col>11</xdr:col>
      <xdr:colOff>31750</xdr:colOff>
      <xdr:row>66</xdr:row>
      <xdr:rowOff>508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28242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83329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88155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22098</xdr:rowOff>
    </xdr:from>
    <xdr:to>
      <xdr:col>23</xdr:col>
      <xdr:colOff>184150</xdr:colOff>
      <xdr:row>66</xdr:row>
      <xdr:rowOff>123698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33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165625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309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87376</xdr:rowOff>
    </xdr:from>
    <xdr:to>
      <xdr:col>19</xdr:col>
      <xdr:colOff>184150</xdr:colOff>
      <xdr:row>66</xdr:row>
      <xdr:rowOff>17526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23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2303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318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80264</xdr:rowOff>
    </xdr:from>
    <xdr:to>
      <xdr:col>15</xdr:col>
      <xdr:colOff>133350</xdr:colOff>
      <xdr:row>65</xdr:row>
      <xdr:rowOff>10414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166641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13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121158</xdr:rowOff>
    </xdr:from>
    <xdr:to>
      <xdr:col>11</xdr:col>
      <xdr:colOff>82550</xdr:colOff>
      <xdr:row>66</xdr:row>
      <xdr:rowOff>51308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2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36085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35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87376</xdr:rowOff>
    </xdr:from>
    <xdr:to>
      <xdr:col>7</xdr:col>
      <xdr:colOff>31750</xdr:colOff>
      <xdr:row>66</xdr:row>
      <xdr:rowOff>17526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23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2303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31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[120,674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類似団体内平均値より</a:t>
          </a:r>
          <a:r>
            <a:rPr kumimoji="1" lang="en-US" altLang="ja-JP" sz="1100">
              <a:solidFill>
                <a:sysClr val="windowText" lastClr="000000"/>
              </a:solidFill>
              <a:effectLst/>
              <a:latin typeface="+mn-lt"/>
              <a:ea typeface="+mn-ea"/>
              <a:cs typeface="+mn-cs"/>
            </a:rPr>
            <a:t>7,454</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低く</a:t>
          </a:r>
          <a:r>
            <a:rPr kumimoji="1" lang="ja-JP" altLang="ja-JP" sz="1100">
              <a:solidFill>
                <a:sysClr val="windowText" lastClr="000000"/>
              </a:solidFill>
              <a:effectLst/>
              <a:latin typeface="+mn-lt"/>
              <a:ea typeface="+mn-ea"/>
              <a:cs typeface="+mn-cs"/>
            </a:rPr>
            <a:t>、前年度決算額に比べて</a:t>
          </a:r>
          <a:r>
            <a:rPr kumimoji="1" lang="en-US" altLang="ja-JP" sz="1100">
              <a:solidFill>
                <a:sysClr val="windowText" lastClr="000000"/>
              </a:solidFill>
              <a:effectLst/>
              <a:latin typeface="+mn-lt"/>
              <a:ea typeface="+mn-ea"/>
              <a:cs typeface="+mn-cs"/>
            </a:rPr>
            <a:t>7,027</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低下している</a:t>
          </a:r>
          <a:r>
            <a:rPr kumimoji="1" lang="ja-JP" altLang="ja-JP" sz="1100">
              <a:solidFill>
                <a:sysClr val="windowText" lastClr="000000"/>
              </a:solidFill>
              <a:effectLst/>
              <a:latin typeface="+mn-lt"/>
              <a:ea typeface="+mn-ea"/>
              <a:cs typeface="+mn-cs"/>
            </a:rPr>
            <a:t>。これは、</a:t>
          </a:r>
          <a:r>
            <a:rPr kumimoji="1" lang="ja-JP" altLang="en-US" sz="1100">
              <a:solidFill>
                <a:sysClr val="windowText" lastClr="000000"/>
              </a:solidFill>
              <a:effectLst/>
              <a:latin typeface="+mn-lt"/>
              <a:ea typeface="+mn-ea"/>
              <a:cs typeface="+mn-cs"/>
            </a:rPr>
            <a:t>給与改定による給料の増や期末手当及び勤勉手当の支給月増に伴い、人件費は増加したものの、新型コロナウイルスの感染症対策やワクチン接種などによる物件費が減少したことによるものである。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157487</xdr:rowOff>
    </xdr:from>
    <xdr:to>
      <xdr:col>23</xdr:col>
      <xdr:colOff>133350</xdr:colOff>
      <xdr:row>83</xdr:row>
      <xdr:rowOff>127338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216387"/>
          <a:ext cx="838200" cy="14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57200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87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127143</xdr:rowOff>
    </xdr:from>
    <xdr:to>
      <xdr:col>19</xdr:col>
      <xdr:colOff>133350</xdr:colOff>
      <xdr:row>83</xdr:row>
      <xdr:rowOff>127338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86043"/>
          <a:ext cx="889000" cy="17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78936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80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3034</xdr:rowOff>
    </xdr:from>
    <xdr:to>
      <xdr:col>15</xdr:col>
      <xdr:colOff>82550</xdr:colOff>
      <xdr:row>82</xdr:row>
      <xdr:rowOff>127143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61934"/>
          <a:ext cx="889000" cy="12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156601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142980</xdr:rowOff>
    </xdr:from>
    <xdr:to>
      <xdr:col>11</xdr:col>
      <xdr:colOff>31750</xdr:colOff>
      <xdr:row>82</xdr:row>
      <xdr:rowOff>3034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58980"/>
          <a:ext cx="889000" cy="20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167164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3582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106687</xdr:rowOff>
    </xdr:from>
    <xdr:to>
      <xdr:col>23</xdr:col>
      <xdr:colOff>184150</xdr:colOff>
      <xdr:row>83</xdr:row>
      <xdr:rowOff>36837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6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123214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1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76538</xdr:rowOff>
    </xdr:from>
    <xdr:to>
      <xdr:col>19</xdr:col>
      <xdr:colOff>184150</xdr:colOff>
      <xdr:row>84</xdr:row>
      <xdr:rowOff>6688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30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16865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75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76343</xdr:rowOff>
    </xdr:from>
    <xdr:to>
      <xdr:col>15</xdr:col>
      <xdr:colOff>133350</xdr:colOff>
      <xdr:row>83</xdr:row>
      <xdr:rowOff>6493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16670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123684</xdr:rowOff>
    </xdr:from>
    <xdr:to>
      <xdr:col>11</xdr:col>
      <xdr:colOff>82550</xdr:colOff>
      <xdr:row>82</xdr:row>
      <xdr:rowOff>53834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1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64011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80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92180</xdr:rowOff>
    </xdr:from>
    <xdr:to>
      <xdr:col>7</xdr:col>
      <xdr:colOff>31750</xdr:colOff>
      <xdr:row>81</xdr:row>
      <xdr:rowOff>22330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0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32507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7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25</a:t>
          </a:r>
          <a:r>
            <a:rPr kumimoji="1" lang="ja-JP" altLang="ja-JP" sz="1000">
              <a:solidFill>
                <a:schemeClr val="dk1"/>
              </a:solidFill>
              <a:effectLst/>
              <a:latin typeface="+mn-lt"/>
              <a:ea typeface="+mn-ea"/>
              <a:cs typeface="+mn-cs"/>
            </a:rPr>
            <a:t>年度に給料表を見直し、各級の最高号給の給料月額の引下げや２％カット後での切替等を実施するとともに、給料カットを継続して行っており、さらには平成</a:t>
          </a:r>
          <a:r>
            <a:rPr kumimoji="1" lang="en-US" altLang="ja-JP" sz="1000">
              <a:solidFill>
                <a:schemeClr val="dk1"/>
              </a:solidFill>
              <a:effectLst/>
              <a:latin typeface="+mn-lt"/>
              <a:ea typeface="+mn-ea"/>
              <a:cs typeface="+mn-cs"/>
            </a:rPr>
            <a:t>27</a:t>
          </a:r>
          <a:r>
            <a:rPr kumimoji="1" lang="ja-JP" altLang="ja-JP" sz="1000">
              <a:solidFill>
                <a:schemeClr val="dk1"/>
              </a:solidFill>
              <a:effectLst/>
              <a:latin typeface="+mn-lt"/>
              <a:ea typeface="+mn-ea"/>
              <a:cs typeface="+mn-cs"/>
            </a:rPr>
            <a:t>年度に給料表の各級の最高号給の給料月額を大分県と同額にするなど、引き続き給与水準の適正化に努めてきたところである。</a:t>
          </a:r>
          <a:endParaRPr lang="ja-JP" altLang="ja-JP" sz="1000">
            <a:effectLst/>
          </a:endParaRPr>
        </a:p>
        <a:p>
          <a:r>
            <a:rPr kumimoji="1" lang="ja-JP" altLang="ja-JP" sz="1000">
              <a:solidFill>
                <a:schemeClr val="dk1"/>
              </a:solidFill>
              <a:effectLst/>
              <a:latin typeface="+mn-lt"/>
              <a:ea typeface="+mn-ea"/>
              <a:cs typeface="+mn-cs"/>
            </a:rPr>
            <a:t>このような措置を講じてはいるものの、給与水準が高い高年齢層の占める割合が依然として大きいこともあり、このことがラスパイレス指数の高い要因となっている。今後は、給与水準の高い高年齢層の職員が退職していくことにより、抑制されていくものと考えているが、他都市の状況等を踏まえ、適正な給与水準となるよう努めていく。</a:t>
          </a:r>
          <a:endParaRPr lang="ja-JP" altLang="ja-JP" sz="10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61384</xdr:rowOff>
    </xdr:from>
    <xdr:to>
      <xdr:col>81</xdr:col>
      <xdr:colOff>44450</xdr:colOff>
      <xdr:row>86</xdr:row>
      <xdr:rowOff>101600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0608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61384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658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7761</xdr:rowOff>
    </xdr:from>
    <xdr:to>
      <xdr:col>72</xdr:col>
      <xdr:colOff>203200</xdr:colOff>
      <xdr:row>86</xdr:row>
      <xdr:rowOff>21166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5246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165805</xdr:rowOff>
    </xdr:from>
    <xdr:to>
      <xdr:col>68</xdr:col>
      <xdr:colOff>152400</xdr:colOff>
      <xdr:row>86</xdr:row>
      <xdr:rowOff>7761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7390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55332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128411</xdr:rowOff>
    </xdr:from>
    <xdr:to>
      <xdr:col>68</xdr:col>
      <xdr:colOff>203200</xdr:colOff>
      <xdr:row>86</xdr:row>
      <xdr:rowOff>58561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43338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年度の人口千人当たり職員数は</a:t>
          </a:r>
          <a:r>
            <a:rPr kumimoji="1" lang="en-US" altLang="ja-JP" sz="1100">
              <a:solidFill>
                <a:schemeClr val="dk1"/>
              </a:solidFill>
              <a:effectLst/>
              <a:latin typeface="+mn-lt"/>
              <a:ea typeface="+mn-ea"/>
              <a:cs typeface="+mn-cs"/>
            </a:rPr>
            <a:t>6.47</a:t>
          </a:r>
          <a:r>
            <a:rPr kumimoji="1" lang="ja-JP" altLang="ja-JP" sz="1100">
              <a:solidFill>
                <a:schemeClr val="dk1"/>
              </a:solidFill>
              <a:effectLst/>
              <a:latin typeface="+mn-lt"/>
              <a:ea typeface="+mn-ea"/>
              <a:cs typeface="+mn-cs"/>
            </a:rPr>
            <a:t>人となり、類似団体平均より</a:t>
          </a:r>
          <a:r>
            <a:rPr kumimoji="1" lang="en-US" altLang="ja-JP" sz="1100">
              <a:solidFill>
                <a:schemeClr val="dk1"/>
              </a:solidFill>
              <a:effectLst/>
              <a:latin typeface="+mn-lt"/>
              <a:ea typeface="+mn-ea"/>
              <a:cs typeface="+mn-cs"/>
            </a:rPr>
            <a:t>0.05</a:t>
          </a:r>
          <a:r>
            <a:rPr kumimoji="1" lang="ja-JP" altLang="ja-JP" sz="1100">
              <a:solidFill>
                <a:schemeClr val="dk1"/>
              </a:solidFill>
              <a:effectLst/>
              <a:latin typeface="+mn-lt"/>
              <a:ea typeface="+mn-ea"/>
              <a:cs typeface="+mn-cs"/>
            </a:rPr>
            <a:t>ポイント低くなっ</a:t>
          </a:r>
          <a:r>
            <a:rPr kumimoji="1" lang="ja-JP" altLang="en-US" sz="1100">
              <a:solidFill>
                <a:schemeClr val="dk1"/>
              </a:solidFill>
              <a:effectLst/>
              <a:latin typeface="+mn-lt"/>
              <a:ea typeface="+mn-ea"/>
              <a:cs typeface="+mn-cs"/>
            </a:rPr>
            <a:t>ている。</a:t>
          </a:r>
          <a:endParaRPr lang="ja-JP" altLang="ja-JP">
            <a:effectLst/>
          </a:endParaRPr>
        </a:p>
        <a:p>
          <a:r>
            <a:rPr kumimoji="1" lang="ja-JP" altLang="ja-JP" sz="1100">
              <a:solidFill>
                <a:schemeClr val="dk1"/>
              </a:solidFill>
              <a:effectLst/>
              <a:latin typeface="+mn-lt"/>
              <a:ea typeface="+mn-ea"/>
              <a:cs typeface="+mn-cs"/>
            </a:rPr>
            <a:t>今後とも、限られた人的資源の効率的かつ効果的な活用を図る中、適正な定員管理に努めてい</a:t>
          </a:r>
          <a:r>
            <a:rPr kumimoji="1" lang="ja-JP" altLang="en-US" sz="1100">
              <a:solidFill>
                <a:schemeClr val="dk1"/>
              </a:solidFill>
              <a:effectLst/>
              <a:latin typeface="+mn-lt"/>
              <a:ea typeface="+mn-ea"/>
              <a:cs typeface="+mn-cs"/>
            </a:rPr>
            <a:t>く。</a:t>
          </a:r>
          <a:endParaRPr lang="ja-JP" altLang="ja-JP">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91229</xdr:rowOff>
    </xdr:from>
    <xdr:to>
      <xdr:col>81</xdr:col>
      <xdr:colOff>44450</xdr:colOff>
      <xdr:row>61</xdr:row>
      <xdr:rowOff>123402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49679"/>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64787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75142</xdr:rowOff>
    </xdr:from>
    <xdr:to>
      <xdr:col>77</xdr:col>
      <xdr:colOff>44450</xdr:colOff>
      <xdr:row>61</xdr:row>
      <xdr:rowOff>91229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33592"/>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154957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71120</xdr:rowOff>
    </xdr:from>
    <xdr:to>
      <xdr:col>72</xdr:col>
      <xdr:colOff>203200</xdr:colOff>
      <xdr:row>61</xdr:row>
      <xdr:rowOff>75142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2957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34925</xdr:rowOff>
    </xdr:from>
    <xdr:to>
      <xdr:col>68</xdr:col>
      <xdr:colOff>152400</xdr:colOff>
      <xdr:row>61</xdr:row>
      <xdr:rowOff>71120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933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118762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98654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72602</xdr:rowOff>
    </xdr:from>
    <xdr:to>
      <xdr:col>81</xdr:col>
      <xdr:colOff>95250</xdr:colOff>
      <xdr:row>62</xdr:row>
      <xdr:rowOff>2752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89129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40429</xdr:rowOff>
    </xdr:from>
    <xdr:to>
      <xdr:col>77</xdr:col>
      <xdr:colOff>95250</xdr:colOff>
      <xdr:row>61</xdr:row>
      <xdr:rowOff>142029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152206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67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24342</xdr:rowOff>
    </xdr:from>
    <xdr:to>
      <xdr:col>73</xdr:col>
      <xdr:colOff>44450</xdr:colOff>
      <xdr:row>61</xdr:row>
      <xdr:rowOff>125942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136119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5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20320</xdr:rowOff>
    </xdr:from>
    <xdr:to>
      <xdr:col>68</xdr:col>
      <xdr:colOff>203200</xdr:colOff>
      <xdr:row>61</xdr:row>
      <xdr:rowOff>121920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132097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95902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ysClr val="windowText" lastClr="000000"/>
              </a:solidFill>
              <a:effectLst/>
              <a:latin typeface="+mn-lt"/>
              <a:ea typeface="+mn-ea"/>
              <a:cs typeface="+mn-cs"/>
            </a:rPr>
            <a:t>対前年度比では</a:t>
          </a:r>
          <a:r>
            <a:rPr lang="en-US" altLang="ja-JP" sz="1100" b="0" i="0" baseline="0">
              <a:solidFill>
                <a:sysClr val="windowText" lastClr="000000"/>
              </a:solidFill>
              <a:effectLst/>
              <a:latin typeface="+mn-lt"/>
              <a:ea typeface="+mn-ea"/>
              <a:cs typeface="+mn-cs"/>
            </a:rPr>
            <a:t>0.1</a:t>
          </a:r>
          <a:r>
            <a:rPr lang="ja-JP" altLang="ja-JP" sz="1100" b="0" i="0" baseline="0">
              <a:solidFill>
                <a:sysClr val="windowText" lastClr="000000"/>
              </a:solidFill>
              <a:effectLst/>
              <a:latin typeface="+mn-lt"/>
              <a:ea typeface="+mn-ea"/>
              <a:cs typeface="+mn-cs"/>
            </a:rPr>
            <a:t>ポイント悪化し、類似団体平均より</a:t>
          </a:r>
          <a:r>
            <a:rPr lang="en-US" altLang="ja-JP" sz="1100" b="0" i="0" baseline="0">
              <a:solidFill>
                <a:sysClr val="windowText" lastClr="000000"/>
              </a:solidFill>
              <a:effectLst/>
              <a:latin typeface="+mn-lt"/>
              <a:ea typeface="+mn-ea"/>
              <a:cs typeface="+mn-cs"/>
            </a:rPr>
            <a:t>0.7</a:t>
          </a:r>
          <a:r>
            <a:rPr lang="ja-JP" altLang="ja-JP" sz="1100" b="0" i="0" baseline="0">
              <a:solidFill>
                <a:sysClr val="windowText" lastClr="000000"/>
              </a:solidFill>
              <a:effectLst/>
              <a:latin typeface="+mn-lt"/>
              <a:ea typeface="+mn-ea"/>
              <a:cs typeface="+mn-cs"/>
            </a:rPr>
            <a:t>ポイント高くなっている。実質公債費比率</a:t>
          </a:r>
          <a:r>
            <a:rPr lang="ja-JP" altLang="en-US" sz="1100" b="0" i="0" baseline="0">
              <a:solidFill>
                <a:sysClr val="windowText" lastClr="000000"/>
              </a:solidFill>
              <a:effectLst/>
              <a:latin typeface="+mn-lt"/>
              <a:ea typeface="+mn-ea"/>
              <a:cs typeface="+mn-cs"/>
            </a:rPr>
            <a:t>は</a:t>
          </a:r>
          <a:r>
            <a:rPr lang="en-US" altLang="ja-JP" sz="1100" b="0" i="0" baseline="0">
              <a:solidFill>
                <a:sysClr val="windowText" lastClr="000000"/>
              </a:solidFill>
              <a:effectLst/>
              <a:latin typeface="+mn-lt"/>
              <a:ea typeface="+mn-ea"/>
              <a:cs typeface="+mn-cs"/>
            </a:rPr>
            <a:t>3</a:t>
          </a:r>
          <a:r>
            <a:rPr lang="ja-JP" altLang="en-US" sz="1100" b="0" i="0" baseline="0">
              <a:solidFill>
                <a:sysClr val="windowText" lastClr="000000"/>
              </a:solidFill>
              <a:effectLst/>
              <a:latin typeface="+mn-lt"/>
              <a:ea typeface="+mn-ea"/>
              <a:cs typeface="+mn-cs"/>
            </a:rPr>
            <a:t>ヵ年平均で</a:t>
          </a:r>
          <a:r>
            <a:rPr lang="ja-JP" altLang="ja-JP" sz="1100" b="0" i="0" baseline="0">
              <a:solidFill>
                <a:sysClr val="windowText" lastClr="000000"/>
              </a:solidFill>
              <a:effectLst/>
              <a:latin typeface="+mn-lt"/>
              <a:ea typeface="+mn-ea"/>
              <a:cs typeface="+mn-cs"/>
            </a:rPr>
            <a:t>算出</a:t>
          </a:r>
          <a:r>
            <a:rPr lang="ja-JP" altLang="en-US" sz="1100" b="0" i="0" baseline="0">
              <a:solidFill>
                <a:sysClr val="windowText" lastClr="000000"/>
              </a:solidFill>
              <a:effectLst/>
              <a:latin typeface="+mn-lt"/>
              <a:ea typeface="+mn-ea"/>
              <a:cs typeface="+mn-cs"/>
            </a:rPr>
            <a:t>されるが、</a:t>
          </a:r>
          <a:r>
            <a:rPr lang="ja-JP" altLang="ja-JP" sz="1100" b="0" i="0" baseline="0">
              <a:solidFill>
                <a:sysClr val="windowText" lastClr="000000"/>
              </a:solidFill>
              <a:effectLst/>
              <a:latin typeface="+mn-lt"/>
              <a:ea typeface="+mn-ea"/>
              <a:cs typeface="+mn-cs"/>
            </a:rPr>
            <a:t>令和</a:t>
          </a:r>
          <a:r>
            <a:rPr lang="en-US" altLang="ja-JP" sz="1100" b="0" i="0" baseline="0">
              <a:solidFill>
                <a:sysClr val="windowText" lastClr="000000"/>
              </a:solidFill>
              <a:effectLst/>
              <a:latin typeface="+mn-lt"/>
              <a:ea typeface="+mn-ea"/>
              <a:cs typeface="+mn-cs"/>
            </a:rPr>
            <a:t>5</a:t>
          </a:r>
          <a:r>
            <a:rPr lang="ja-JP" altLang="ja-JP" sz="1100" b="0" i="0" baseline="0">
              <a:solidFill>
                <a:sysClr val="windowText" lastClr="000000"/>
              </a:solidFill>
              <a:effectLst/>
              <a:latin typeface="+mn-lt"/>
              <a:ea typeface="+mn-ea"/>
              <a:cs typeface="+mn-cs"/>
            </a:rPr>
            <a:t>年度の実質公債費比率</a:t>
          </a:r>
          <a:r>
            <a:rPr lang="ja-JP" altLang="en-US" sz="1100" b="0" i="0" baseline="0">
              <a:solidFill>
                <a:sysClr val="windowText" lastClr="000000"/>
              </a:solidFill>
              <a:effectLst/>
              <a:latin typeface="+mn-lt"/>
              <a:ea typeface="+mn-ea"/>
              <a:cs typeface="+mn-cs"/>
            </a:rPr>
            <a:t>が令和</a:t>
          </a:r>
          <a:r>
            <a:rPr lang="en-US" altLang="ja-JP" sz="1100" b="0" i="0" baseline="0">
              <a:solidFill>
                <a:sysClr val="windowText" lastClr="000000"/>
              </a:solidFill>
              <a:effectLst/>
              <a:latin typeface="+mn-lt"/>
              <a:ea typeface="+mn-ea"/>
              <a:cs typeface="+mn-cs"/>
            </a:rPr>
            <a:t>2</a:t>
          </a:r>
          <a:r>
            <a:rPr lang="ja-JP" altLang="en-US" sz="1100" b="0" i="0" baseline="0">
              <a:solidFill>
                <a:sysClr val="windowText" lastClr="000000"/>
              </a:solidFill>
              <a:effectLst/>
              <a:latin typeface="+mn-lt"/>
              <a:ea typeface="+mn-ea"/>
              <a:cs typeface="+mn-cs"/>
            </a:rPr>
            <a:t>年度の</a:t>
          </a:r>
          <a:r>
            <a:rPr lang="ja-JP" altLang="ja-JP" sz="1100" b="0" i="0" baseline="0">
              <a:solidFill>
                <a:sysClr val="windowText" lastClr="000000"/>
              </a:solidFill>
              <a:effectLst/>
              <a:latin typeface="+mn-lt"/>
              <a:ea typeface="+mn-ea"/>
              <a:cs typeface="+mn-cs"/>
            </a:rPr>
            <a:t>実質公債費比率と比較し、</a:t>
          </a:r>
          <a:r>
            <a:rPr lang="ja-JP" altLang="en-US" sz="1100" b="0" i="0" baseline="0">
              <a:solidFill>
                <a:sysClr val="windowText" lastClr="000000"/>
              </a:solidFill>
              <a:effectLst/>
              <a:latin typeface="+mn-lt"/>
              <a:ea typeface="+mn-ea"/>
              <a:cs typeface="+mn-cs"/>
            </a:rPr>
            <a:t>公債費の基準財政需要額算入額が減となったことなどにより、悪化したことが要因であ</a:t>
          </a:r>
          <a:r>
            <a:rPr lang="ja-JP" altLang="ja-JP" sz="1100" b="0" i="0" baseline="0">
              <a:solidFill>
                <a:sysClr val="windowText" lastClr="000000"/>
              </a:solidFill>
              <a:effectLst/>
              <a:latin typeface="+mn-lt"/>
              <a:ea typeface="+mn-ea"/>
              <a:cs typeface="+mn-cs"/>
            </a:rPr>
            <a:t>る。</a:t>
          </a:r>
          <a:endParaRPr lang="en-US" altLang="ja-JP" sz="1100" b="0" i="0" baseline="0">
            <a:solidFill>
              <a:sysClr val="windowText" lastClr="000000"/>
            </a:solidFill>
            <a:effectLst/>
            <a:latin typeface="+mn-lt"/>
            <a:ea typeface="+mn-ea"/>
            <a:cs typeface="+mn-cs"/>
          </a:endParaRPr>
        </a:p>
        <a:p>
          <a:pPr rtl="0" eaLnBrk="1" fontAlgn="auto" latinLnBrk="0" hangingPunct="1"/>
          <a:r>
            <a:rPr lang="ja-JP" altLang="ja-JP" sz="1100" b="0" i="0" baseline="0">
              <a:solidFill>
                <a:sysClr val="windowText" lastClr="000000"/>
              </a:solidFill>
              <a:effectLst/>
              <a:latin typeface="+mn-lt"/>
              <a:ea typeface="+mn-ea"/>
              <a:cs typeface="+mn-cs"/>
            </a:rPr>
            <a:t>今後も引き続き、地方債発行額の抑制や公営企業に対する繰出しの見直し等行政改革を進めることで、比率の改善に努める。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19896</xdr:rowOff>
    </xdr:from>
    <xdr:to>
      <xdr:col>81</xdr:col>
      <xdr:colOff>44450</xdr:colOff>
      <xdr:row>41</xdr:row>
      <xdr:rowOff>27940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04934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143087</xdr:rowOff>
    </xdr:from>
    <xdr:to>
      <xdr:col>77</xdr:col>
      <xdr:colOff>44450</xdr:colOff>
      <xdr:row>41</xdr:row>
      <xdr:rowOff>19896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00108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143087</xdr:rowOff>
    </xdr:from>
    <xdr:to>
      <xdr:col>72</xdr:col>
      <xdr:colOff>203200</xdr:colOff>
      <xdr:row>40</xdr:row>
      <xdr:rowOff>143087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0010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135044</xdr:rowOff>
    </xdr:from>
    <xdr:to>
      <xdr:col>68</xdr:col>
      <xdr:colOff>152400</xdr:colOff>
      <xdr:row>40</xdr:row>
      <xdr:rowOff>143087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9930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23300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47431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120667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97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140546</xdr:rowOff>
    </xdr:from>
    <xdr:to>
      <xdr:col>77</xdr:col>
      <xdr:colOff>95250</xdr:colOff>
      <xdr:row>41</xdr:row>
      <xdr:rowOff>70696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92287</xdr:rowOff>
    </xdr:from>
    <xdr:to>
      <xdr:col>73</xdr:col>
      <xdr:colOff>44450</xdr:colOff>
      <xdr:row>41</xdr:row>
      <xdr:rowOff>22437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92287</xdr:rowOff>
    </xdr:from>
    <xdr:to>
      <xdr:col>68</xdr:col>
      <xdr:colOff>203200</xdr:colOff>
      <xdr:row>41</xdr:row>
      <xdr:rowOff>22437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84244</xdr:rowOff>
    </xdr:from>
    <xdr:to>
      <xdr:col>64</xdr:col>
      <xdr:colOff>152400</xdr:colOff>
      <xdr:row>41</xdr:row>
      <xdr:rowOff>14394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24571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ysClr val="windowText" lastClr="000000"/>
              </a:solidFill>
              <a:effectLst/>
              <a:latin typeface="+mn-lt"/>
              <a:ea typeface="+mn-ea"/>
              <a:cs typeface="+mn-cs"/>
            </a:rPr>
            <a:t>対前年度比では</a:t>
          </a:r>
          <a:r>
            <a:rPr lang="en-US" altLang="ja-JP" sz="1100" b="0" i="0" baseline="0">
              <a:solidFill>
                <a:sysClr val="windowText" lastClr="000000"/>
              </a:solidFill>
              <a:effectLst/>
              <a:latin typeface="+mn-lt"/>
              <a:ea typeface="+mn-ea"/>
              <a:cs typeface="+mn-cs"/>
            </a:rPr>
            <a:t>9.1</a:t>
          </a:r>
          <a:r>
            <a:rPr lang="ja-JP" altLang="ja-JP" sz="1100" b="0" i="0" baseline="0">
              <a:solidFill>
                <a:sysClr val="windowText" lastClr="000000"/>
              </a:solidFill>
              <a:effectLst/>
              <a:latin typeface="+mn-lt"/>
              <a:ea typeface="+mn-ea"/>
              <a:cs typeface="+mn-cs"/>
            </a:rPr>
            <a:t>ポイント悪化し、類似団体平均より</a:t>
          </a:r>
          <a:r>
            <a:rPr lang="en-US" altLang="ja-JP" sz="1100" b="0" i="0" baseline="0">
              <a:solidFill>
                <a:sysClr val="windowText" lastClr="000000"/>
              </a:solidFill>
              <a:effectLst/>
              <a:latin typeface="+mn-lt"/>
              <a:ea typeface="+mn-ea"/>
              <a:cs typeface="+mn-cs"/>
            </a:rPr>
            <a:t>24.0</a:t>
          </a:r>
          <a:r>
            <a:rPr lang="ja-JP" altLang="ja-JP" sz="1100" b="0" i="0" baseline="0">
              <a:solidFill>
                <a:sysClr val="windowText" lastClr="000000"/>
              </a:solidFill>
              <a:effectLst/>
              <a:latin typeface="+mn-lt"/>
              <a:ea typeface="+mn-ea"/>
              <a:cs typeface="+mn-cs"/>
            </a:rPr>
            <a:t>ポイント高くなっている。要因としては、</a:t>
          </a:r>
          <a:r>
            <a:rPr lang="ja-JP" altLang="ja-JP" sz="1100">
              <a:solidFill>
                <a:sysClr val="windowText" lastClr="000000"/>
              </a:solidFill>
              <a:effectLst/>
              <a:latin typeface="+mn-lt"/>
              <a:ea typeface="+mn-ea"/>
              <a:cs typeface="+mn-cs"/>
            </a:rPr>
            <a:t>将来負担額のうち</a:t>
          </a:r>
          <a:r>
            <a:rPr lang="ja-JP" altLang="en-US" sz="1100">
              <a:solidFill>
                <a:sysClr val="windowText" lastClr="000000"/>
              </a:solidFill>
              <a:effectLst/>
              <a:latin typeface="+mn-lt"/>
              <a:ea typeface="+mn-ea"/>
              <a:cs typeface="+mn-cs"/>
            </a:rPr>
            <a:t>地方債残高や</a:t>
          </a:r>
          <a:r>
            <a:rPr lang="ja-JP" altLang="ja-JP" sz="1100">
              <a:solidFill>
                <a:sysClr val="windowText" lastClr="000000"/>
              </a:solidFill>
              <a:effectLst/>
              <a:latin typeface="+mn-lt"/>
              <a:ea typeface="+mn-ea"/>
              <a:cs typeface="+mn-cs"/>
            </a:rPr>
            <a:t>債務負担行為に基づく支出予定額の増加、充当可能財源のうち基準財政需要額への算入見込額</a:t>
          </a:r>
          <a:r>
            <a:rPr lang="ja-JP" altLang="en-US" sz="1100">
              <a:solidFill>
                <a:sysClr val="windowText" lastClr="000000"/>
              </a:solidFill>
              <a:effectLst/>
              <a:latin typeface="+mn-lt"/>
              <a:ea typeface="+mn-ea"/>
              <a:cs typeface="+mn-cs"/>
            </a:rPr>
            <a:t>の減少など</a:t>
          </a:r>
          <a:r>
            <a:rPr lang="ja-JP" altLang="ja-JP" sz="1100" b="0" i="0" baseline="0">
              <a:solidFill>
                <a:sysClr val="windowText" lastClr="000000"/>
              </a:solidFill>
              <a:effectLst/>
              <a:latin typeface="+mn-lt"/>
              <a:ea typeface="+mn-ea"/>
              <a:cs typeface="+mn-cs"/>
            </a:rPr>
            <a:t>が挙げられる。</a:t>
          </a:r>
          <a:endParaRPr lang="en-US" altLang="ja-JP" sz="1100" b="0" i="0" baseline="0">
            <a:solidFill>
              <a:sysClr val="windowText" lastClr="000000"/>
            </a:solidFill>
            <a:effectLst/>
            <a:latin typeface="+mn-lt"/>
            <a:ea typeface="+mn-ea"/>
            <a:cs typeface="+mn-cs"/>
          </a:endParaRPr>
        </a:p>
        <a:p>
          <a:pPr rtl="0" eaLnBrk="1" fontAlgn="auto" latinLnBrk="0" hangingPunct="1"/>
          <a:r>
            <a:rPr lang="ja-JP" altLang="ja-JP" sz="1100" b="0" i="0" baseline="0">
              <a:solidFill>
                <a:sysClr val="windowText" lastClr="000000"/>
              </a:solidFill>
              <a:effectLst/>
              <a:latin typeface="+mn-lt"/>
              <a:ea typeface="+mn-ea"/>
              <a:cs typeface="+mn-cs"/>
            </a:rPr>
            <a:t>今後も行政改革を進めるとともに、将来世代への負担を少しでも軽減するよう、更なる改善に努める。</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16764</xdr:rowOff>
    </xdr:from>
    <xdr:to>
      <xdr:col>81</xdr:col>
      <xdr:colOff>44450</xdr:colOff>
      <xdr:row>16</xdr:row>
      <xdr:rowOff>104597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179800" y="2759964"/>
          <a:ext cx="838200" cy="8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10126</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410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147676</xdr:rowOff>
    </xdr:from>
    <xdr:to>
      <xdr:col>77</xdr:col>
      <xdr:colOff>44450</xdr:colOff>
      <xdr:row>16</xdr:row>
      <xdr:rowOff>16764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290800" y="2719426"/>
          <a:ext cx="889000" cy="4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147676</xdr:rowOff>
    </xdr:from>
    <xdr:to>
      <xdr:col>72</xdr:col>
      <xdr:colOff>203200</xdr:colOff>
      <xdr:row>16</xdr:row>
      <xdr:rowOff>61163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719426"/>
          <a:ext cx="889000" cy="8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56337</xdr:rowOff>
    </xdr:from>
    <xdr:to>
      <xdr:col>68</xdr:col>
      <xdr:colOff>152400</xdr:colOff>
      <xdr:row>16</xdr:row>
      <xdr:rowOff>61163</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3512800" y="2799537"/>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132588</xdr:rowOff>
    </xdr:from>
    <xdr:to>
      <xdr:col>68</xdr:col>
      <xdr:colOff>203200</xdr:colOff>
      <xdr:row>16</xdr:row>
      <xdr:rowOff>62738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72915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96080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53797</xdr:rowOff>
    </xdr:from>
    <xdr:to>
      <xdr:col>81</xdr:col>
      <xdr:colOff>95250</xdr:colOff>
      <xdr:row>16</xdr:row>
      <xdr:rowOff>155397</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79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25874</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769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137414</xdr:rowOff>
    </xdr:from>
    <xdr:to>
      <xdr:col>77</xdr:col>
      <xdr:colOff>95250</xdr:colOff>
      <xdr:row>16</xdr:row>
      <xdr:rowOff>67564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70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52341</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795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96876</xdr:rowOff>
    </xdr:from>
    <xdr:to>
      <xdr:col>73</xdr:col>
      <xdr:colOff>44450</xdr:colOff>
      <xdr:row>16</xdr:row>
      <xdr:rowOff>27026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66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11803</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755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10363</xdr:rowOff>
    </xdr:from>
    <xdr:to>
      <xdr:col>68</xdr:col>
      <xdr:colOff>203200</xdr:colOff>
      <xdr:row>16</xdr:row>
      <xdr:rowOff>111963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7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96740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83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5537</xdr:rowOff>
    </xdr:from>
    <xdr:to>
      <xdr:col>64</xdr:col>
      <xdr:colOff>152400</xdr:colOff>
      <xdr:row>16</xdr:row>
      <xdr:rowOff>107137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74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91914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83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大分県大分市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474,665
470,506
502.39
224,365,164
218,441,539
5,216,868
105,504,557
165,874,490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人件費に係る経常収支比率は前年度より</a:t>
          </a: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lt"/>
              <a:ea typeface="+mn-ea"/>
              <a:cs typeface="+mn-cs"/>
            </a:rPr>
            <a:t>ポイント悪化し、類似団体よりも</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ポイント高くなっている。要因は、給与改定による給料の増や期末手当及び勤勉手当の支給月</a:t>
          </a:r>
          <a:r>
            <a:rPr kumimoji="1" lang="ja-JP" altLang="en-US" sz="1100">
              <a:solidFill>
                <a:sysClr val="windowText" lastClr="000000"/>
              </a:solidFill>
              <a:effectLst/>
              <a:latin typeface="+mn-lt"/>
              <a:ea typeface="+mn-ea"/>
              <a:cs typeface="+mn-cs"/>
            </a:rPr>
            <a:t>数の</a:t>
          </a:r>
          <a:r>
            <a:rPr kumimoji="1" lang="ja-JP" altLang="ja-JP" sz="1100">
              <a:solidFill>
                <a:sysClr val="windowText" lastClr="000000"/>
              </a:solidFill>
              <a:effectLst/>
              <a:latin typeface="+mn-lt"/>
              <a:ea typeface="+mn-ea"/>
              <a:cs typeface="+mn-cs"/>
            </a:rPr>
            <a:t>増に伴い、人件費</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増額</a:t>
          </a:r>
          <a:r>
            <a:rPr kumimoji="1" lang="ja-JP" altLang="en-US" sz="1100">
              <a:solidFill>
                <a:sysClr val="windowText" lastClr="000000"/>
              </a:solidFill>
              <a:effectLst/>
              <a:latin typeface="+mn-lt"/>
              <a:ea typeface="+mn-ea"/>
              <a:cs typeface="+mn-cs"/>
            </a:rPr>
            <a:t>となった</a:t>
          </a:r>
          <a:r>
            <a:rPr kumimoji="1" lang="ja-JP" altLang="ja-JP" sz="1100">
              <a:solidFill>
                <a:sysClr val="windowText" lastClr="000000"/>
              </a:solidFill>
              <a:effectLst/>
              <a:latin typeface="+mn-lt"/>
              <a:ea typeface="+mn-ea"/>
              <a:cs typeface="+mn-cs"/>
            </a:rPr>
            <a:t>ことが挙げられる。</a:t>
          </a:r>
          <a:endParaRPr kumimoji="1" lang="en-US" altLang="ja-JP" sz="1100">
            <a:solidFill>
              <a:sysClr val="windowText" lastClr="000000"/>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今後とも、行政改革の推進により、</a:t>
          </a:r>
          <a:r>
            <a:rPr kumimoji="1" lang="ja-JP" altLang="ja-JP" sz="1100" baseline="0">
              <a:solidFill>
                <a:sysClr val="windowText" lastClr="000000"/>
              </a:solidFill>
              <a:effectLst/>
              <a:latin typeface="+mn-lt"/>
              <a:ea typeface="+mn-ea"/>
              <a:cs typeface="+mn-cs"/>
            </a:rPr>
            <a:t>適正な給与水準となるよう</a:t>
          </a:r>
          <a:r>
            <a:rPr kumimoji="1" lang="ja-JP" altLang="ja-JP" sz="1100">
              <a:solidFill>
                <a:sysClr val="windowText" lastClr="000000"/>
              </a:solidFill>
              <a:effectLst/>
              <a:latin typeface="+mn-lt"/>
              <a:ea typeface="+mn-ea"/>
              <a:cs typeface="+mn-cs"/>
            </a:rPr>
            <a:t>努めていきたい。</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37</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820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100330</xdr:rowOff>
    </xdr:from>
    <xdr:to>
      <xdr:col>19</xdr:col>
      <xdr:colOff>187325</xdr:colOff>
      <xdr:row>37</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43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100330</xdr:rowOff>
    </xdr:from>
    <xdr:to>
      <xdr:col>15</xdr:col>
      <xdr:colOff>98425</xdr:colOff>
      <xdr:row>38</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439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123190</xdr:rowOff>
    </xdr:from>
    <xdr:to>
      <xdr:col>11</xdr:col>
      <xdr:colOff>9525</xdr:colOff>
      <xdr:row>38</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668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67327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87630</xdr:rowOff>
    </xdr:from>
    <xdr:to>
      <xdr:col>20</xdr:col>
      <xdr:colOff>38100</xdr:colOff>
      <xdr:row>38</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49530</xdr:rowOff>
    </xdr:from>
    <xdr:to>
      <xdr:col>15</xdr:col>
      <xdr:colOff>149225</xdr:colOff>
      <xdr:row>37</xdr:row>
      <xdr:rowOff>151130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135907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125730</xdr:rowOff>
    </xdr:from>
    <xdr:to>
      <xdr:col>11</xdr:col>
      <xdr:colOff>60325</xdr:colOff>
      <xdr:row>38</xdr:row>
      <xdr:rowOff>55880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40657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ysClr val="windowText" lastClr="000000"/>
              </a:solidFill>
              <a:effectLst/>
              <a:latin typeface="+mn-lt"/>
              <a:ea typeface="+mn-ea"/>
              <a:cs typeface="+mn-cs"/>
            </a:rPr>
            <a:t>物件費に係る経常収支比率は前年度より</a:t>
          </a:r>
          <a:r>
            <a:rPr lang="en-US" altLang="ja-JP" sz="1100" b="0" i="0" baseline="0">
              <a:solidFill>
                <a:sysClr val="windowText" lastClr="000000"/>
              </a:solidFill>
              <a:effectLst/>
              <a:latin typeface="+mn-lt"/>
              <a:ea typeface="+mn-ea"/>
              <a:cs typeface="+mn-cs"/>
            </a:rPr>
            <a:t>0.2</a:t>
          </a:r>
          <a:r>
            <a:rPr lang="ja-JP" altLang="ja-JP" sz="1100" b="0" i="0" baseline="0">
              <a:solidFill>
                <a:sysClr val="windowText" lastClr="000000"/>
              </a:solidFill>
              <a:effectLst/>
              <a:latin typeface="+mn-lt"/>
              <a:ea typeface="+mn-ea"/>
              <a:cs typeface="+mn-cs"/>
            </a:rPr>
            <a:t>ポイント悪化したが、類似団体よりも</a:t>
          </a:r>
          <a:r>
            <a:rPr lang="en-US" altLang="ja-JP" sz="1100" b="0" i="0" baseline="0">
              <a:solidFill>
                <a:sysClr val="windowText" lastClr="000000"/>
              </a:solidFill>
              <a:effectLst/>
              <a:latin typeface="+mn-lt"/>
              <a:ea typeface="+mn-ea"/>
              <a:cs typeface="+mn-cs"/>
            </a:rPr>
            <a:t>0.8</a:t>
          </a:r>
          <a:r>
            <a:rPr lang="ja-JP" altLang="ja-JP" sz="1100" b="0" i="0" baseline="0">
              <a:solidFill>
                <a:sysClr val="windowText" lastClr="000000"/>
              </a:solidFill>
              <a:effectLst/>
              <a:latin typeface="+mn-lt"/>
              <a:ea typeface="+mn-ea"/>
              <a:cs typeface="+mn-cs"/>
            </a:rPr>
            <a:t>ポイント低くなっている。要因は</a:t>
          </a:r>
          <a:r>
            <a:rPr lang="ja-JP" altLang="en-US" sz="1100" b="0" i="0" baseline="0">
              <a:solidFill>
                <a:sysClr val="windowText" lastClr="000000"/>
              </a:solidFill>
              <a:effectLst/>
              <a:latin typeface="+mn-lt"/>
              <a:ea typeface="+mn-ea"/>
              <a:cs typeface="+mn-cs"/>
            </a:rPr>
            <a:t>、システム等管理費の増</a:t>
          </a:r>
          <a:r>
            <a:rPr lang="ja-JP" altLang="ja-JP" sz="1100" b="0" i="0" baseline="0">
              <a:solidFill>
                <a:sysClr val="windowText" lastClr="000000"/>
              </a:solidFill>
              <a:effectLst/>
              <a:latin typeface="+mn-lt"/>
              <a:ea typeface="+mn-ea"/>
              <a:cs typeface="+mn-cs"/>
            </a:rPr>
            <a:t>など</a:t>
          </a:r>
          <a:r>
            <a:rPr kumimoji="1" lang="ja-JP" altLang="ja-JP" sz="1100">
              <a:solidFill>
                <a:sysClr val="windowText" lastClr="000000"/>
              </a:solidFill>
              <a:effectLst/>
              <a:latin typeface="+mn-lt"/>
              <a:ea typeface="+mn-ea"/>
              <a:cs typeface="+mn-cs"/>
            </a:rPr>
            <a:t>が挙げられる。</a:t>
          </a:r>
          <a:endParaRPr lang="ja-JP" altLang="ja-JP" sz="1400">
            <a:solidFill>
              <a:sysClr val="windowText" lastClr="000000"/>
            </a:solidFill>
            <a:effectLst/>
          </a:endParaRPr>
        </a:p>
        <a:p>
          <a:pPr rtl="0" eaLnBrk="1" fontAlgn="auto" latinLnBrk="0" hangingPunct="1"/>
          <a:r>
            <a:rPr lang="ja-JP" altLang="ja-JP" sz="1100" b="0" i="0" baseline="0">
              <a:solidFill>
                <a:sysClr val="windowText" lastClr="000000"/>
              </a:solidFill>
              <a:effectLst/>
              <a:latin typeface="+mn-lt"/>
              <a:ea typeface="+mn-ea"/>
              <a:cs typeface="+mn-cs"/>
            </a:rPr>
            <a:t>物件費は増加傾向にあり、今後も行政改革への取組により、抑制に努める必要がある。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62230</xdr:rowOff>
    </xdr:from>
    <xdr:to>
      <xdr:col>82</xdr:col>
      <xdr:colOff>107950</xdr:colOff>
      <xdr:row>17</xdr:row>
      <xdr:rowOff>77470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768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59707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7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142240</xdr:rowOff>
    </xdr:from>
    <xdr:to>
      <xdr:col>78</xdr:col>
      <xdr:colOff>69850</xdr:colOff>
      <xdr:row>17</xdr:row>
      <xdr:rowOff>62230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854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142240</xdr:rowOff>
    </xdr:from>
    <xdr:to>
      <xdr:col>73</xdr:col>
      <xdr:colOff>180975</xdr:colOff>
      <xdr:row>17</xdr:row>
      <xdr:rowOff>16510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854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16510</xdr:rowOff>
    </xdr:from>
    <xdr:to>
      <xdr:col>69</xdr:col>
      <xdr:colOff>92075</xdr:colOff>
      <xdr:row>17</xdr:row>
      <xdr:rowOff>24130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31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135907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26670</xdr:rowOff>
    </xdr:from>
    <xdr:to>
      <xdr:col>82</xdr:col>
      <xdr:colOff>158750</xdr:colOff>
      <xdr:row>17</xdr:row>
      <xdr:rowOff>128270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43197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8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11430</xdr:rowOff>
    </xdr:from>
    <xdr:to>
      <xdr:col>78</xdr:col>
      <xdr:colOff>120650</xdr:colOff>
      <xdr:row>17</xdr:row>
      <xdr:rowOff>113030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123207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94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91440</xdr:rowOff>
    </xdr:from>
    <xdr:to>
      <xdr:col>74</xdr:col>
      <xdr:colOff>31750</xdr:colOff>
      <xdr:row>17</xdr:row>
      <xdr:rowOff>21590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31767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137160</xdr:rowOff>
    </xdr:from>
    <xdr:to>
      <xdr:col>69</xdr:col>
      <xdr:colOff>142875</xdr:colOff>
      <xdr:row>17</xdr:row>
      <xdr:rowOff>67310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77487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ysClr val="windowText" lastClr="000000"/>
              </a:solidFill>
              <a:effectLst/>
              <a:latin typeface="+mn-lt"/>
              <a:ea typeface="+mn-ea"/>
              <a:cs typeface="+mn-cs"/>
            </a:rPr>
            <a:t>扶助費に係る経常収支比率は前年度より</a:t>
          </a:r>
          <a:r>
            <a:rPr lang="en-US" altLang="ja-JP" sz="1100" b="0" i="0" baseline="0">
              <a:solidFill>
                <a:sysClr val="windowText" lastClr="000000"/>
              </a:solidFill>
              <a:effectLst/>
              <a:latin typeface="+mn-lt"/>
              <a:ea typeface="+mn-ea"/>
              <a:cs typeface="+mn-cs"/>
            </a:rPr>
            <a:t>1.9</a:t>
          </a:r>
          <a:r>
            <a:rPr lang="ja-JP" altLang="ja-JP" sz="1100" b="0" i="0" baseline="0">
              <a:solidFill>
                <a:sysClr val="windowText" lastClr="000000"/>
              </a:solidFill>
              <a:effectLst/>
              <a:latin typeface="+mn-lt"/>
              <a:ea typeface="+mn-ea"/>
              <a:cs typeface="+mn-cs"/>
            </a:rPr>
            <a:t>ポイント悪化し、類似団体よりも</a:t>
          </a:r>
          <a:r>
            <a:rPr lang="en-US" altLang="ja-JP" sz="1100" b="0" i="0" baseline="0">
              <a:solidFill>
                <a:sysClr val="windowText" lastClr="000000"/>
              </a:solidFill>
              <a:effectLst/>
              <a:latin typeface="+mn-lt"/>
              <a:ea typeface="+mn-ea"/>
              <a:cs typeface="+mn-cs"/>
            </a:rPr>
            <a:t>2.5</a:t>
          </a:r>
          <a:r>
            <a:rPr lang="ja-JP" altLang="ja-JP" sz="1100" b="0" i="0" baseline="0">
              <a:solidFill>
                <a:sysClr val="windowText" lastClr="000000"/>
              </a:solidFill>
              <a:effectLst/>
              <a:latin typeface="+mn-lt"/>
              <a:ea typeface="+mn-ea"/>
              <a:cs typeface="+mn-cs"/>
            </a:rPr>
            <a:t>ポイント高くなっている。要因</a:t>
          </a:r>
          <a:r>
            <a:rPr lang="ja-JP" altLang="en-US" sz="1100" b="0" i="0" baseline="0">
              <a:solidFill>
                <a:sysClr val="windowText" lastClr="000000"/>
              </a:solidFill>
              <a:effectLst/>
              <a:latin typeface="+mn-lt"/>
              <a:ea typeface="+mn-ea"/>
              <a:cs typeface="+mn-cs"/>
            </a:rPr>
            <a:t>は</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人件費増等による私立保育所給付費の増額や、サービス利用の増加による障がい児通所支援事業や介護・訓練等給付費事業の増額などが</a:t>
          </a:r>
          <a:r>
            <a:rPr kumimoji="1" lang="ja-JP" altLang="ja-JP" sz="1100">
              <a:solidFill>
                <a:sysClr val="windowText" lastClr="000000"/>
              </a:solidFill>
              <a:effectLst/>
              <a:latin typeface="+mn-lt"/>
              <a:ea typeface="+mn-ea"/>
              <a:cs typeface="+mn-cs"/>
            </a:rPr>
            <a:t>挙げられる。</a:t>
          </a:r>
          <a:endParaRPr lang="ja-JP" altLang="ja-JP" sz="1400">
            <a:solidFill>
              <a:sysClr val="windowText" lastClr="000000"/>
            </a:solidFill>
            <a:effectLst/>
          </a:endParaRPr>
        </a:p>
        <a:p>
          <a:pPr rtl="0" eaLnBrk="1" fontAlgn="auto" latinLnBrk="0" hangingPunct="1"/>
          <a:r>
            <a:rPr lang="ja-JP" altLang="ja-JP" sz="1100" b="0" i="0" baseline="0">
              <a:solidFill>
                <a:sysClr val="windowText" lastClr="000000"/>
              </a:solidFill>
              <a:effectLst/>
              <a:latin typeface="+mn-lt"/>
              <a:ea typeface="+mn-ea"/>
              <a:cs typeface="+mn-cs"/>
            </a:rPr>
            <a:t>保育所等運営事業などの児童福祉費</a:t>
          </a:r>
          <a:r>
            <a:rPr lang="ja-JP" altLang="en-US" sz="1100" b="0" i="0" baseline="0">
              <a:solidFill>
                <a:sysClr val="windowText" lastClr="000000"/>
              </a:solidFill>
              <a:effectLst/>
              <a:latin typeface="+mn-lt"/>
              <a:ea typeface="+mn-ea"/>
              <a:cs typeface="+mn-cs"/>
            </a:rPr>
            <a:t>や</a:t>
          </a:r>
          <a:r>
            <a:rPr lang="ja-JP" altLang="ja-JP" sz="1100" b="0" i="0" baseline="0">
              <a:solidFill>
                <a:sysClr val="windowText" lastClr="000000"/>
              </a:solidFill>
              <a:effectLst/>
              <a:latin typeface="+mn-lt"/>
              <a:ea typeface="+mn-ea"/>
              <a:cs typeface="+mn-cs"/>
            </a:rPr>
            <a:t>介護・訓練等給付費事業などの障害福祉費は、増加傾向にあることから、今後も扶助費は増加傾向にあると見込まれる。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80735</xdr:rowOff>
    </xdr:from>
    <xdr:to>
      <xdr:col>24</xdr:col>
      <xdr:colOff>25400</xdr:colOff>
      <xdr:row>58</xdr:row>
      <xdr:rowOff>116115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853385"/>
          <a:ext cx="838200" cy="20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152599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82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48078</xdr:rowOff>
    </xdr:from>
    <xdr:to>
      <xdr:col>19</xdr:col>
      <xdr:colOff>187325</xdr:colOff>
      <xdr:row>57</xdr:row>
      <xdr:rowOff>80735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8207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48078</xdr:rowOff>
    </xdr:from>
    <xdr:to>
      <xdr:col>15</xdr:col>
      <xdr:colOff>98425</xdr:colOff>
      <xdr:row>57</xdr:row>
      <xdr:rowOff>80735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8207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95449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80735</xdr:rowOff>
    </xdr:from>
    <xdr:to>
      <xdr:col>11</xdr:col>
      <xdr:colOff>9525</xdr:colOff>
      <xdr:row>57</xdr:row>
      <xdr:rowOff>102507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8533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65315</xdr:rowOff>
    </xdr:from>
    <xdr:to>
      <xdr:col>24</xdr:col>
      <xdr:colOff>76200</xdr:colOff>
      <xdr:row>58</xdr:row>
      <xdr:rowOff>166915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37392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98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29935</xdr:rowOff>
    </xdr:from>
    <xdr:to>
      <xdr:col>20</xdr:col>
      <xdr:colOff>38100</xdr:colOff>
      <xdr:row>57</xdr:row>
      <xdr:rowOff>131535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116312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168728</xdr:rowOff>
    </xdr:from>
    <xdr:to>
      <xdr:col>15</xdr:col>
      <xdr:colOff>149225</xdr:colOff>
      <xdr:row>57</xdr:row>
      <xdr:rowOff>98878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83655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29935</xdr:rowOff>
    </xdr:from>
    <xdr:to>
      <xdr:col>11</xdr:col>
      <xdr:colOff>60325</xdr:colOff>
      <xdr:row>57</xdr:row>
      <xdr:rowOff>131535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116312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138084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その他に係る経常収支比率は前年度より</a:t>
          </a:r>
          <a:r>
            <a:rPr kumimoji="1" lang="en-US" altLang="ja-JP" sz="1100">
              <a:solidFill>
                <a:sysClr val="windowText" lastClr="000000"/>
              </a:solidFill>
              <a:effectLst/>
              <a:latin typeface="+mn-lt"/>
              <a:ea typeface="+mn-ea"/>
              <a:cs typeface="+mn-cs"/>
            </a:rPr>
            <a:t>0.5</a:t>
          </a:r>
          <a:r>
            <a:rPr kumimoji="1" lang="ja-JP" altLang="ja-JP" sz="1100">
              <a:solidFill>
                <a:sysClr val="windowText" lastClr="000000"/>
              </a:solidFill>
              <a:effectLst/>
              <a:latin typeface="+mn-lt"/>
              <a:ea typeface="+mn-ea"/>
              <a:cs typeface="+mn-cs"/>
            </a:rPr>
            <a:t>ポイント悪化し、類似団体よりも</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ポイント高くなっている。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被保険者数の増による後期高齢者医療特別会計繰出金の増加など</a:t>
          </a:r>
          <a:r>
            <a:rPr kumimoji="1" lang="ja-JP" altLang="ja-JP" sz="1100">
              <a:solidFill>
                <a:sysClr val="windowText" lastClr="000000"/>
              </a:solidFill>
              <a:effectLst/>
              <a:latin typeface="+mn-lt"/>
              <a:ea typeface="+mn-ea"/>
              <a:cs typeface="+mn-cs"/>
            </a:rPr>
            <a:t>、その他の会計への繰出金が増加していることなどから、今後も経営健全化を進めることにより繰出金の抑制に努める。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6350</xdr:rowOff>
    </xdr:from>
    <xdr:to>
      <xdr:col>82</xdr:col>
      <xdr:colOff>107950</xdr:colOff>
      <xdr:row>59</xdr:row>
      <xdr:rowOff>69850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1219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114300</xdr:rowOff>
    </xdr:from>
    <xdr:to>
      <xdr:col>78</xdr:col>
      <xdr:colOff>69850</xdr:colOff>
      <xdr:row>59</xdr:row>
      <xdr:rowOff>6350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58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114300</xdr:rowOff>
    </xdr:from>
    <xdr:to>
      <xdr:col>73</xdr:col>
      <xdr:colOff>180975</xdr:colOff>
      <xdr:row>59</xdr:row>
      <xdr:rowOff>31750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058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139700</xdr:rowOff>
    </xdr:from>
    <xdr:to>
      <xdr:col>69</xdr:col>
      <xdr:colOff>92075</xdr:colOff>
      <xdr:row>59</xdr:row>
      <xdr:rowOff>31750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83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19050</xdr:rowOff>
    </xdr:from>
    <xdr:to>
      <xdr:col>82</xdr:col>
      <xdr:colOff>158750</xdr:colOff>
      <xdr:row>59</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162577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127000</xdr:rowOff>
    </xdr:from>
    <xdr:to>
      <xdr:col>78</xdr:col>
      <xdr:colOff>120650</xdr:colOff>
      <xdr:row>59</xdr:row>
      <xdr:rowOff>57150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41927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5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63500</xdr:rowOff>
    </xdr:from>
    <xdr:to>
      <xdr:col>74</xdr:col>
      <xdr:colOff>31750</xdr:colOff>
      <xdr:row>58</xdr:row>
      <xdr:rowOff>165100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ysClr val="windowText" lastClr="000000"/>
              </a:solidFill>
              <a:effectLst/>
              <a:latin typeface="+mn-lt"/>
              <a:ea typeface="+mn-ea"/>
              <a:cs typeface="+mn-cs"/>
            </a:rPr>
            <a:t>補助費等に係る経常収支比率は前年度より</a:t>
          </a:r>
          <a:r>
            <a:rPr lang="en-US" altLang="ja-JP" sz="1100" b="0" i="0" baseline="0">
              <a:solidFill>
                <a:sysClr val="windowText" lastClr="000000"/>
              </a:solidFill>
              <a:effectLst/>
              <a:latin typeface="+mn-lt"/>
              <a:ea typeface="+mn-ea"/>
              <a:cs typeface="+mn-cs"/>
            </a:rPr>
            <a:t>0.2</a:t>
          </a:r>
          <a:r>
            <a:rPr lang="ja-JP" altLang="ja-JP" sz="1100" b="0" i="0" baseline="0">
              <a:solidFill>
                <a:sysClr val="windowText" lastClr="000000"/>
              </a:solidFill>
              <a:effectLst/>
              <a:latin typeface="+mn-lt"/>
              <a:ea typeface="+mn-ea"/>
              <a:cs typeface="+mn-cs"/>
            </a:rPr>
            <a:t>ポイント</a:t>
          </a:r>
          <a:r>
            <a:rPr lang="ja-JP" altLang="en-US" sz="1100" b="0" i="0" baseline="0">
              <a:solidFill>
                <a:sysClr val="windowText" lastClr="000000"/>
              </a:solidFill>
              <a:effectLst/>
              <a:latin typeface="+mn-lt"/>
              <a:ea typeface="+mn-ea"/>
              <a:cs typeface="+mn-cs"/>
            </a:rPr>
            <a:t>悪化</a:t>
          </a:r>
          <a:r>
            <a:rPr lang="ja-JP" altLang="ja-JP" sz="1100" b="0" i="0" baseline="0">
              <a:solidFill>
                <a:sysClr val="windowText" lastClr="000000"/>
              </a:solidFill>
              <a:effectLst/>
              <a:latin typeface="+mn-lt"/>
              <a:ea typeface="+mn-ea"/>
              <a:cs typeface="+mn-cs"/>
            </a:rPr>
            <a:t>し</a:t>
          </a:r>
          <a:r>
            <a:rPr lang="ja-JP" altLang="en-US" sz="1100" b="0" i="0" baseline="0">
              <a:solidFill>
                <a:sysClr val="windowText" lastClr="000000"/>
              </a:solidFill>
              <a:effectLst/>
              <a:latin typeface="+mn-lt"/>
              <a:ea typeface="+mn-ea"/>
              <a:cs typeface="+mn-cs"/>
            </a:rPr>
            <a:t>たが</a:t>
          </a:r>
          <a:r>
            <a:rPr lang="ja-JP" altLang="ja-JP" sz="1100" b="0" i="0" baseline="0">
              <a:solidFill>
                <a:sysClr val="windowText" lastClr="000000"/>
              </a:solidFill>
              <a:effectLst/>
              <a:latin typeface="+mn-lt"/>
              <a:ea typeface="+mn-ea"/>
              <a:cs typeface="+mn-cs"/>
            </a:rPr>
            <a:t>、類似団体よりも</a:t>
          </a:r>
          <a:r>
            <a:rPr kumimoji="1" lang="en-US" altLang="ja-JP" sz="1100">
              <a:solidFill>
                <a:sysClr val="windowText" lastClr="000000"/>
              </a:solidFill>
              <a:effectLst/>
              <a:latin typeface="+mn-lt"/>
              <a:ea typeface="+mn-ea"/>
              <a:cs typeface="+mn-cs"/>
            </a:rPr>
            <a:t>2.1</a:t>
          </a:r>
          <a:r>
            <a:rPr kumimoji="1" lang="ja-JP" altLang="ja-JP" sz="1100">
              <a:solidFill>
                <a:sysClr val="windowText" lastClr="000000"/>
              </a:solidFill>
              <a:effectLst/>
              <a:latin typeface="+mn-lt"/>
              <a:ea typeface="+mn-ea"/>
              <a:cs typeface="+mn-cs"/>
            </a:rPr>
            <a:t>ポイント低くなっている。</a:t>
          </a:r>
          <a:endParaRPr lang="ja-JP" altLang="ja-JP" sz="1400">
            <a:solidFill>
              <a:sysClr val="windowText" lastClr="000000"/>
            </a:solidFill>
            <a:effectLst/>
          </a:endParaRPr>
        </a:p>
        <a:p>
          <a:pPr rtl="0" eaLnBrk="1" fontAlgn="auto" latinLnBrk="0" hangingPunct="1"/>
          <a:r>
            <a:rPr lang="ja-JP" altLang="ja-JP" sz="1100" b="0" i="0" baseline="0">
              <a:solidFill>
                <a:sysClr val="windowText" lastClr="000000"/>
              </a:solidFill>
              <a:effectLst/>
              <a:latin typeface="+mn-lt"/>
              <a:ea typeface="+mn-ea"/>
              <a:cs typeface="+mn-cs"/>
            </a:rPr>
            <a:t>今後も経営健全化を進めることにより下水道事業会計への繰出金の抑制に努めるとともに、各種補助金や負担金の見直しを進める。</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26416</xdr:rowOff>
    </xdr:from>
    <xdr:to>
      <xdr:col>82</xdr:col>
      <xdr:colOff>107950</xdr:colOff>
      <xdr:row>34</xdr:row>
      <xdr:rowOff>44704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85571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158005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87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133858</xdr:rowOff>
    </xdr:from>
    <xdr:to>
      <xdr:col>78</xdr:col>
      <xdr:colOff>69850</xdr:colOff>
      <xdr:row>34</xdr:row>
      <xdr:rowOff>26416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7917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91711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92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133858</xdr:rowOff>
    </xdr:from>
    <xdr:to>
      <xdr:col>73</xdr:col>
      <xdr:colOff>180975</xdr:colOff>
      <xdr:row>34</xdr:row>
      <xdr:rowOff>35560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79170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64279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35560</xdr:rowOff>
    </xdr:from>
    <xdr:to>
      <xdr:col>69</xdr:col>
      <xdr:colOff>92075</xdr:colOff>
      <xdr:row>34</xdr:row>
      <xdr:rowOff>35560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864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165354</xdr:rowOff>
    </xdr:from>
    <xdr:to>
      <xdr:col>82</xdr:col>
      <xdr:colOff>158750</xdr:colOff>
      <xdr:row>34</xdr:row>
      <xdr:rowOff>95504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10431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66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147066</xdr:rowOff>
    </xdr:from>
    <xdr:to>
      <xdr:col>78</xdr:col>
      <xdr:colOff>120650</xdr:colOff>
      <xdr:row>34</xdr:row>
      <xdr:rowOff>77216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87393</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7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83058</xdr:rowOff>
    </xdr:from>
    <xdr:to>
      <xdr:col>74</xdr:col>
      <xdr:colOff>31750</xdr:colOff>
      <xdr:row>34</xdr:row>
      <xdr:rowOff>13208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74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23385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50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156210</xdr:rowOff>
    </xdr:from>
    <xdr:to>
      <xdr:col>69</xdr:col>
      <xdr:colOff>142875</xdr:colOff>
      <xdr:row>34</xdr:row>
      <xdr:rowOff>86360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96537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96537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ysClr val="windowText" lastClr="000000"/>
              </a:solidFill>
              <a:effectLst/>
              <a:latin typeface="+mn-lt"/>
              <a:ea typeface="+mn-ea"/>
              <a:cs typeface="+mn-cs"/>
            </a:rPr>
            <a:t>公債費に係る経常収支比率は前年度より</a:t>
          </a:r>
          <a:r>
            <a:rPr lang="en-US" altLang="ja-JP" sz="1100" b="0" i="0" baseline="0">
              <a:solidFill>
                <a:sysClr val="windowText" lastClr="000000"/>
              </a:solidFill>
              <a:effectLst/>
              <a:latin typeface="+mn-lt"/>
              <a:ea typeface="+mn-ea"/>
              <a:cs typeface="+mn-cs"/>
            </a:rPr>
            <a:t>0.7</a:t>
          </a:r>
          <a:r>
            <a:rPr lang="ja-JP" altLang="ja-JP" sz="1100" b="0" i="0" baseline="0">
              <a:solidFill>
                <a:sysClr val="windowText" lastClr="000000"/>
              </a:solidFill>
              <a:effectLst/>
              <a:latin typeface="+mn-lt"/>
              <a:ea typeface="+mn-ea"/>
              <a:cs typeface="+mn-cs"/>
            </a:rPr>
            <a:t>ポイント</a:t>
          </a:r>
          <a:r>
            <a:rPr lang="ja-JP" altLang="en-US" sz="1100" b="0" i="0" baseline="0">
              <a:solidFill>
                <a:sysClr val="windowText" lastClr="000000"/>
              </a:solidFill>
              <a:effectLst/>
              <a:latin typeface="+mn-lt"/>
              <a:ea typeface="+mn-ea"/>
              <a:cs typeface="+mn-cs"/>
            </a:rPr>
            <a:t>改善</a:t>
          </a:r>
          <a:r>
            <a:rPr lang="ja-JP" altLang="ja-JP" sz="1100" b="0" i="0" baseline="0">
              <a:solidFill>
                <a:sysClr val="windowText" lastClr="000000"/>
              </a:solidFill>
              <a:effectLst/>
              <a:latin typeface="+mn-lt"/>
              <a:ea typeface="+mn-ea"/>
              <a:cs typeface="+mn-cs"/>
            </a:rPr>
            <a:t>し、類似団体よりも</a:t>
          </a:r>
          <a:r>
            <a:rPr lang="en-US" altLang="ja-JP" sz="1100" b="0" i="0" baseline="0">
              <a:solidFill>
                <a:sysClr val="windowText" lastClr="000000"/>
              </a:solidFill>
              <a:effectLst/>
              <a:latin typeface="+mn-lt"/>
              <a:ea typeface="+mn-ea"/>
              <a:cs typeface="+mn-cs"/>
            </a:rPr>
            <a:t>1.2</a:t>
          </a:r>
          <a:r>
            <a:rPr lang="ja-JP" altLang="ja-JP" sz="1100" b="0" i="0" baseline="0">
              <a:solidFill>
                <a:sysClr val="windowText" lastClr="000000"/>
              </a:solidFill>
              <a:effectLst/>
              <a:latin typeface="+mn-lt"/>
              <a:ea typeface="+mn-ea"/>
              <a:cs typeface="+mn-cs"/>
            </a:rPr>
            <a:t>ポイント高くなっている。令和</a:t>
          </a:r>
          <a:r>
            <a:rPr lang="en-US" altLang="ja-JP" sz="1100" b="0" i="0" baseline="0">
              <a:solidFill>
                <a:sysClr val="windowText" lastClr="000000"/>
              </a:solidFill>
              <a:effectLst/>
              <a:latin typeface="+mn-lt"/>
              <a:ea typeface="+mn-ea"/>
              <a:cs typeface="+mn-cs"/>
            </a:rPr>
            <a:t>3</a:t>
          </a:r>
          <a:r>
            <a:rPr lang="ja-JP" altLang="ja-JP" sz="1100" b="0" i="0" baseline="0">
              <a:solidFill>
                <a:sysClr val="windowText" lastClr="000000"/>
              </a:solidFill>
              <a:effectLst/>
              <a:latin typeface="+mn-lt"/>
              <a:ea typeface="+mn-ea"/>
              <a:cs typeface="+mn-cs"/>
            </a:rPr>
            <a:t>年度に借入を行った臨時財政対策債の償還が開始した</a:t>
          </a:r>
          <a:r>
            <a:rPr lang="ja-JP" altLang="en-US" sz="1100" b="0" i="0" baseline="0">
              <a:solidFill>
                <a:sysClr val="windowText" lastClr="000000"/>
              </a:solidFill>
              <a:effectLst/>
              <a:latin typeface="+mn-lt"/>
              <a:ea typeface="+mn-ea"/>
              <a:cs typeface="+mn-cs"/>
            </a:rPr>
            <a:t>ものの、償還完了した臨時財政対策債などの減が大きかった</a:t>
          </a:r>
          <a:r>
            <a:rPr lang="ja-JP" altLang="ja-JP" sz="1100" b="0" i="0" baseline="0">
              <a:solidFill>
                <a:sysClr val="windowText" lastClr="000000"/>
              </a:solidFill>
              <a:effectLst/>
              <a:latin typeface="+mn-lt"/>
              <a:ea typeface="+mn-ea"/>
              <a:cs typeface="+mn-cs"/>
            </a:rPr>
            <a:t>ことが要因である。</a:t>
          </a:r>
          <a:endParaRPr lang="ja-JP" altLang="ja-JP" sz="1400">
            <a:solidFill>
              <a:sysClr val="windowText" lastClr="000000"/>
            </a:solidFill>
            <a:effectLst/>
          </a:endParaRPr>
        </a:p>
        <a:p>
          <a:pPr rtl="0" eaLnBrk="1" fontAlgn="auto" latinLnBrk="0" hangingPunct="1"/>
          <a:r>
            <a:rPr lang="ja-JP" altLang="ja-JP" sz="1100" b="0" i="0" baseline="0">
              <a:solidFill>
                <a:sysClr val="windowText" lastClr="000000"/>
              </a:solidFill>
              <a:effectLst/>
              <a:latin typeface="+mn-lt"/>
              <a:ea typeface="+mn-ea"/>
              <a:cs typeface="+mn-cs"/>
            </a:rPr>
            <a:t>今後もプライマリーバランスに留意しながら、地方債の新規発行の抑制に努め公債費の削減を図る。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5080</xdr:rowOff>
    </xdr:from>
    <xdr:to>
      <xdr:col>24</xdr:col>
      <xdr:colOff>25400</xdr:colOff>
      <xdr:row>78</xdr:row>
      <xdr:rowOff>58420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3781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50816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20320</xdr:rowOff>
    </xdr:from>
    <xdr:to>
      <xdr:col>19</xdr:col>
      <xdr:colOff>187325</xdr:colOff>
      <xdr:row>78</xdr:row>
      <xdr:rowOff>58420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393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20320</xdr:rowOff>
    </xdr:from>
    <xdr:to>
      <xdr:col>15</xdr:col>
      <xdr:colOff>98425</xdr:colOff>
      <xdr:row>78</xdr:row>
      <xdr:rowOff>96520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3934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123207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96520</xdr:rowOff>
    </xdr:from>
    <xdr:to>
      <xdr:col>11</xdr:col>
      <xdr:colOff>9525</xdr:colOff>
      <xdr:row>78</xdr:row>
      <xdr:rowOff>111761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4696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125730</xdr:rowOff>
    </xdr:from>
    <xdr:to>
      <xdr:col>24</xdr:col>
      <xdr:colOff>76200</xdr:colOff>
      <xdr:row>78</xdr:row>
      <xdr:rowOff>55880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97807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xdr:rowOff>
    </xdr:from>
    <xdr:to>
      <xdr:col>20</xdr:col>
      <xdr:colOff>38100</xdr:colOff>
      <xdr:row>78</xdr:row>
      <xdr:rowOff>109220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140970</xdr:rowOff>
    </xdr:from>
    <xdr:to>
      <xdr:col>15</xdr:col>
      <xdr:colOff>149225</xdr:colOff>
      <xdr:row>78</xdr:row>
      <xdr:rowOff>71120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55897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45720</xdr:rowOff>
    </xdr:from>
    <xdr:to>
      <xdr:col>11</xdr:col>
      <xdr:colOff>60325</xdr:colOff>
      <xdr:row>78</xdr:row>
      <xdr:rowOff>147320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132097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60961</xdr:rowOff>
    </xdr:from>
    <xdr:to>
      <xdr:col>6</xdr:col>
      <xdr:colOff>171450</xdr:colOff>
      <xdr:row>78</xdr:row>
      <xdr:rowOff>162561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147338</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その他に係る経常収支比率は前年度より</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ポイント悪化し、類似団体よりも</a:t>
          </a:r>
          <a:r>
            <a:rPr kumimoji="1" lang="en-US" altLang="ja-JP" sz="1100">
              <a:solidFill>
                <a:sysClr val="windowText" lastClr="000000"/>
              </a:solidFill>
              <a:effectLst/>
              <a:latin typeface="+mn-lt"/>
              <a:ea typeface="+mn-ea"/>
              <a:cs typeface="+mn-cs"/>
            </a:rPr>
            <a:t>3.1</a:t>
          </a:r>
          <a:r>
            <a:rPr kumimoji="1" lang="ja-JP" altLang="ja-JP" sz="1100">
              <a:solidFill>
                <a:sysClr val="windowText" lastClr="000000"/>
              </a:solidFill>
              <a:effectLst/>
              <a:latin typeface="+mn-lt"/>
              <a:ea typeface="+mn-ea"/>
              <a:cs typeface="+mn-cs"/>
            </a:rPr>
            <a:t>ポイント高くなっている。要因は、</a:t>
          </a:r>
          <a:r>
            <a:rPr lang="ja-JP" altLang="ja-JP" sz="1100" b="0" i="0" baseline="0">
              <a:solidFill>
                <a:sysClr val="windowText" lastClr="000000"/>
              </a:solidFill>
              <a:effectLst/>
              <a:latin typeface="+mn-lt"/>
              <a:ea typeface="+mn-ea"/>
              <a:cs typeface="+mn-cs"/>
            </a:rPr>
            <a:t>人件費増等による私立保育所給付費</a:t>
          </a:r>
          <a:r>
            <a:rPr lang="ja-JP" altLang="en-US" sz="1100" b="0" i="0" baseline="0">
              <a:solidFill>
                <a:sysClr val="windowText" lastClr="000000"/>
              </a:solidFill>
              <a:effectLst/>
              <a:latin typeface="+mn-lt"/>
              <a:ea typeface="+mn-ea"/>
              <a:cs typeface="+mn-cs"/>
            </a:rPr>
            <a:t>等</a:t>
          </a:r>
          <a:r>
            <a:rPr lang="ja-JP" altLang="ja-JP" sz="1100" b="0" i="0" baseline="0">
              <a:solidFill>
                <a:sysClr val="windowText" lastClr="000000"/>
              </a:solidFill>
              <a:effectLst/>
              <a:latin typeface="+mn-lt"/>
              <a:ea typeface="+mn-ea"/>
              <a:cs typeface="+mn-cs"/>
            </a:rPr>
            <a:t>の増額</a:t>
          </a:r>
          <a:r>
            <a:rPr lang="ja-JP" altLang="en-US" sz="1100" b="0" i="0" baseline="0">
              <a:solidFill>
                <a:sysClr val="windowText" lastClr="000000"/>
              </a:solidFill>
              <a:effectLst/>
              <a:latin typeface="+mn-lt"/>
              <a:ea typeface="+mn-ea"/>
              <a:cs typeface="+mn-cs"/>
            </a:rPr>
            <a:t>に</a:t>
          </a:r>
          <a:r>
            <a:rPr kumimoji="1" lang="ja-JP" altLang="ja-JP" sz="1100">
              <a:solidFill>
                <a:sysClr val="windowText" lastClr="000000"/>
              </a:solidFill>
              <a:effectLst/>
              <a:latin typeface="+mn-lt"/>
              <a:ea typeface="+mn-ea"/>
              <a:cs typeface="+mn-cs"/>
            </a:rPr>
            <a:t>伴う</a:t>
          </a:r>
          <a:r>
            <a:rPr kumimoji="1" lang="ja-JP" altLang="en-US" sz="1100">
              <a:solidFill>
                <a:sysClr val="windowText" lastClr="000000"/>
              </a:solidFill>
              <a:effectLst/>
              <a:latin typeface="+mn-lt"/>
              <a:ea typeface="+mn-ea"/>
              <a:cs typeface="+mn-cs"/>
            </a:rPr>
            <a:t>扶助費</a:t>
          </a:r>
          <a:r>
            <a:rPr kumimoji="1" lang="ja-JP" altLang="ja-JP" sz="1100">
              <a:solidFill>
                <a:sysClr val="windowText" lastClr="000000"/>
              </a:solidFill>
              <a:effectLst/>
              <a:latin typeface="+mn-lt"/>
              <a:ea typeface="+mn-ea"/>
              <a:cs typeface="+mn-cs"/>
            </a:rPr>
            <a:t>の増加や</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被保険者数の増による後期高齢者医療特別会計繰出金などの繰出金が増加したことなどが挙げられる。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88900</xdr:rowOff>
    </xdr:from>
    <xdr:to>
      <xdr:col>82</xdr:col>
      <xdr:colOff>107950</xdr:colOff>
      <xdr:row>77</xdr:row>
      <xdr:rowOff>138430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119100"/>
          <a:ext cx="8382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39387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898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16510</xdr:rowOff>
    </xdr:from>
    <xdr:to>
      <xdr:col>78</xdr:col>
      <xdr:colOff>69850</xdr:colOff>
      <xdr:row>76</xdr:row>
      <xdr:rowOff>88900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87526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16510</xdr:rowOff>
    </xdr:from>
    <xdr:to>
      <xdr:col>73</xdr:col>
      <xdr:colOff>180975</xdr:colOff>
      <xdr:row>76</xdr:row>
      <xdr:rowOff>104139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875260"/>
          <a:ext cx="889000" cy="25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35561</xdr:rowOff>
    </xdr:from>
    <xdr:to>
      <xdr:col>69</xdr:col>
      <xdr:colOff>92075</xdr:colOff>
      <xdr:row>76</xdr:row>
      <xdr:rowOff>104139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0657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87630</xdr:rowOff>
    </xdr:from>
    <xdr:to>
      <xdr:col>82</xdr:col>
      <xdr:colOff>158750</xdr:colOff>
      <xdr:row>78</xdr:row>
      <xdr:rowOff>17780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59707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38100</xdr:rowOff>
    </xdr:from>
    <xdr:to>
      <xdr:col>78</xdr:col>
      <xdr:colOff>120650</xdr:colOff>
      <xdr:row>76</xdr:row>
      <xdr:rowOff>139700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124477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15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137160</xdr:rowOff>
    </xdr:from>
    <xdr:to>
      <xdr:col>74</xdr:col>
      <xdr:colOff>31750</xdr:colOff>
      <xdr:row>75</xdr:row>
      <xdr:rowOff>67310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52087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53339</xdr:rowOff>
    </xdr:from>
    <xdr:to>
      <xdr:col>69</xdr:col>
      <xdr:colOff>142875</xdr:colOff>
      <xdr:row>76</xdr:row>
      <xdr:rowOff>154939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139716</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大分県大分市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101702</xdr:rowOff>
    </xdr:from>
    <xdr:to>
      <xdr:col>29</xdr:col>
      <xdr:colOff>127000</xdr:colOff>
      <xdr:row>18</xdr:row>
      <xdr:rowOff>6909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63977"/>
          <a:ext cx="647700" cy="76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90746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10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6909</xdr:rowOff>
    </xdr:from>
    <xdr:to>
      <xdr:col>26</xdr:col>
      <xdr:colOff>50800</xdr:colOff>
      <xdr:row>18</xdr:row>
      <xdr:rowOff>27292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40634"/>
          <a:ext cx="698500" cy="203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69295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88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27292</xdr:rowOff>
    </xdr:from>
    <xdr:to>
      <xdr:col>22</xdr:col>
      <xdr:colOff>114300</xdr:colOff>
      <xdr:row>18</xdr:row>
      <xdr:rowOff>50267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61017"/>
          <a:ext cx="698500" cy="22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92041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50267</xdr:rowOff>
    </xdr:from>
    <xdr:to>
      <xdr:col>18</xdr:col>
      <xdr:colOff>177800</xdr:colOff>
      <xdr:row>18</xdr:row>
      <xdr:rowOff>112979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83992"/>
          <a:ext cx="698500" cy="62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117111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1820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50902</xdr:rowOff>
    </xdr:from>
    <xdr:to>
      <xdr:col>29</xdr:col>
      <xdr:colOff>177800</xdr:colOff>
      <xdr:row>17</xdr:row>
      <xdr:rowOff>152502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13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22979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85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127559</xdr:rowOff>
    </xdr:from>
    <xdr:to>
      <xdr:col>26</xdr:col>
      <xdr:colOff>101600</xdr:colOff>
      <xdr:row>18</xdr:row>
      <xdr:rowOff>57709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89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42486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76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147942</xdr:rowOff>
    </xdr:from>
    <xdr:to>
      <xdr:col>22</xdr:col>
      <xdr:colOff>165100</xdr:colOff>
      <xdr:row>18</xdr:row>
      <xdr:rowOff>78092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10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62869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96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170917</xdr:rowOff>
    </xdr:from>
    <xdr:to>
      <xdr:col>19</xdr:col>
      <xdr:colOff>38100</xdr:colOff>
      <xdr:row>18</xdr:row>
      <xdr:rowOff>101067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33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85844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1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62179</xdr:rowOff>
    </xdr:from>
    <xdr:to>
      <xdr:col>15</xdr:col>
      <xdr:colOff>101600</xdr:colOff>
      <xdr:row>18</xdr:row>
      <xdr:rowOff>163779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95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148556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82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67259</xdr:rowOff>
    </xdr:from>
    <xdr:to>
      <xdr:col>29</xdr:col>
      <xdr:colOff>127000</xdr:colOff>
      <xdr:row>35</xdr:row>
      <xdr:rowOff>140183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677609"/>
          <a:ext cx="647700" cy="72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124960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35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67259</xdr:rowOff>
    </xdr:from>
    <xdr:to>
      <xdr:col>26</xdr:col>
      <xdr:colOff>50800</xdr:colOff>
      <xdr:row>35</xdr:row>
      <xdr:rowOff>178206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677609"/>
          <a:ext cx="698500" cy="110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191685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178206</xdr:rowOff>
    </xdr:from>
    <xdr:to>
      <xdr:col>22</xdr:col>
      <xdr:colOff>114300</xdr:colOff>
      <xdr:row>35</xdr:row>
      <xdr:rowOff>179692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788556"/>
          <a:ext cx="698500" cy="1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234573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179692</xdr:rowOff>
    </xdr:from>
    <xdr:to>
      <xdr:col>18</xdr:col>
      <xdr:colOff>177800</xdr:colOff>
      <xdr:row>35</xdr:row>
      <xdr:rowOff>222174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790042"/>
          <a:ext cx="698500" cy="42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215955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229240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89383</xdr:rowOff>
    </xdr:from>
    <xdr:to>
      <xdr:col>29</xdr:col>
      <xdr:colOff>177800</xdr:colOff>
      <xdr:row>35</xdr:row>
      <xdr:rowOff>190983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99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277360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4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16459</xdr:rowOff>
    </xdr:from>
    <xdr:to>
      <xdr:col>26</xdr:col>
      <xdr:colOff>101600</xdr:colOff>
      <xdr:row>35</xdr:row>
      <xdr:rowOff>118059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26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128236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395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127406</xdr:rowOff>
    </xdr:from>
    <xdr:to>
      <xdr:col>22</xdr:col>
      <xdr:colOff>165100</xdr:colOff>
      <xdr:row>35</xdr:row>
      <xdr:rowOff>229006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37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213783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2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128892</xdr:rowOff>
    </xdr:from>
    <xdr:to>
      <xdr:col>19</xdr:col>
      <xdr:colOff>38100</xdr:colOff>
      <xdr:row>35</xdr:row>
      <xdr:rowOff>230492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39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240669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0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171374</xdr:rowOff>
    </xdr:from>
    <xdr:to>
      <xdr:col>15</xdr:col>
      <xdr:colOff>101600</xdr:colOff>
      <xdr:row>35</xdr:row>
      <xdr:rowOff>272974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81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257751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68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大分県大分市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474,665
470,506
502.39
224,365,164
218,441,539
5,216,868
105,504,557
165,874,490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51956</xdr:rowOff>
    </xdr:from>
    <xdr:to>
      <xdr:col>24</xdr:col>
      <xdr:colOff>63500</xdr:colOff>
      <xdr:row>36</xdr:row>
      <xdr:rowOff>83693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24156"/>
          <a:ext cx="838200" cy="3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165015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65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79883</xdr:rowOff>
    </xdr:from>
    <xdr:to>
      <xdr:col>19</xdr:col>
      <xdr:colOff>177800</xdr:colOff>
      <xdr:row>36</xdr:row>
      <xdr:rowOff>83693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52083"/>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109072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3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79883</xdr:rowOff>
    </xdr:from>
    <xdr:to>
      <xdr:col>15</xdr:col>
      <xdr:colOff>50800</xdr:colOff>
      <xdr:row>37</xdr:row>
      <xdr:rowOff>102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52083"/>
          <a:ext cx="889000" cy="9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132999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6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102</xdr:rowOff>
    </xdr:from>
    <xdr:to>
      <xdr:col>10</xdr:col>
      <xdr:colOff>114300</xdr:colOff>
      <xdr:row>37</xdr:row>
      <xdr:rowOff>96266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43752"/>
          <a:ext cx="889000" cy="9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158830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147096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4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1156</xdr:rowOff>
    </xdr:from>
    <xdr:to>
      <xdr:col>24</xdr:col>
      <xdr:colOff>114300</xdr:colOff>
      <xdr:row>36</xdr:row>
      <xdr:rowOff>102756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7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24033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2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32893</xdr:rowOff>
    </xdr:from>
    <xdr:to>
      <xdr:col>20</xdr:col>
      <xdr:colOff>38100</xdr:colOff>
      <xdr:row>36</xdr:row>
      <xdr:rowOff>134493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0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125620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29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29083</xdr:rowOff>
    </xdr:from>
    <xdr:to>
      <xdr:col>15</xdr:col>
      <xdr:colOff>101600</xdr:colOff>
      <xdr:row>36</xdr:row>
      <xdr:rowOff>130683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0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121810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9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120752</xdr:rowOff>
    </xdr:from>
    <xdr:to>
      <xdr:col>10</xdr:col>
      <xdr:colOff>165100</xdr:colOff>
      <xdr:row>37</xdr:row>
      <xdr:rowOff>50902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42029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8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45466</xdr:rowOff>
    </xdr:from>
    <xdr:to>
      <xdr:col>6</xdr:col>
      <xdr:colOff>38100</xdr:colOff>
      <xdr:row>37</xdr:row>
      <xdr:rowOff>147066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8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138193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8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63282</xdr:rowOff>
    </xdr:from>
    <xdr:to>
      <xdr:col>24</xdr:col>
      <xdr:colOff>63500</xdr:colOff>
      <xdr:row>57</xdr:row>
      <xdr:rowOff>5936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493032"/>
          <a:ext cx="838200" cy="28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73372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31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63282</xdr:rowOff>
    </xdr:from>
    <xdr:to>
      <xdr:col>19</xdr:col>
      <xdr:colOff>177800</xdr:colOff>
      <xdr:row>56</xdr:row>
      <xdr:rowOff>152338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493032"/>
          <a:ext cx="889000" cy="26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169765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08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152338</xdr:rowOff>
    </xdr:from>
    <xdr:to>
      <xdr:col>15</xdr:col>
      <xdr:colOff>50800</xdr:colOff>
      <xdr:row>57</xdr:row>
      <xdr:rowOff>155016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53538"/>
          <a:ext cx="889000" cy="17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137859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22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155016</xdr:rowOff>
    </xdr:from>
    <xdr:to>
      <xdr:col>10</xdr:col>
      <xdr:colOff>114300</xdr:colOff>
      <xdr:row>58</xdr:row>
      <xdr:rowOff>157466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27666"/>
          <a:ext cx="889000" cy="17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28066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129826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126586</xdr:rowOff>
    </xdr:from>
    <xdr:to>
      <xdr:col>24</xdr:col>
      <xdr:colOff>114300</xdr:colOff>
      <xdr:row>57</xdr:row>
      <xdr:rowOff>56736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2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105013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06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12482</xdr:rowOff>
    </xdr:from>
    <xdr:to>
      <xdr:col>20</xdr:col>
      <xdr:colOff>38100</xdr:colOff>
      <xdr:row>55</xdr:row>
      <xdr:rowOff>114082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4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105209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53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101538</xdr:rowOff>
    </xdr:from>
    <xdr:to>
      <xdr:col>15</xdr:col>
      <xdr:colOff>101600</xdr:colOff>
      <xdr:row>57</xdr:row>
      <xdr:rowOff>31688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0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22815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79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104216</xdr:rowOff>
    </xdr:from>
    <xdr:to>
      <xdr:col>10</xdr:col>
      <xdr:colOff>165100</xdr:colOff>
      <xdr:row>58</xdr:row>
      <xdr:rowOff>34366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7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25493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6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106666</xdr:rowOff>
    </xdr:from>
    <xdr:to>
      <xdr:col>6</xdr:col>
      <xdr:colOff>38100</xdr:colOff>
      <xdr:row>59</xdr:row>
      <xdr:rowOff>36816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5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27943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4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63256</xdr:rowOff>
    </xdr:from>
    <xdr:to>
      <xdr:col>24</xdr:col>
      <xdr:colOff>63500</xdr:colOff>
      <xdr:row>75</xdr:row>
      <xdr:rowOff>83465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922006"/>
          <a:ext cx="838200" cy="2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138467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97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63256</xdr:rowOff>
    </xdr:from>
    <xdr:to>
      <xdr:col>19</xdr:col>
      <xdr:colOff>177800</xdr:colOff>
      <xdr:row>75</xdr:row>
      <xdr:rowOff>69748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922006"/>
          <a:ext cx="8890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73637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0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69748</xdr:rowOff>
    </xdr:from>
    <xdr:to>
      <xdr:col>15</xdr:col>
      <xdr:colOff>50800</xdr:colOff>
      <xdr:row>75</xdr:row>
      <xdr:rowOff>76332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928498"/>
          <a:ext cx="8890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60011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9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76332</xdr:rowOff>
    </xdr:from>
    <xdr:to>
      <xdr:col>10</xdr:col>
      <xdr:colOff>114300</xdr:colOff>
      <xdr:row>75</xdr:row>
      <xdr:rowOff>162378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935082"/>
          <a:ext cx="889000" cy="8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75647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149714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9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32665</xdr:rowOff>
    </xdr:from>
    <xdr:to>
      <xdr:col>24</xdr:col>
      <xdr:colOff>114300</xdr:colOff>
      <xdr:row>75</xdr:row>
      <xdr:rowOff>134265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89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55542</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74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12456</xdr:rowOff>
    </xdr:from>
    <xdr:to>
      <xdr:col>20</xdr:col>
      <xdr:colOff>38100</xdr:colOff>
      <xdr:row>75</xdr:row>
      <xdr:rowOff>114056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87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130583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64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18948</xdr:rowOff>
    </xdr:from>
    <xdr:to>
      <xdr:col>15</xdr:col>
      <xdr:colOff>101600</xdr:colOff>
      <xdr:row>75</xdr:row>
      <xdr:rowOff>120548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87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137075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65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25532</xdr:rowOff>
    </xdr:from>
    <xdr:to>
      <xdr:col>10</xdr:col>
      <xdr:colOff>165100</xdr:colOff>
      <xdr:row>75</xdr:row>
      <xdr:rowOff>127132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88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143659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659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111577</xdr:rowOff>
    </xdr:from>
    <xdr:to>
      <xdr:col>6</xdr:col>
      <xdr:colOff>38100</xdr:colOff>
      <xdr:row>76</xdr:row>
      <xdr:rowOff>41728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9703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58254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74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120955</xdr:rowOff>
    </xdr:from>
    <xdr:to>
      <xdr:col>24</xdr:col>
      <xdr:colOff>63500</xdr:colOff>
      <xdr:row>96</xdr:row>
      <xdr:rowOff>92739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08705"/>
          <a:ext cx="838200" cy="14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155207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42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102177</xdr:rowOff>
    </xdr:from>
    <xdr:to>
      <xdr:col>19</xdr:col>
      <xdr:colOff>177800</xdr:colOff>
      <xdr:row>96</xdr:row>
      <xdr:rowOff>92739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389927"/>
          <a:ext cx="889000" cy="16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12082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102177</xdr:rowOff>
    </xdr:from>
    <xdr:to>
      <xdr:col>15</xdr:col>
      <xdr:colOff>50800</xdr:colOff>
      <xdr:row>97</xdr:row>
      <xdr:rowOff>73907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389927"/>
          <a:ext cx="889000" cy="3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74827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73907</xdr:rowOff>
    </xdr:from>
    <xdr:to>
      <xdr:col>10</xdr:col>
      <xdr:colOff>114300</xdr:colOff>
      <xdr:row>97</xdr:row>
      <xdr:rowOff>138133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04557"/>
          <a:ext cx="889000" cy="6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7216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53176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85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70155</xdr:rowOff>
    </xdr:from>
    <xdr:to>
      <xdr:col>24</xdr:col>
      <xdr:colOff>114300</xdr:colOff>
      <xdr:row>96</xdr:row>
      <xdr:rowOff>305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5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93032</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209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41939</xdr:rowOff>
    </xdr:from>
    <xdr:to>
      <xdr:col>20</xdr:col>
      <xdr:colOff>38100</xdr:colOff>
      <xdr:row>96</xdr:row>
      <xdr:rowOff>143539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0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160066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27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51377</xdr:rowOff>
    </xdr:from>
    <xdr:to>
      <xdr:col>15</xdr:col>
      <xdr:colOff>101600</xdr:colOff>
      <xdr:row>95</xdr:row>
      <xdr:rowOff>152977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33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169504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114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23107</xdr:rowOff>
    </xdr:from>
    <xdr:to>
      <xdr:col>10</xdr:col>
      <xdr:colOff>165100</xdr:colOff>
      <xdr:row>97</xdr:row>
      <xdr:rowOff>124707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5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141234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42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87333</xdr:rowOff>
    </xdr:from>
    <xdr:to>
      <xdr:col>6</xdr:col>
      <xdr:colOff>38100</xdr:colOff>
      <xdr:row>98</xdr:row>
      <xdr:rowOff>17483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1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34010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49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81157</xdr:rowOff>
    </xdr:from>
    <xdr:to>
      <xdr:col>55</xdr:col>
      <xdr:colOff>0</xdr:colOff>
      <xdr:row>37</xdr:row>
      <xdr:rowOff>88276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424807"/>
          <a:ext cx="838200" cy="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161372</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6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81157</xdr:rowOff>
    </xdr:from>
    <xdr:to>
      <xdr:col>50</xdr:col>
      <xdr:colOff>114300</xdr:colOff>
      <xdr:row>37</xdr:row>
      <xdr:rowOff>165967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424807"/>
          <a:ext cx="889000" cy="8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45363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76302</xdr:rowOff>
    </xdr:from>
    <xdr:to>
      <xdr:col>45</xdr:col>
      <xdr:colOff>177800</xdr:colOff>
      <xdr:row>37</xdr:row>
      <xdr:rowOff>165967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391252"/>
          <a:ext cx="889000" cy="111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84530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76302</xdr:rowOff>
    </xdr:from>
    <xdr:to>
      <xdr:col>41</xdr:col>
      <xdr:colOff>50800</xdr:colOff>
      <xdr:row>38</xdr:row>
      <xdr:rowOff>20142</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391252"/>
          <a:ext cx="889000" cy="114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27739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166075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37476</xdr:rowOff>
    </xdr:from>
    <xdr:to>
      <xdr:col>55</xdr:col>
      <xdr:colOff>50800</xdr:colOff>
      <xdr:row>37</xdr:row>
      <xdr:rowOff>139076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8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15903</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5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30357</xdr:rowOff>
    </xdr:from>
    <xdr:to>
      <xdr:col>50</xdr:col>
      <xdr:colOff>165100</xdr:colOff>
      <xdr:row>37</xdr:row>
      <xdr:rowOff>131957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37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123084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46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115167</xdr:rowOff>
    </xdr:from>
    <xdr:to>
      <xdr:col>46</xdr:col>
      <xdr:colOff>38100</xdr:colOff>
      <xdr:row>38</xdr:row>
      <xdr:rowOff>45317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5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36444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55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25502</xdr:rowOff>
    </xdr:from>
    <xdr:to>
      <xdr:col>41</xdr:col>
      <xdr:colOff>101600</xdr:colOff>
      <xdr:row>31</xdr:row>
      <xdr:rowOff>127102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34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118229</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43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140792</xdr:rowOff>
    </xdr:from>
    <xdr:to>
      <xdr:col>36</xdr:col>
      <xdr:colOff>165100</xdr:colOff>
      <xdr:row>38</xdr:row>
      <xdr:rowOff>70942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8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62069</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7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79104</xdr:rowOff>
    </xdr:from>
    <xdr:to>
      <xdr:col>55</xdr:col>
      <xdr:colOff>0</xdr:colOff>
      <xdr:row>56</xdr:row>
      <xdr:rowOff>90470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508854"/>
          <a:ext cx="838200" cy="18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77336</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67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90470</xdr:rowOff>
    </xdr:from>
    <xdr:to>
      <xdr:col>50</xdr:col>
      <xdr:colOff>114300</xdr:colOff>
      <xdr:row>57</xdr:row>
      <xdr:rowOff>90306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691670"/>
          <a:ext cx="889000" cy="17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35551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8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168994</xdr:rowOff>
    </xdr:from>
    <xdr:to>
      <xdr:col>45</xdr:col>
      <xdr:colOff>177800</xdr:colOff>
      <xdr:row>57</xdr:row>
      <xdr:rowOff>90306</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770194"/>
          <a:ext cx="889000" cy="9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50191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168994</xdr:rowOff>
    </xdr:from>
    <xdr:to>
      <xdr:col>41</xdr:col>
      <xdr:colOff>50800</xdr:colOff>
      <xdr:row>57</xdr:row>
      <xdr:rowOff>25694</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770194"/>
          <a:ext cx="889000" cy="2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154922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160507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28304</xdr:rowOff>
    </xdr:from>
    <xdr:to>
      <xdr:col>55</xdr:col>
      <xdr:colOff>50800</xdr:colOff>
      <xdr:row>55</xdr:row>
      <xdr:rowOff>129904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45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51181</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30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39670</xdr:rowOff>
    </xdr:from>
    <xdr:to>
      <xdr:col>50</xdr:col>
      <xdr:colOff>165100</xdr:colOff>
      <xdr:row>56</xdr:row>
      <xdr:rowOff>141270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64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157797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41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39506</xdr:rowOff>
    </xdr:from>
    <xdr:to>
      <xdr:col>46</xdr:col>
      <xdr:colOff>38100</xdr:colOff>
      <xdr:row>57</xdr:row>
      <xdr:rowOff>141106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81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132233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90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118194</xdr:rowOff>
    </xdr:from>
    <xdr:to>
      <xdr:col>41</xdr:col>
      <xdr:colOff>101600</xdr:colOff>
      <xdr:row>57</xdr:row>
      <xdr:rowOff>48344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71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39471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81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146344</xdr:rowOff>
    </xdr:from>
    <xdr:to>
      <xdr:col>36</xdr:col>
      <xdr:colOff>165100</xdr:colOff>
      <xdr:row>57</xdr:row>
      <xdr:rowOff>76494</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74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67621</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84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91580</xdr:rowOff>
    </xdr:from>
    <xdr:to>
      <xdr:col>55</xdr:col>
      <xdr:colOff>0</xdr:colOff>
      <xdr:row>77</xdr:row>
      <xdr:rowOff>18703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2778880"/>
          <a:ext cx="838200" cy="44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166037</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196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18703</xdr:rowOff>
    </xdr:from>
    <xdr:to>
      <xdr:col>50</xdr:col>
      <xdr:colOff>114300</xdr:colOff>
      <xdr:row>77</xdr:row>
      <xdr:rowOff>58227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220353"/>
          <a:ext cx="889000" cy="3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68767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27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58227</xdr:rowOff>
    </xdr:from>
    <xdr:to>
      <xdr:col>45</xdr:col>
      <xdr:colOff>177800</xdr:colOff>
      <xdr:row>77</xdr:row>
      <xdr:rowOff>76470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259877"/>
          <a:ext cx="889000" cy="1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80794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136979</xdr:rowOff>
    </xdr:from>
    <xdr:to>
      <xdr:col>41</xdr:col>
      <xdr:colOff>50800</xdr:colOff>
      <xdr:row>77</xdr:row>
      <xdr:rowOff>76470</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167179"/>
          <a:ext cx="889000" cy="11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62917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64310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26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40780</xdr:rowOff>
    </xdr:from>
    <xdr:to>
      <xdr:col>55</xdr:col>
      <xdr:colOff>50800</xdr:colOff>
      <xdr:row>74</xdr:row>
      <xdr:rowOff>142380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27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63657</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257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139353</xdr:rowOff>
    </xdr:from>
    <xdr:to>
      <xdr:col>50</xdr:col>
      <xdr:colOff>165100</xdr:colOff>
      <xdr:row>77</xdr:row>
      <xdr:rowOff>69503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16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86029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294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7427</xdr:rowOff>
    </xdr:from>
    <xdr:to>
      <xdr:col>46</xdr:col>
      <xdr:colOff>38100</xdr:colOff>
      <xdr:row>77</xdr:row>
      <xdr:rowOff>109027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20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100154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330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25670</xdr:rowOff>
    </xdr:from>
    <xdr:to>
      <xdr:col>41</xdr:col>
      <xdr:colOff>101600</xdr:colOff>
      <xdr:row>77</xdr:row>
      <xdr:rowOff>127270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22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118397</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332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86179</xdr:rowOff>
    </xdr:from>
    <xdr:to>
      <xdr:col>36</xdr:col>
      <xdr:colOff>165100</xdr:colOff>
      <xdr:row>77</xdr:row>
      <xdr:rowOff>16329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11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32857</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289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169342</xdr:rowOff>
    </xdr:from>
    <xdr:to>
      <xdr:col>55</xdr:col>
      <xdr:colOff>0</xdr:colOff>
      <xdr:row>96</xdr:row>
      <xdr:rowOff>140005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457092"/>
          <a:ext cx="838200" cy="14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155306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271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169342</xdr:rowOff>
    </xdr:from>
    <xdr:to>
      <xdr:col>50</xdr:col>
      <xdr:colOff>114300</xdr:colOff>
      <xdr:row>96</xdr:row>
      <xdr:rowOff>132917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457092"/>
          <a:ext cx="889000" cy="135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97178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163912</xdr:rowOff>
    </xdr:from>
    <xdr:to>
      <xdr:col>45</xdr:col>
      <xdr:colOff>177800</xdr:colOff>
      <xdr:row>96</xdr:row>
      <xdr:rowOff>132917</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451662"/>
          <a:ext cx="889000" cy="14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136962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163912</xdr:rowOff>
    </xdr:from>
    <xdr:to>
      <xdr:col>41</xdr:col>
      <xdr:colOff>50800</xdr:colOff>
      <xdr:row>96</xdr:row>
      <xdr:rowOff>113525</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451662"/>
          <a:ext cx="889000" cy="121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74985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82802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1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89205</xdr:rowOff>
    </xdr:from>
    <xdr:to>
      <xdr:col>55</xdr:col>
      <xdr:colOff>50800</xdr:colOff>
      <xdr:row>97</xdr:row>
      <xdr:rowOff>19355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54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67632</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52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118542</xdr:rowOff>
    </xdr:from>
    <xdr:to>
      <xdr:col>50</xdr:col>
      <xdr:colOff>165100</xdr:colOff>
      <xdr:row>96</xdr:row>
      <xdr:rowOff>48692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40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65219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18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82117</xdr:rowOff>
    </xdr:from>
    <xdr:to>
      <xdr:col>46</xdr:col>
      <xdr:colOff>38100</xdr:colOff>
      <xdr:row>97</xdr:row>
      <xdr:rowOff>12267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54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3394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63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113112</xdr:rowOff>
    </xdr:from>
    <xdr:to>
      <xdr:col>41</xdr:col>
      <xdr:colOff>101600</xdr:colOff>
      <xdr:row>96</xdr:row>
      <xdr:rowOff>43262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40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59789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17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62725</xdr:rowOff>
    </xdr:from>
    <xdr:to>
      <xdr:col>36</xdr:col>
      <xdr:colOff>165100</xdr:colOff>
      <xdr:row>96</xdr:row>
      <xdr:rowOff>164325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5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155452</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61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152426</xdr:rowOff>
    </xdr:from>
    <xdr:to>
      <xdr:col>85</xdr:col>
      <xdr:colOff>127000</xdr:colOff>
      <xdr:row>39</xdr:row>
      <xdr:rowOff>7417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67526"/>
          <a:ext cx="838200" cy="2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103700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4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152426</xdr:rowOff>
    </xdr:from>
    <xdr:to>
      <xdr:col>81</xdr:col>
      <xdr:colOff>50800</xdr:colOff>
      <xdr:row>39</xdr:row>
      <xdr:rowOff>19076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66752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27550</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714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166675</xdr:rowOff>
    </xdr:from>
    <xdr:to>
      <xdr:col>76</xdr:col>
      <xdr:colOff>114300</xdr:colOff>
      <xdr:row>39</xdr:row>
      <xdr:rowOff>19076</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681775"/>
          <a:ext cx="889000" cy="2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9212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166675</xdr:rowOff>
    </xdr:from>
    <xdr:to>
      <xdr:col>71</xdr:col>
      <xdr:colOff>177800</xdr:colOff>
      <xdr:row>39</xdr:row>
      <xdr:rowOff>8712</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681775"/>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54779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86707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2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128067</xdr:rowOff>
    </xdr:from>
    <xdr:to>
      <xdr:col>85</xdr:col>
      <xdr:colOff>177800</xdr:colOff>
      <xdr:row>39</xdr:row>
      <xdr:rowOff>58217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4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59250</xdr:rowOff>
    </xdr:from>
    <xdr:ext cx="378565"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74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101626</xdr:rowOff>
    </xdr:from>
    <xdr:to>
      <xdr:col>81</xdr:col>
      <xdr:colOff>101600</xdr:colOff>
      <xdr:row>39</xdr:row>
      <xdr:rowOff>31776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1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48303</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2017" y="6391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139726</xdr:rowOff>
    </xdr:from>
    <xdr:to>
      <xdr:col>76</xdr:col>
      <xdr:colOff>165100</xdr:colOff>
      <xdr:row>39</xdr:row>
      <xdr:rowOff>69876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5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61003</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03017" y="6747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115875</xdr:rowOff>
    </xdr:from>
    <xdr:to>
      <xdr:col>72</xdr:col>
      <xdr:colOff>38100</xdr:colOff>
      <xdr:row>39</xdr:row>
      <xdr:rowOff>46025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37152</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4017" y="6723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129362</xdr:rowOff>
    </xdr:from>
    <xdr:to>
      <xdr:col>67</xdr:col>
      <xdr:colOff>101600</xdr:colOff>
      <xdr:row>39</xdr:row>
      <xdr:rowOff>59512</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4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50639</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737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137585</xdr:rowOff>
    </xdr:from>
    <xdr:to>
      <xdr:col>85</xdr:col>
      <xdr:colOff>127000</xdr:colOff>
      <xdr:row>74</xdr:row>
      <xdr:rowOff>168046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2824885"/>
          <a:ext cx="838200" cy="3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138651</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25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137585</xdr:rowOff>
    </xdr:from>
    <xdr:to>
      <xdr:col>81</xdr:col>
      <xdr:colOff>50800</xdr:colOff>
      <xdr:row>74</xdr:row>
      <xdr:rowOff>143329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824885"/>
          <a:ext cx="889000" cy="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78614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3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143329</xdr:rowOff>
    </xdr:from>
    <xdr:to>
      <xdr:col>76</xdr:col>
      <xdr:colOff>114300</xdr:colOff>
      <xdr:row>74</xdr:row>
      <xdr:rowOff>154130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830629"/>
          <a:ext cx="889000" cy="1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82929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4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137957</xdr:rowOff>
    </xdr:from>
    <xdr:to>
      <xdr:col>71</xdr:col>
      <xdr:colOff>177800</xdr:colOff>
      <xdr:row>74</xdr:row>
      <xdr:rowOff>154130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2825257"/>
          <a:ext cx="889000" cy="1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103588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9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84158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94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117246</xdr:rowOff>
    </xdr:from>
    <xdr:to>
      <xdr:col>85</xdr:col>
      <xdr:colOff>177800</xdr:colOff>
      <xdr:row>75</xdr:row>
      <xdr:rowOff>47396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80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140123</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65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86785</xdr:rowOff>
    </xdr:from>
    <xdr:to>
      <xdr:col>81</xdr:col>
      <xdr:colOff>101600</xdr:colOff>
      <xdr:row>75</xdr:row>
      <xdr:rowOff>16935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77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33462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54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92529</xdr:rowOff>
    </xdr:from>
    <xdr:to>
      <xdr:col>76</xdr:col>
      <xdr:colOff>165100</xdr:colOff>
      <xdr:row>75</xdr:row>
      <xdr:rowOff>22679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77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39206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55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103330</xdr:rowOff>
    </xdr:from>
    <xdr:to>
      <xdr:col>72</xdr:col>
      <xdr:colOff>38100</xdr:colOff>
      <xdr:row>75</xdr:row>
      <xdr:rowOff>33480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79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50007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56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87157</xdr:rowOff>
    </xdr:from>
    <xdr:to>
      <xdr:col>67</xdr:col>
      <xdr:colOff>101600</xdr:colOff>
      <xdr:row>75</xdr:row>
      <xdr:rowOff>17307</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77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33834</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54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165760</xdr:rowOff>
    </xdr:from>
    <xdr:to>
      <xdr:col>85</xdr:col>
      <xdr:colOff>127000</xdr:colOff>
      <xdr:row>99</xdr:row>
      <xdr:rowOff>744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967860"/>
          <a:ext cx="8382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40846</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50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744</xdr:rowOff>
    </xdr:from>
    <xdr:to>
      <xdr:col>81</xdr:col>
      <xdr:colOff>50800</xdr:colOff>
      <xdr:row>99</xdr:row>
      <xdr:rowOff>58776</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4592300" y="16974294"/>
          <a:ext cx="889000" cy="5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100696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38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39280</xdr:rowOff>
    </xdr:from>
    <xdr:to>
      <xdr:col>76</xdr:col>
      <xdr:colOff>114300</xdr:colOff>
      <xdr:row>99</xdr:row>
      <xdr:rowOff>58776</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3703300" y="17012830"/>
          <a:ext cx="889000" cy="1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94197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38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39280</xdr:rowOff>
    </xdr:from>
    <xdr:to>
      <xdr:col>71</xdr:col>
      <xdr:colOff>177800</xdr:colOff>
      <xdr:row>99</xdr:row>
      <xdr:rowOff>80590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7012830"/>
          <a:ext cx="889000" cy="4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89690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54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139492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59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114960</xdr:rowOff>
    </xdr:from>
    <xdr:to>
      <xdr:col>85</xdr:col>
      <xdr:colOff>177800</xdr:colOff>
      <xdr:row>99</xdr:row>
      <xdr:rowOff>45110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91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29887</xdr:rowOff>
    </xdr:from>
    <xdr:ext cx="469744"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83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121394</xdr:rowOff>
    </xdr:from>
    <xdr:to>
      <xdr:col>81</xdr:col>
      <xdr:colOff>101600</xdr:colOff>
      <xdr:row>99</xdr:row>
      <xdr:rowOff>51544</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92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42671</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46428" y="170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7976</xdr:rowOff>
    </xdr:from>
    <xdr:to>
      <xdr:col>76</xdr:col>
      <xdr:colOff>165100</xdr:colOff>
      <xdr:row>99</xdr:row>
      <xdr:rowOff>109576</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98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100703</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57428" y="1707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159930</xdr:rowOff>
    </xdr:from>
    <xdr:to>
      <xdr:col>72</xdr:col>
      <xdr:colOff>38100</xdr:colOff>
      <xdr:row>99</xdr:row>
      <xdr:rowOff>90080</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96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81207</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68428" y="1705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29790</xdr:rowOff>
    </xdr:from>
    <xdr:to>
      <xdr:col>67</xdr:col>
      <xdr:colOff>101600</xdr:colOff>
      <xdr:row>99</xdr:row>
      <xdr:rowOff>131390</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70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122517</xdr:rowOff>
    </xdr:from>
    <xdr:ext cx="378565"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625017" y="17096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49022</xdr:rowOff>
    </xdr:from>
    <xdr:to>
      <xdr:col>116</xdr:col>
      <xdr:colOff>63500</xdr:colOff>
      <xdr:row>38</xdr:row>
      <xdr:rowOff>119888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1323300" y="6564122"/>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3763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175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110172</xdr:rowOff>
    </xdr:from>
    <xdr:to>
      <xdr:col>111</xdr:col>
      <xdr:colOff>177800</xdr:colOff>
      <xdr:row>38</xdr:row>
      <xdr:rowOff>119888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625272"/>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86060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08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110172</xdr:rowOff>
    </xdr:from>
    <xdr:to>
      <xdr:col>107</xdr:col>
      <xdr:colOff>50800</xdr:colOff>
      <xdr:row>38</xdr:row>
      <xdr:rowOff>137605</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9545300" y="6625272"/>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88536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67882</xdr:rowOff>
    </xdr:from>
    <xdr:to>
      <xdr:col>102</xdr:col>
      <xdr:colOff>114300</xdr:colOff>
      <xdr:row>38</xdr:row>
      <xdr:rowOff>137605</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411532"/>
          <a:ext cx="889000" cy="24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89107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63961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169672</xdr:rowOff>
    </xdr:from>
    <xdr:to>
      <xdr:col>116</xdr:col>
      <xdr:colOff>114300</xdr:colOff>
      <xdr:row>38</xdr:row>
      <xdr:rowOff>99822</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51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148099</xdr:rowOff>
    </xdr:from>
    <xdr:ext cx="378565"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491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69088</xdr:rowOff>
    </xdr:from>
    <xdr:to>
      <xdr:col>112</xdr:col>
      <xdr:colOff>38100</xdr:colOff>
      <xdr:row>38</xdr:row>
      <xdr:rowOff>170688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58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161815</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34017" y="6676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59372</xdr:rowOff>
    </xdr:from>
    <xdr:to>
      <xdr:col>107</xdr:col>
      <xdr:colOff>101600</xdr:colOff>
      <xdr:row>38</xdr:row>
      <xdr:rowOff>160972</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57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152099</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245017" y="6667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86805</xdr:rowOff>
    </xdr:from>
    <xdr:to>
      <xdr:col>102</xdr:col>
      <xdr:colOff>165100</xdr:colOff>
      <xdr:row>39</xdr:row>
      <xdr:rowOff>16955</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60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8082</xdr:rowOff>
    </xdr:from>
    <xdr:ext cx="378565"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56017" y="6694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17082</xdr:rowOff>
    </xdr:from>
    <xdr:to>
      <xdr:col>98</xdr:col>
      <xdr:colOff>38100</xdr:colOff>
      <xdr:row>37</xdr:row>
      <xdr:rowOff>118682</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36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109809</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21428" y="6453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57232</xdr:rowOff>
    </xdr:from>
    <xdr:to>
      <xdr:col>116</xdr:col>
      <xdr:colOff>63500</xdr:colOff>
      <xdr:row>58</xdr:row>
      <xdr:rowOff>60795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10001332"/>
          <a:ext cx="838200" cy="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747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944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57232</xdr:rowOff>
    </xdr:from>
    <xdr:to>
      <xdr:col>111</xdr:col>
      <xdr:colOff>177800</xdr:colOff>
      <xdr:row>58</xdr:row>
      <xdr:rowOff>86189</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0434300" y="10001332"/>
          <a:ext cx="8890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114495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85865</xdr:rowOff>
    </xdr:from>
    <xdr:to>
      <xdr:col>107</xdr:col>
      <xdr:colOff>50800</xdr:colOff>
      <xdr:row>58</xdr:row>
      <xdr:rowOff>86189</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10029965"/>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127608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85351</xdr:rowOff>
    </xdr:from>
    <xdr:to>
      <xdr:col>102</xdr:col>
      <xdr:colOff>114300</xdr:colOff>
      <xdr:row>58</xdr:row>
      <xdr:rowOff>85865</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10029451"/>
          <a:ext cx="889000" cy="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107224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137012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1008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9995</xdr:rowOff>
    </xdr:from>
    <xdr:to>
      <xdr:col>116</xdr:col>
      <xdr:colOff>114300</xdr:colOff>
      <xdr:row>58</xdr:row>
      <xdr:rowOff>111595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995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32872</xdr:rowOff>
    </xdr:from>
    <xdr:ext cx="469744"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9805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6432</xdr:rowOff>
    </xdr:from>
    <xdr:to>
      <xdr:col>112</xdr:col>
      <xdr:colOff>38100</xdr:colOff>
      <xdr:row>58</xdr:row>
      <xdr:rowOff>108032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995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124559</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88428" y="972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35389</xdr:rowOff>
    </xdr:from>
    <xdr:to>
      <xdr:col>107</xdr:col>
      <xdr:colOff>101600</xdr:colOff>
      <xdr:row>58</xdr:row>
      <xdr:rowOff>136989</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997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128116</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1007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35065</xdr:rowOff>
    </xdr:from>
    <xdr:to>
      <xdr:col>102</xdr:col>
      <xdr:colOff>165100</xdr:colOff>
      <xdr:row>58</xdr:row>
      <xdr:rowOff>136665</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997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127792</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10071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34551</xdr:rowOff>
    </xdr:from>
    <xdr:to>
      <xdr:col>98</xdr:col>
      <xdr:colOff>38100</xdr:colOff>
      <xdr:row>58</xdr:row>
      <xdr:rowOff>136151</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997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152678</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975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8598</xdr:rowOff>
    </xdr:from>
    <xdr:to>
      <xdr:col>116</xdr:col>
      <xdr:colOff>63500</xdr:colOff>
      <xdr:row>75</xdr:row>
      <xdr:rowOff>53366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2867348"/>
          <a:ext cx="838200" cy="4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149306</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665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53366</xdr:rowOff>
    </xdr:from>
    <xdr:to>
      <xdr:col>111</xdr:col>
      <xdr:colOff>177800</xdr:colOff>
      <xdr:row>75</xdr:row>
      <xdr:rowOff>93599</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2912116"/>
          <a:ext cx="8890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107332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93599</xdr:rowOff>
    </xdr:from>
    <xdr:to>
      <xdr:col>107</xdr:col>
      <xdr:colOff>50800</xdr:colOff>
      <xdr:row>75</xdr:row>
      <xdr:rowOff>123317</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2952349"/>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139870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123317</xdr:rowOff>
    </xdr:from>
    <xdr:to>
      <xdr:col>102</xdr:col>
      <xdr:colOff>114300</xdr:colOff>
      <xdr:row>76</xdr:row>
      <xdr:rowOff>20371</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2982067"/>
          <a:ext cx="889000" cy="6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10507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15727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129248</xdr:rowOff>
    </xdr:from>
    <xdr:to>
      <xdr:col>116</xdr:col>
      <xdr:colOff>114300</xdr:colOff>
      <xdr:row>75</xdr:row>
      <xdr:rowOff>59398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81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107675</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79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2566</xdr:rowOff>
    </xdr:from>
    <xdr:to>
      <xdr:col>112</xdr:col>
      <xdr:colOff>38100</xdr:colOff>
      <xdr:row>75</xdr:row>
      <xdr:rowOff>104166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86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120693</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63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42799</xdr:rowOff>
    </xdr:from>
    <xdr:to>
      <xdr:col>107</xdr:col>
      <xdr:colOff>101600</xdr:colOff>
      <xdr:row>75</xdr:row>
      <xdr:rowOff>144399</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90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160926</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26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72517</xdr:rowOff>
    </xdr:from>
    <xdr:to>
      <xdr:col>102</xdr:col>
      <xdr:colOff>165100</xdr:colOff>
      <xdr:row>76</xdr:row>
      <xdr:rowOff>2667</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93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165244</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302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141021</xdr:rowOff>
    </xdr:from>
    <xdr:to>
      <xdr:col>98</xdr:col>
      <xdr:colOff>38100</xdr:colOff>
      <xdr:row>76</xdr:row>
      <xdr:rowOff>71171</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99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62298</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309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baseline="0">
              <a:solidFill>
                <a:sysClr val="windowText" lastClr="000000"/>
              </a:solidFill>
              <a:effectLst/>
              <a:latin typeface="+mn-lt"/>
              <a:ea typeface="+mn-ea"/>
              <a:cs typeface="+mn-cs"/>
            </a:rPr>
            <a:t>歳出決算総額は、住民一人当たり</a:t>
          </a:r>
          <a:r>
            <a:rPr kumimoji="1" lang="en-US" altLang="ja-JP" sz="1100" baseline="0">
              <a:solidFill>
                <a:sysClr val="windowText" lastClr="000000"/>
              </a:solidFill>
              <a:effectLst/>
              <a:latin typeface="+mn-lt"/>
              <a:ea typeface="+mn-ea"/>
              <a:cs typeface="+mn-cs"/>
            </a:rPr>
            <a:t>46</a:t>
          </a:r>
          <a:r>
            <a:rPr kumimoji="1" lang="ja-JP" altLang="ja-JP" sz="1100" baseline="0">
              <a:solidFill>
                <a:sysClr val="windowText" lastClr="000000"/>
              </a:solidFill>
              <a:effectLst/>
              <a:latin typeface="+mn-lt"/>
              <a:ea typeface="+mn-ea"/>
              <a:cs typeface="+mn-cs"/>
            </a:rPr>
            <a:t>万円となっている。</a:t>
          </a:r>
          <a:endParaRPr lang="ja-JP" altLang="ja-JP" sz="1400">
            <a:solidFill>
              <a:sysClr val="windowText" lastClr="000000"/>
            </a:solidFill>
            <a:effectLst/>
          </a:endParaRPr>
        </a:p>
        <a:p>
          <a:pPr rtl="0" eaLnBrk="1" fontAlgn="auto" latinLnBrk="0" hangingPunct="1"/>
          <a:r>
            <a:rPr kumimoji="1" lang="ja-JP" altLang="ja-JP" sz="1100" baseline="0">
              <a:solidFill>
                <a:sysClr val="windowText" lastClr="000000"/>
              </a:solidFill>
              <a:effectLst/>
              <a:latin typeface="+mn-lt"/>
              <a:ea typeface="+mn-ea"/>
              <a:cs typeface="+mn-cs"/>
            </a:rPr>
            <a:t>令和</a:t>
          </a:r>
          <a:r>
            <a:rPr kumimoji="1" lang="en-US" altLang="ja-JP" sz="1100" baseline="0">
              <a:solidFill>
                <a:sysClr val="windowText" lastClr="000000"/>
              </a:solidFill>
              <a:effectLst/>
              <a:latin typeface="+mn-lt"/>
              <a:ea typeface="+mn-ea"/>
              <a:cs typeface="+mn-cs"/>
            </a:rPr>
            <a:t>5</a:t>
          </a:r>
          <a:r>
            <a:rPr kumimoji="1" lang="ja-JP" altLang="ja-JP" sz="1100" baseline="0">
              <a:solidFill>
                <a:sysClr val="windowText" lastClr="000000"/>
              </a:solidFill>
              <a:effectLst/>
              <a:latin typeface="+mn-lt"/>
              <a:ea typeface="+mn-ea"/>
              <a:cs typeface="+mn-cs"/>
            </a:rPr>
            <a:t>年度は、扶助費が</a:t>
          </a:r>
          <a:r>
            <a:rPr kumimoji="1" lang="ja-JP" altLang="en-US" sz="1100" baseline="0">
              <a:solidFill>
                <a:sysClr val="windowText" lastClr="000000"/>
              </a:solidFill>
              <a:effectLst/>
              <a:latin typeface="+mn-lt"/>
              <a:ea typeface="+mn-ea"/>
              <a:cs typeface="+mn-cs"/>
            </a:rPr>
            <a:t>電力・ガス・食料品等価格高騰重点支援給付金事業</a:t>
          </a:r>
          <a:r>
            <a:rPr kumimoji="1" lang="ja-JP" altLang="ja-JP" sz="1100" baseline="0">
              <a:solidFill>
                <a:sysClr val="windowText" lastClr="000000"/>
              </a:solidFill>
              <a:effectLst/>
              <a:latin typeface="+mn-lt"/>
              <a:ea typeface="+mn-ea"/>
              <a:cs typeface="+mn-cs"/>
            </a:rPr>
            <a:t>などにより</a:t>
          </a:r>
          <a:r>
            <a:rPr kumimoji="1" lang="ja-JP" altLang="en-US" sz="1100" baseline="0">
              <a:solidFill>
                <a:sysClr val="windowText" lastClr="000000"/>
              </a:solidFill>
              <a:effectLst/>
              <a:latin typeface="+mn-lt"/>
              <a:ea typeface="+mn-ea"/>
              <a:cs typeface="+mn-cs"/>
            </a:rPr>
            <a:t>増加するとともに</a:t>
          </a:r>
          <a:r>
            <a:rPr kumimoji="1" lang="ja-JP" altLang="ja-JP" sz="1100" baseline="0">
              <a:solidFill>
                <a:sysClr val="windowText" lastClr="000000"/>
              </a:solidFill>
              <a:effectLst/>
              <a:latin typeface="+mn-lt"/>
              <a:ea typeface="+mn-ea"/>
              <a:cs typeface="+mn-cs"/>
            </a:rPr>
            <a:t>、普通建設事業費が</a:t>
          </a:r>
          <a:r>
            <a:rPr kumimoji="1" lang="ja-JP" altLang="en-US" sz="1100" baseline="0">
              <a:solidFill>
                <a:sysClr val="windowText" lastClr="000000"/>
              </a:solidFill>
              <a:effectLst/>
              <a:latin typeface="+mn-lt"/>
              <a:ea typeface="+mn-ea"/>
              <a:cs typeface="+mn-cs"/>
            </a:rPr>
            <a:t>荷揚町小学校跡地複合公共施設整備事業などにより</a:t>
          </a:r>
          <a:r>
            <a:rPr kumimoji="1" lang="ja-JP" altLang="ja-JP" sz="1100" baseline="0">
              <a:solidFill>
                <a:sysClr val="windowText" lastClr="000000"/>
              </a:solidFill>
              <a:effectLst/>
              <a:latin typeface="+mn-lt"/>
              <a:ea typeface="+mn-ea"/>
              <a:cs typeface="+mn-cs"/>
            </a:rPr>
            <a:t>増加しているため、全体として増加している。</a:t>
          </a:r>
          <a:endParaRPr lang="ja-JP" altLang="ja-JP" sz="1400">
            <a:solidFill>
              <a:sysClr val="windowText" lastClr="000000"/>
            </a:solidFill>
            <a:effectLst/>
          </a:endParaRPr>
        </a:p>
        <a:p>
          <a:pPr rtl="0" eaLnBrk="1" fontAlgn="auto" latinLnBrk="0" hangingPunct="1"/>
          <a:r>
            <a:rPr kumimoji="1" lang="ja-JP" altLang="ja-JP" sz="1100" baseline="0">
              <a:solidFill>
                <a:sysClr val="windowText" lastClr="000000"/>
              </a:solidFill>
              <a:effectLst/>
              <a:latin typeface="+mn-lt"/>
              <a:ea typeface="+mn-ea"/>
              <a:cs typeface="+mn-cs"/>
            </a:rPr>
            <a:t>その他として、主な構成費目である人件費については、</a:t>
          </a:r>
          <a:r>
            <a:rPr kumimoji="1" lang="ja-JP" altLang="ja-JP" sz="1100">
              <a:solidFill>
                <a:sysClr val="windowText" lastClr="000000"/>
              </a:solidFill>
              <a:effectLst/>
              <a:latin typeface="+mn-lt"/>
              <a:ea typeface="+mn-ea"/>
              <a:cs typeface="+mn-cs"/>
            </a:rPr>
            <a:t>給与改定による給料の増や期末手当及び勤勉手当の支給月数の増に伴い増加し</a:t>
          </a:r>
          <a:r>
            <a:rPr kumimoji="1" lang="ja-JP" altLang="ja-JP" sz="1100" baseline="0">
              <a:solidFill>
                <a:sysClr val="windowText" lastClr="000000"/>
              </a:solidFill>
              <a:effectLst/>
              <a:latin typeface="+mn-lt"/>
              <a:ea typeface="+mn-ea"/>
              <a:cs typeface="+mn-cs"/>
            </a:rPr>
            <a:t>、住民一人当たり</a:t>
          </a:r>
          <a:r>
            <a:rPr kumimoji="1" lang="en-US" altLang="ja-JP" sz="1100" baseline="0">
              <a:solidFill>
                <a:sysClr val="windowText" lastClr="000000"/>
              </a:solidFill>
              <a:effectLst/>
              <a:latin typeface="+mn-lt"/>
              <a:ea typeface="+mn-ea"/>
              <a:cs typeface="+mn-cs"/>
            </a:rPr>
            <a:t>63,303</a:t>
          </a:r>
          <a:r>
            <a:rPr kumimoji="1" lang="ja-JP" altLang="ja-JP" sz="1100" baseline="0">
              <a:solidFill>
                <a:sysClr val="windowText" lastClr="000000"/>
              </a:solidFill>
              <a:effectLst/>
              <a:latin typeface="+mn-lt"/>
              <a:ea typeface="+mn-ea"/>
              <a:cs typeface="+mn-cs"/>
            </a:rPr>
            <a:t>円と</a:t>
          </a:r>
          <a:r>
            <a:rPr kumimoji="1" lang="ja-JP" altLang="en-US" sz="1100" baseline="0">
              <a:solidFill>
                <a:sysClr val="windowText" lastClr="000000"/>
              </a:solidFill>
              <a:effectLst/>
              <a:latin typeface="+mn-lt"/>
              <a:ea typeface="+mn-ea"/>
              <a:cs typeface="+mn-cs"/>
            </a:rPr>
            <a:t>な</a:t>
          </a:r>
          <a:r>
            <a:rPr kumimoji="1" lang="ja-JP" altLang="ja-JP" sz="1100" baseline="0">
              <a:solidFill>
                <a:sysClr val="windowText" lastClr="000000"/>
              </a:solidFill>
              <a:effectLst/>
              <a:latin typeface="+mn-lt"/>
              <a:ea typeface="+mn-ea"/>
              <a:cs typeface="+mn-cs"/>
            </a:rPr>
            <a:t>り、類似団体の平均を</a:t>
          </a:r>
          <a:r>
            <a:rPr kumimoji="1" lang="ja-JP" altLang="en-US" sz="1100" baseline="0">
              <a:solidFill>
                <a:sysClr val="windowText" lastClr="000000"/>
              </a:solidFill>
              <a:effectLst/>
              <a:latin typeface="+mn-lt"/>
              <a:ea typeface="+mn-ea"/>
              <a:cs typeface="+mn-cs"/>
            </a:rPr>
            <a:t>上回った。</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大分県大分市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474,665
470,506
502.39
224,365,164
218,441,539
5,216,868
105,504,557
165,874,490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77978</xdr:rowOff>
    </xdr:from>
    <xdr:to>
      <xdr:col>24</xdr:col>
      <xdr:colOff>63500</xdr:colOff>
      <xdr:row>35</xdr:row>
      <xdr:rowOff>109220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78728"/>
          <a:ext cx="8382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6367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7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109220</xdr:rowOff>
    </xdr:from>
    <xdr:to>
      <xdr:col>19</xdr:col>
      <xdr:colOff>177800</xdr:colOff>
      <xdr:row>35</xdr:row>
      <xdr:rowOff>138938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0997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160545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111506</xdr:rowOff>
    </xdr:from>
    <xdr:to>
      <xdr:col>15</xdr:col>
      <xdr:colOff>50800</xdr:colOff>
      <xdr:row>35</xdr:row>
      <xdr:rowOff>138938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122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2811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32258</xdr:rowOff>
    </xdr:from>
    <xdr:to>
      <xdr:col>10</xdr:col>
      <xdr:colOff>114300</xdr:colOff>
      <xdr:row>35</xdr:row>
      <xdr:rowOff>111506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33008"/>
          <a:ext cx="889000" cy="7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5097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113809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27178</xdr:rowOff>
    </xdr:from>
    <xdr:to>
      <xdr:col>24</xdr:col>
      <xdr:colOff>114300</xdr:colOff>
      <xdr:row>35</xdr:row>
      <xdr:rowOff>128778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2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50055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79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58420</xdr:rowOff>
    </xdr:from>
    <xdr:to>
      <xdr:col>20</xdr:col>
      <xdr:colOff>38100</xdr:colOff>
      <xdr:row>35</xdr:row>
      <xdr:rowOff>160020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5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151147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88138</xdr:rowOff>
    </xdr:from>
    <xdr:to>
      <xdr:col>15</xdr:col>
      <xdr:colOff>101600</xdr:colOff>
      <xdr:row>36</xdr:row>
      <xdr:rowOff>18288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8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9415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60706</xdr:rowOff>
    </xdr:from>
    <xdr:to>
      <xdr:col>10</xdr:col>
      <xdr:colOff>165100</xdr:colOff>
      <xdr:row>35</xdr:row>
      <xdr:rowOff>162306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6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153433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5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152908</xdr:rowOff>
    </xdr:from>
    <xdr:to>
      <xdr:col>6</xdr:col>
      <xdr:colOff>38100</xdr:colOff>
      <xdr:row>35</xdr:row>
      <xdr:rowOff>83058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8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99585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57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31179</xdr:rowOff>
    </xdr:from>
    <xdr:to>
      <xdr:col>24</xdr:col>
      <xdr:colOff>63500</xdr:colOff>
      <xdr:row>59</xdr:row>
      <xdr:rowOff>20536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75279"/>
          <a:ext cx="838200" cy="16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146969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19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20536</xdr:rowOff>
    </xdr:from>
    <xdr:to>
      <xdr:col>19</xdr:col>
      <xdr:colOff>177800</xdr:colOff>
      <xdr:row>59</xdr:row>
      <xdr:rowOff>30912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136086"/>
          <a:ext cx="889000" cy="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92549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112192</xdr:rowOff>
    </xdr:from>
    <xdr:to>
      <xdr:col>15</xdr:col>
      <xdr:colOff>50800</xdr:colOff>
      <xdr:row>59</xdr:row>
      <xdr:rowOff>30912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856142"/>
          <a:ext cx="889000" cy="129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93463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112192</xdr:rowOff>
    </xdr:from>
    <xdr:to>
      <xdr:col>10</xdr:col>
      <xdr:colOff>114300</xdr:colOff>
      <xdr:row>59</xdr:row>
      <xdr:rowOff>19126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856142"/>
          <a:ext cx="889000" cy="127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71200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9427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8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151829</xdr:rowOff>
    </xdr:from>
    <xdr:to>
      <xdr:col>24</xdr:col>
      <xdr:colOff>114300</xdr:colOff>
      <xdr:row>58</xdr:row>
      <xdr:rowOff>81979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2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3256</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7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141186</xdr:rowOff>
    </xdr:from>
    <xdr:to>
      <xdr:col>20</xdr:col>
      <xdr:colOff>38100</xdr:colOff>
      <xdr:row>59</xdr:row>
      <xdr:rowOff>71336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8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62463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7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151562</xdr:rowOff>
    </xdr:from>
    <xdr:to>
      <xdr:col>15</xdr:col>
      <xdr:colOff>101600</xdr:colOff>
      <xdr:row>59</xdr:row>
      <xdr:rowOff>81712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9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72839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18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61392</xdr:rowOff>
    </xdr:from>
    <xdr:to>
      <xdr:col>10</xdr:col>
      <xdr:colOff>165100</xdr:colOff>
      <xdr:row>51</xdr:row>
      <xdr:rowOff>162992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80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154119</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89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139776</xdr:rowOff>
    </xdr:from>
    <xdr:to>
      <xdr:col>6</xdr:col>
      <xdr:colOff>38100</xdr:colOff>
      <xdr:row>59</xdr:row>
      <xdr:rowOff>69926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8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61053</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17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47876</xdr:rowOff>
    </xdr:from>
    <xdr:to>
      <xdr:col>24</xdr:col>
      <xdr:colOff>63500</xdr:colOff>
      <xdr:row>76</xdr:row>
      <xdr:rowOff>157832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078076"/>
          <a:ext cx="838200" cy="10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134619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21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46586</xdr:rowOff>
    </xdr:from>
    <xdr:to>
      <xdr:col>19</xdr:col>
      <xdr:colOff>177800</xdr:colOff>
      <xdr:row>76</xdr:row>
      <xdr:rowOff>157832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076786"/>
          <a:ext cx="889000" cy="11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150462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3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46586</xdr:rowOff>
    </xdr:from>
    <xdr:to>
      <xdr:col>15</xdr:col>
      <xdr:colOff>50800</xdr:colOff>
      <xdr:row>77</xdr:row>
      <xdr:rowOff>131488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076786"/>
          <a:ext cx="889000" cy="25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77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131488</xdr:rowOff>
    </xdr:from>
    <xdr:to>
      <xdr:col>10</xdr:col>
      <xdr:colOff>114300</xdr:colOff>
      <xdr:row>78</xdr:row>
      <xdr:rowOff>28372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33138"/>
          <a:ext cx="889000" cy="6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151303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01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36848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06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168526</xdr:rowOff>
    </xdr:from>
    <xdr:to>
      <xdr:col>24</xdr:col>
      <xdr:colOff>114300</xdr:colOff>
      <xdr:row>76</xdr:row>
      <xdr:rowOff>98676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02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146953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05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107032</xdr:rowOff>
    </xdr:from>
    <xdr:to>
      <xdr:col>20</xdr:col>
      <xdr:colOff>38100</xdr:colOff>
      <xdr:row>77</xdr:row>
      <xdr:rowOff>37182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3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28309</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22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167236</xdr:rowOff>
    </xdr:from>
    <xdr:to>
      <xdr:col>15</xdr:col>
      <xdr:colOff>101600</xdr:colOff>
      <xdr:row>76</xdr:row>
      <xdr:rowOff>97386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2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88513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118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80688</xdr:rowOff>
    </xdr:from>
    <xdr:to>
      <xdr:col>10</xdr:col>
      <xdr:colOff>165100</xdr:colOff>
      <xdr:row>78</xdr:row>
      <xdr:rowOff>10838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8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1965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37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149022</xdr:rowOff>
    </xdr:from>
    <xdr:to>
      <xdr:col>6</xdr:col>
      <xdr:colOff>38100</xdr:colOff>
      <xdr:row>78</xdr:row>
      <xdr:rowOff>79172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5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70299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44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101733</xdr:rowOff>
    </xdr:from>
    <xdr:to>
      <xdr:col>24</xdr:col>
      <xdr:colOff>63500</xdr:colOff>
      <xdr:row>97</xdr:row>
      <xdr:rowOff>66644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389483"/>
          <a:ext cx="838200" cy="30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114825</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02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101733</xdr:rowOff>
    </xdr:from>
    <xdr:to>
      <xdr:col>19</xdr:col>
      <xdr:colOff>177800</xdr:colOff>
      <xdr:row>96</xdr:row>
      <xdr:rowOff>109525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389483"/>
          <a:ext cx="889000" cy="17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54469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5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109525</xdr:rowOff>
    </xdr:from>
    <xdr:to>
      <xdr:col>15</xdr:col>
      <xdr:colOff>50800</xdr:colOff>
      <xdr:row>97</xdr:row>
      <xdr:rowOff>142977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568725"/>
          <a:ext cx="889000" cy="20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119149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23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142977</xdr:rowOff>
    </xdr:from>
    <xdr:to>
      <xdr:col>10</xdr:col>
      <xdr:colOff>114300</xdr:colOff>
      <xdr:row>98</xdr:row>
      <xdr:rowOff>24695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773627"/>
          <a:ext cx="889000" cy="5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156506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4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169784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5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15844</xdr:rowOff>
    </xdr:from>
    <xdr:to>
      <xdr:col>24</xdr:col>
      <xdr:colOff>114300</xdr:colOff>
      <xdr:row>97</xdr:row>
      <xdr:rowOff>117444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4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165721</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50933</xdr:rowOff>
    </xdr:from>
    <xdr:to>
      <xdr:col>20</xdr:col>
      <xdr:colOff>38100</xdr:colOff>
      <xdr:row>95</xdr:row>
      <xdr:rowOff>152533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33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169060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11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58725</xdr:rowOff>
    </xdr:from>
    <xdr:to>
      <xdr:col>15</xdr:col>
      <xdr:colOff>101600</xdr:colOff>
      <xdr:row>96</xdr:row>
      <xdr:rowOff>160325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51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151452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61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92177</xdr:rowOff>
    </xdr:from>
    <xdr:to>
      <xdr:col>10</xdr:col>
      <xdr:colOff>165100</xdr:colOff>
      <xdr:row>98</xdr:row>
      <xdr:rowOff>22327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2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13454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1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145345</xdr:rowOff>
    </xdr:from>
    <xdr:to>
      <xdr:col>6</xdr:col>
      <xdr:colOff>38100</xdr:colOff>
      <xdr:row>98</xdr:row>
      <xdr:rowOff>75495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7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66622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6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61976</xdr:rowOff>
    </xdr:from>
    <xdr:to>
      <xdr:col>55</xdr:col>
      <xdr:colOff>0</xdr:colOff>
      <xdr:row>38</xdr:row>
      <xdr:rowOff>63119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577076"/>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101490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73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63119</xdr:rowOff>
    </xdr:from>
    <xdr:to>
      <xdr:col>50</xdr:col>
      <xdr:colOff>114300</xdr:colOff>
      <xdr:row>38</xdr:row>
      <xdr:rowOff>65024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578219"/>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19194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65024</xdr:rowOff>
    </xdr:from>
    <xdr:to>
      <xdr:col>45</xdr:col>
      <xdr:colOff>177800</xdr:colOff>
      <xdr:row>38</xdr:row>
      <xdr:rowOff>65024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5801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58166</xdr:rowOff>
    </xdr:from>
    <xdr:to>
      <xdr:col>41</xdr:col>
      <xdr:colOff>50800</xdr:colOff>
      <xdr:row>38</xdr:row>
      <xdr:rowOff>65024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57326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3954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17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15765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18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11176</xdr:rowOff>
    </xdr:from>
    <xdr:to>
      <xdr:col>55</xdr:col>
      <xdr:colOff>50800</xdr:colOff>
      <xdr:row>38</xdr:row>
      <xdr:rowOff>112776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2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161053</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12319</xdr:rowOff>
    </xdr:from>
    <xdr:to>
      <xdr:col>50</xdr:col>
      <xdr:colOff>165100</xdr:colOff>
      <xdr:row>38</xdr:row>
      <xdr:rowOff>113919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2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105046</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20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14224</xdr:rowOff>
    </xdr:from>
    <xdr:to>
      <xdr:col>46</xdr:col>
      <xdr:colOff>38100</xdr:colOff>
      <xdr:row>38</xdr:row>
      <xdr:rowOff>115824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2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106951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22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14224</xdr:rowOff>
    </xdr:from>
    <xdr:to>
      <xdr:col>41</xdr:col>
      <xdr:colOff>101600</xdr:colOff>
      <xdr:row>38</xdr:row>
      <xdr:rowOff>115824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2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106951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22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7366</xdr:rowOff>
    </xdr:from>
    <xdr:to>
      <xdr:col>36</xdr:col>
      <xdr:colOff>165100</xdr:colOff>
      <xdr:row>38</xdr:row>
      <xdr:rowOff>108966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2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100093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15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150216</xdr:rowOff>
    </xdr:from>
    <xdr:to>
      <xdr:col>55</xdr:col>
      <xdr:colOff>0</xdr:colOff>
      <xdr:row>56</xdr:row>
      <xdr:rowOff>156464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751416"/>
          <a:ext cx="8382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98518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8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113716</xdr:rowOff>
    </xdr:from>
    <xdr:to>
      <xdr:col>50</xdr:col>
      <xdr:colOff>114300</xdr:colOff>
      <xdr:row>56</xdr:row>
      <xdr:rowOff>150216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714916"/>
          <a:ext cx="889000" cy="3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21683</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113716</xdr:rowOff>
    </xdr:from>
    <xdr:to>
      <xdr:col>45</xdr:col>
      <xdr:colOff>177800</xdr:colOff>
      <xdr:row>56</xdr:row>
      <xdr:rowOff>144882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714916"/>
          <a:ext cx="889000" cy="3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29227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44983</xdr:rowOff>
    </xdr:from>
    <xdr:to>
      <xdr:col>41</xdr:col>
      <xdr:colOff>50800</xdr:colOff>
      <xdr:row>56</xdr:row>
      <xdr:rowOff>144882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646183"/>
          <a:ext cx="889000" cy="9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20769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79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105664</xdr:rowOff>
    </xdr:from>
    <xdr:to>
      <xdr:col>55</xdr:col>
      <xdr:colOff>50800</xdr:colOff>
      <xdr:row>57</xdr:row>
      <xdr:rowOff>35814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0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84091</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68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99416</xdr:rowOff>
    </xdr:from>
    <xdr:to>
      <xdr:col>50</xdr:col>
      <xdr:colOff>165100</xdr:colOff>
      <xdr:row>57</xdr:row>
      <xdr:rowOff>29566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0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46093</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47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62916</xdr:rowOff>
    </xdr:from>
    <xdr:to>
      <xdr:col>46</xdr:col>
      <xdr:colOff>38100</xdr:colOff>
      <xdr:row>56</xdr:row>
      <xdr:rowOff>164516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66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9593</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43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94082</xdr:rowOff>
    </xdr:from>
    <xdr:to>
      <xdr:col>41</xdr:col>
      <xdr:colOff>101600</xdr:colOff>
      <xdr:row>57</xdr:row>
      <xdr:rowOff>24232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69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15359</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78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165633</xdr:rowOff>
    </xdr:from>
    <xdr:to>
      <xdr:col>36</xdr:col>
      <xdr:colOff>165100</xdr:colOff>
      <xdr:row>56</xdr:row>
      <xdr:rowOff>95783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59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112310</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37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107500</xdr:rowOff>
    </xdr:from>
    <xdr:to>
      <xdr:col>55</xdr:col>
      <xdr:colOff>0</xdr:colOff>
      <xdr:row>77</xdr:row>
      <xdr:rowOff>117019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309150"/>
          <a:ext cx="838200" cy="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146014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47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117019</xdr:rowOff>
    </xdr:from>
    <xdr:to>
      <xdr:col>50</xdr:col>
      <xdr:colOff>114300</xdr:colOff>
      <xdr:row>78</xdr:row>
      <xdr:rowOff>30201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318669"/>
          <a:ext cx="889000" cy="8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43781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41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19228</xdr:rowOff>
    </xdr:from>
    <xdr:to>
      <xdr:col>45</xdr:col>
      <xdr:colOff>177800</xdr:colOff>
      <xdr:row>78</xdr:row>
      <xdr:rowOff>30201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392328"/>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42108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19228</xdr:rowOff>
    </xdr:from>
    <xdr:to>
      <xdr:col>41</xdr:col>
      <xdr:colOff>50800</xdr:colOff>
      <xdr:row>78</xdr:row>
      <xdr:rowOff>74696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392328"/>
          <a:ext cx="889000" cy="5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15591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130861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56700</xdr:rowOff>
    </xdr:from>
    <xdr:to>
      <xdr:col>55</xdr:col>
      <xdr:colOff>50800</xdr:colOff>
      <xdr:row>77</xdr:row>
      <xdr:rowOff>158300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2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79577</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10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66219</xdr:rowOff>
    </xdr:from>
    <xdr:to>
      <xdr:col>50</xdr:col>
      <xdr:colOff>165100</xdr:colOff>
      <xdr:row>77</xdr:row>
      <xdr:rowOff>167819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26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12896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04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150851</xdr:rowOff>
    </xdr:from>
    <xdr:to>
      <xdr:col>46</xdr:col>
      <xdr:colOff>38100</xdr:colOff>
      <xdr:row>78</xdr:row>
      <xdr:rowOff>81001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5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72128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44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139878</xdr:rowOff>
    </xdr:from>
    <xdr:to>
      <xdr:col>41</xdr:col>
      <xdr:colOff>101600</xdr:colOff>
      <xdr:row>78</xdr:row>
      <xdr:rowOff>70028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4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61155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43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23896</xdr:rowOff>
    </xdr:from>
    <xdr:to>
      <xdr:col>36</xdr:col>
      <xdr:colOff>165100</xdr:colOff>
      <xdr:row>78</xdr:row>
      <xdr:rowOff>125496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9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142023</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17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111102</xdr:rowOff>
    </xdr:from>
    <xdr:to>
      <xdr:col>55</xdr:col>
      <xdr:colOff>0</xdr:colOff>
      <xdr:row>95</xdr:row>
      <xdr:rowOff>164069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398852"/>
          <a:ext cx="838200" cy="5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42981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30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152958</xdr:rowOff>
    </xdr:from>
    <xdr:to>
      <xdr:col>50</xdr:col>
      <xdr:colOff>114300</xdr:colOff>
      <xdr:row>95</xdr:row>
      <xdr:rowOff>164069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440708"/>
          <a:ext cx="889000" cy="1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164988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10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120407</xdr:rowOff>
    </xdr:from>
    <xdr:to>
      <xdr:col>45</xdr:col>
      <xdr:colOff>177800</xdr:colOff>
      <xdr:row>95</xdr:row>
      <xdr:rowOff>152958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408157"/>
          <a:ext cx="889000" cy="3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23530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13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120407</xdr:rowOff>
    </xdr:from>
    <xdr:to>
      <xdr:col>41</xdr:col>
      <xdr:colOff>50800</xdr:colOff>
      <xdr:row>96</xdr:row>
      <xdr:rowOff>64057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408157"/>
          <a:ext cx="889000" cy="11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149832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09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9700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1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60302</xdr:rowOff>
    </xdr:from>
    <xdr:to>
      <xdr:col>55</xdr:col>
      <xdr:colOff>50800</xdr:colOff>
      <xdr:row>95</xdr:row>
      <xdr:rowOff>161902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34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83179</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19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113269</xdr:rowOff>
    </xdr:from>
    <xdr:to>
      <xdr:col>50</xdr:col>
      <xdr:colOff>165100</xdr:colOff>
      <xdr:row>96</xdr:row>
      <xdr:rowOff>43419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0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34546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49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102158</xdr:rowOff>
    </xdr:from>
    <xdr:to>
      <xdr:col>46</xdr:col>
      <xdr:colOff>38100</xdr:colOff>
      <xdr:row>96</xdr:row>
      <xdr:rowOff>32308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38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23435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48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69607</xdr:rowOff>
    </xdr:from>
    <xdr:to>
      <xdr:col>41</xdr:col>
      <xdr:colOff>101600</xdr:colOff>
      <xdr:row>95</xdr:row>
      <xdr:rowOff>171207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35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162334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45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13257</xdr:rowOff>
    </xdr:from>
    <xdr:to>
      <xdr:col>36</xdr:col>
      <xdr:colOff>165100</xdr:colOff>
      <xdr:row>96</xdr:row>
      <xdr:rowOff>114857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47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105984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56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84945</xdr:rowOff>
    </xdr:from>
    <xdr:to>
      <xdr:col>85</xdr:col>
      <xdr:colOff>127000</xdr:colOff>
      <xdr:row>38</xdr:row>
      <xdr:rowOff>99640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28595"/>
          <a:ext cx="838200" cy="18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146611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47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99640</xdr:rowOff>
    </xdr:from>
    <xdr:to>
      <xdr:col>81</xdr:col>
      <xdr:colOff>50800</xdr:colOff>
      <xdr:row>38</xdr:row>
      <xdr:rowOff>171377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614740"/>
          <a:ext cx="889000" cy="7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143455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128597</xdr:rowOff>
    </xdr:from>
    <xdr:to>
      <xdr:col>76</xdr:col>
      <xdr:colOff>114300</xdr:colOff>
      <xdr:row>38</xdr:row>
      <xdr:rowOff>171377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643697"/>
          <a:ext cx="889000" cy="4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8254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128597</xdr:rowOff>
    </xdr:from>
    <xdr:to>
      <xdr:col>71</xdr:col>
      <xdr:colOff>177800</xdr:colOff>
      <xdr:row>38</xdr:row>
      <xdr:rowOff>131753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643697"/>
          <a:ext cx="889000" cy="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134528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150857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34145</xdr:rowOff>
    </xdr:from>
    <xdr:to>
      <xdr:col>85</xdr:col>
      <xdr:colOff>177800</xdr:colOff>
      <xdr:row>37</xdr:row>
      <xdr:rowOff>135745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7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12572</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5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48840</xdr:rowOff>
    </xdr:from>
    <xdr:to>
      <xdr:col>81</xdr:col>
      <xdr:colOff>101600</xdr:colOff>
      <xdr:row>38</xdr:row>
      <xdr:rowOff>150440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6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141567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5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120577</xdr:rowOff>
    </xdr:from>
    <xdr:to>
      <xdr:col>76</xdr:col>
      <xdr:colOff>165100</xdr:colOff>
      <xdr:row>39</xdr:row>
      <xdr:rowOff>50727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3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41854</xdr:rowOff>
    </xdr:from>
    <xdr:ext cx="469744"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57428" y="672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77797</xdr:rowOff>
    </xdr:from>
    <xdr:to>
      <xdr:col>72</xdr:col>
      <xdr:colOff>38100</xdr:colOff>
      <xdr:row>39</xdr:row>
      <xdr:rowOff>7947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9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170524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8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80953</xdr:rowOff>
    </xdr:from>
    <xdr:to>
      <xdr:col>67</xdr:col>
      <xdr:colOff>101600</xdr:colOff>
      <xdr:row>39</xdr:row>
      <xdr:rowOff>11103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9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2230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8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134145</xdr:rowOff>
    </xdr:from>
    <xdr:to>
      <xdr:col>85</xdr:col>
      <xdr:colOff>127000</xdr:colOff>
      <xdr:row>54</xdr:row>
      <xdr:rowOff>54707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220995"/>
          <a:ext cx="838200" cy="9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79740</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338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54707</xdr:rowOff>
    </xdr:from>
    <xdr:to>
      <xdr:col>81</xdr:col>
      <xdr:colOff>50800</xdr:colOff>
      <xdr:row>56</xdr:row>
      <xdr:rowOff>1329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313007"/>
          <a:ext cx="889000" cy="28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55463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48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24897</xdr:rowOff>
    </xdr:from>
    <xdr:to>
      <xdr:col>76</xdr:col>
      <xdr:colOff>114300</xdr:colOff>
      <xdr:row>56</xdr:row>
      <xdr:rowOff>1329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454647"/>
          <a:ext cx="889000" cy="14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116295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2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24897</xdr:rowOff>
    </xdr:from>
    <xdr:to>
      <xdr:col>71</xdr:col>
      <xdr:colOff>177800</xdr:colOff>
      <xdr:row>55</xdr:row>
      <xdr:rowOff>146283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454647"/>
          <a:ext cx="889000" cy="12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72267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158404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24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83345</xdr:rowOff>
    </xdr:from>
    <xdr:to>
      <xdr:col>85</xdr:col>
      <xdr:colOff>177800</xdr:colOff>
      <xdr:row>54</xdr:row>
      <xdr:rowOff>13495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17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106222</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02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3907</xdr:rowOff>
    </xdr:from>
    <xdr:to>
      <xdr:col>81</xdr:col>
      <xdr:colOff>101600</xdr:colOff>
      <xdr:row>54</xdr:row>
      <xdr:rowOff>105507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26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122034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03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121979</xdr:rowOff>
    </xdr:from>
    <xdr:to>
      <xdr:col>76</xdr:col>
      <xdr:colOff>165100</xdr:colOff>
      <xdr:row>56</xdr:row>
      <xdr:rowOff>52129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55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43256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64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145547</xdr:rowOff>
    </xdr:from>
    <xdr:to>
      <xdr:col>72</xdr:col>
      <xdr:colOff>38100</xdr:colOff>
      <xdr:row>55</xdr:row>
      <xdr:rowOff>75697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40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66824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4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95483</xdr:rowOff>
    </xdr:from>
    <xdr:to>
      <xdr:col>67</xdr:col>
      <xdr:colOff>101600</xdr:colOff>
      <xdr:row>56</xdr:row>
      <xdr:rowOff>25633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52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16760</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61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152425</xdr:rowOff>
    </xdr:from>
    <xdr:to>
      <xdr:col>85</xdr:col>
      <xdr:colOff>127000</xdr:colOff>
      <xdr:row>79</xdr:row>
      <xdr:rowOff>7417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25525"/>
          <a:ext cx="838200" cy="2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103700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0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152425</xdr:rowOff>
    </xdr:from>
    <xdr:to>
      <xdr:col>81</xdr:col>
      <xdr:colOff>50800</xdr:colOff>
      <xdr:row>79</xdr:row>
      <xdr:rowOff>19075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255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27551</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572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166675</xdr:rowOff>
    </xdr:from>
    <xdr:to>
      <xdr:col>76</xdr:col>
      <xdr:colOff>114300</xdr:colOff>
      <xdr:row>79</xdr:row>
      <xdr:rowOff>19075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39775"/>
          <a:ext cx="889000" cy="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21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166675</xdr:rowOff>
    </xdr:from>
    <xdr:to>
      <xdr:col>71</xdr:col>
      <xdr:colOff>177800</xdr:colOff>
      <xdr:row>79</xdr:row>
      <xdr:rowOff>8713</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39775"/>
          <a:ext cx="8890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54779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0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86707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1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128067</xdr:rowOff>
    </xdr:from>
    <xdr:to>
      <xdr:col>85</xdr:col>
      <xdr:colOff>177800</xdr:colOff>
      <xdr:row>79</xdr:row>
      <xdr:rowOff>58217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0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59250</xdr:rowOff>
    </xdr:from>
    <xdr:ext cx="378565"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32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101625</xdr:rowOff>
    </xdr:from>
    <xdr:to>
      <xdr:col>81</xdr:col>
      <xdr:colOff>101600</xdr:colOff>
      <xdr:row>79</xdr:row>
      <xdr:rowOff>31775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48302</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17" y="13249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139725</xdr:rowOff>
    </xdr:from>
    <xdr:to>
      <xdr:col>76</xdr:col>
      <xdr:colOff>165100</xdr:colOff>
      <xdr:row>79</xdr:row>
      <xdr:rowOff>69875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1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61002</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605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115875</xdr:rowOff>
    </xdr:from>
    <xdr:to>
      <xdr:col>72</xdr:col>
      <xdr:colOff>38100</xdr:colOff>
      <xdr:row>79</xdr:row>
      <xdr:rowOff>46025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8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37152</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581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129363</xdr:rowOff>
    </xdr:from>
    <xdr:to>
      <xdr:col>67</xdr:col>
      <xdr:colOff>101600</xdr:colOff>
      <xdr:row>79</xdr:row>
      <xdr:rowOff>59513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0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50640</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595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137585</xdr:rowOff>
    </xdr:from>
    <xdr:to>
      <xdr:col>85</xdr:col>
      <xdr:colOff>127000</xdr:colOff>
      <xdr:row>94</xdr:row>
      <xdr:rowOff>168047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253885"/>
          <a:ext cx="838200" cy="3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138622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254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137585</xdr:rowOff>
    </xdr:from>
    <xdr:to>
      <xdr:col>81</xdr:col>
      <xdr:colOff>50800</xdr:colOff>
      <xdr:row>94</xdr:row>
      <xdr:rowOff>143329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253885"/>
          <a:ext cx="889000" cy="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78528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6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143329</xdr:rowOff>
    </xdr:from>
    <xdr:to>
      <xdr:col>76</xdr:col>
      <xdr:colOff>114300</xdr:colOff>
      <xdr:row>94</xdr:row>
      <xdr:rowOff>154130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259629"/>
          <a:ext cx="889000" cy="1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82900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7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137957</xdr:rowOff>
    </xdr:from>
    <xdr:to>
      <xdr:col>71</xdr:col>
      <xdr:colOff>177800</xdr:colOff>
      <xdr:row>94</xdr:row>
      <xdr:rowOff>154130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254257"/>
          <a:ext cx="889000" cy="1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103560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84129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3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117247</xdr:rowOff>
    </xdr:from>
    <xdr:to>
      <xdr:col>85</xdr:col>
      <xdr:colOff>177800</xdr:colOff>
      <xdr:row>95</xdr:row>
      <xdr:rowOff>47397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23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140124</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084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86785</xdr:rowOff>
    </xdr:from>
    <xdr:to>
      <xdr:col>81</xdr:col>
      <xdr:colOff>101600</xdr:colOff>
      <xdr:row>95</xdr:row>
      <xdr:rowOff>16935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2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33462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597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92529</xdr:rowOff>
    </xdr:from>
    <xdr:to>
      <xdr:col>76</xdr:col>
      <xdr:colOff>165100</xdr:colOff>
      <xdr:row>95</xdr:row>
      <xdr:rowOff>22679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20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39206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598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103330</xdr:rowOff>
    </xdr:from>
    <xdr:to>
      <xdr:col>72</xdr:col>
      <xdr:colOff>38100</xdr:colOff>
      <xdr:row>95</xdr:row>
      <xdr:rowOff>33480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2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50007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599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87157</xdr:rowOff>
    </xdr:from>
    <xdr:to>
      <xdr:col>67</xdr:col>
      <xdr:colOff>101600</xdr:colOff>
      <xdr:row>95</xdr:row>
      <xdr:rowOff>17307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20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33834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597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baseline="0">
              <a:solidFill>
                <a:sysClr val="windowText" lastClr="000000"/>
              </a:solidFill>
              <a:effectLst/>
              <a:latin typeface="+mn-lt"/>
              <a:ea typeface="+mn-ea"/>
              <a:cs typeface="+mn-cs"/>
            </a:rPr>
            <a:t>歳出決算総額は、住民一人当たり</a:t>
          </a:r>
          <a:r>
            <a:rPr kumimoji="1" lang="en-US" altLang="ja-JP" sz="1100" baseline="0">
              <a:solidFill>
                <a:sysClr val="windowText" lastClr="000000"/>
              </a:solidFill>
              <a:effectLst/>
              <a:latin typeface="+mn-lt"/>
              <a:ea typeface="+mn-ea"/>
              <a:cs typeface="+mn-cs"/>
            </a:rPr>
            <a:t>46</a:t>
          </a:r>
          <a:r>
            <a:rPr kumimoji="1" lang="ja-JP" altLang="ja-JP" sz="1100" baseline="0">
              <a:solidFill>
                <a:sysClr val="windowText" lastClr="000000"/>
              </a:solidFill>
              <a:effectLst/>
              <a:latin typeface="+mn-lt"/>
              <a:ea typeface="+mn-ea"/>
              <a:cs typeface="+mn-cs"/>
            </a:rPr>
            <a:t>万円となっている。</a:t>
          </a:r>
          <a:endParaRPr lang="ja-JP" altLang="ja-JP" sz="1400">
            <a:solidFill>
              <a:sysClr val="windowText" lastClr="000000"/>
            </a:solidFill>
            <a:effectLst/>
          </a:endParaRPr>
        </a:p>
        <a:p>
          <a:pPr rtl="0" eaLnBrk="1" fontAlgn="auto" latinLnBrk="0" hangingPunct="1"/>
          <a:r>
            <a:rPr kumimoji="1" lang="ja-JP" altLang="ja-JP" sz="1100" baseline="0">
              <a:solidFill>
                <a:sysClr val="windowText" lastClr="000000"/>
              </a:solidFill>
              <a:effectLst/>
              <a:latin typeface="+mn-lt"/>
              <a:ea typeface="+mn-ea"/>
              <a:cs typeface="+mn-cs"/>
            </a:rPr>
            <a:t>令和</a:t>
          </a:r>
          <a:r>
            <a:rPr kumimoji="1" lang="en-US" altLang="ja-JP" sz="1100" baseline="0">
              <a:solidFill>
                <a:sysClr val="windowText" lastClr="000000"/>
              </a:solidFill>
              <a:effectLst/>
              <a:latin typeface="+mn-lt"/>
              <a:ea typeface="+mn-ea"/>
              <a:cs typeface="+mn-cs"/>
            </a:rPr>
            <a:t>5</a:t>
          </a:r>
          <a:r>
            <a:rPr kumimoji="1" lang="ja-JP" altLang="ja-JP" sz="1100" baseline="0">
              <a:solidFill>
                <a:sysClr val="windowText" lastClr="000000"/>
              </a:solidFill>
              <a:effectLst/>
              <a:latin typeface="+mn-lt"/>
              <a:ea typeface="+mn-ea"/>
              <a:cs typeface="+mn-cs"/>
            </a:rPr>
            <a:t>年度は、</a:t>
          </a:r>
          <a:r>
            <a:rPr kumimoji="1" lang="ja-JP" altLang="en-US" sz="1100" baseline="0">
              <a:solidFill>
                <a:sysClr val="windowText" lastClr="000000"/>
              </a:solidFill>
              <a:effectLst/>
              <a:latin typeface="+mn-lt"/>
              <a:ea typeface="+mn-ea"/>
              <a:cs typeface="+mn-cs"/>
            </a:rPr>
            <a:t>衛生</a:t>
          </a:r>
          <a:r>
            <a:rPr kumimoji="1" lang="ja-JP" altLang="ja-JP" sz="1100" baseline="0">
              <a:solidFill>
                <a:sysClr val="windowText" lastClr="000000"/>
              </a:solidFill>
              <a:effectLst/>
              <a:latin typeface="+mn-lt"/>
              <a:ea typeface="+mn-ea"/>
              <a:cs typeface="+mn-cs"/>
            </a:rPr>
            <a:t>費が</a:t>
          </a:r>
          <a:r>
            <a:rPr kumimoji="1" lang="ja-JP" altLang="ja-JP" sz="1100">
              <a:solidFill>
                <a:sysClr val="windowText" lastClr="000000"/>
              </a:solidFill>
              <a:effectLst/>
              <a:latin typeface="+mn-lt"/>
              <a:ea typeface="+mn-ea"/>
              <a:cs typeface="+mn-cs"/>
            </a:rPr>
            <a:t>新型コロナウイルスの感染症対策やワクチン接種</a:t>
          </a:r>
          <a:r>
            <a:rPr kumimoji="1" lang="ja-JP" altLang="en-US" sz="1100" baseline="0">
              <a:solidFill>
                <a:sysClr val="windowText" lastClr="000000"/>
              </a:solidFill>
              <a:effectLst/>
              <a:latin typeface="+mn-lt"/>
              <a:ea typeface="+mn-ea"/>
              <a:cs typeface="+mn-cs"/>
            </a:rPr>
            <a:t>事業</a:t>
          </a:r>
          <a:r>
            <a:rPr kumimoji="1" lang="ja-JP" altLang="ja-JP" sz="1100" baseline="0">
              <a:solidFill>
                <a:sysClr val="windowText" lastClr="000000"/>
              </a:solidFill>
              <a:effectLst/>
              <a:latin typeface="+mn-lt"/>
              <a:ea typeface="+mn-ea"/>
              <a:cs typeface="+mn-cs"/>
            </a:rPr>
            <a:t>などの事業費の減により減少</a:t>
          </a:r>
          <a:r>
            <a:rPr kumimoji="1" lang="ja-JP" altLang="en-US" sz="1100" baseline="0">
              <a:solidFill>
                <a:sysClr val="windowText" lastClr="000000"/>
              </a:solidFill>
              <a:effectLst/>
              <a:latin typeface="+mn-lt"/>
              <a:ea typeface="+mn-ea"/>
              <a:cs typeface="+mn-cs"/>
            </a:rPr>
            <a:t>しているものの</a:t>
          </a:r>
          <a:r>
            <a:rPr kumimoji="1" lang="ja-JP" altLang="ja-JP" sz="1100" baseline="0">
              <a:solidFill>
                <a:sysClr val="windowText" lastClr="000000"/>
              </a:solidFill>
              <a:effectLst/>
              <a:latin typeface="+mn-lt"/>
              <a:ea typeface="+mn-ea"/>
              <a:cs typeface="+mn-cs"/>
            </a:rPr>
            <a:t>、</a:t>
          </a:r>
          <a:r>
            <a:rPr kumimoji="1" lang="ja-JP" altLang="en-US" sz="1100" baseline="0">
              <a:solidFill>
                <a:sysClr val="windowText" lastClr="000000"/>
              </a:solidFill>
              <a:effectLst/>
              <a:latin typeface="+mn-lt"/>
              <a:ea typeface="+mn-ea"/>
              <a:cs typeface="+mn-cs"/>
            </a:rPr>
            <a:t>総務</a:t>
          </a:r>
          <a:r>
            <a:rPr kumimoji="1" lang="ja-JP" altLang="ja-JP" sz="1100" baseline="0">
              <a:solidFill>
                <a:sysClr val="windowText" lastClr="000000"/>
              </a:solidFill>
              <a:effectLst/>
              <a:latin typeface="+mn-lt"/>
              <a:ea typeface="+mn-ea"/>
              <a:cs typeface="+mn-cs"/>
            </a:rPr>
            <a:t>費が</a:t>
          </a:r>
          <a:r>
            <a:rPr lang="ja-JP" altLang="en-US" sz="1100" b="0" i="0" baseline="0">
              <a:solidFill>
                <a:sysClr val="windowText" lastClr="000000"/>
              </a:solidFill>
              <a:effectLst/>
              <a:latin typeface="+mn-lt"/>
              <a:ea typeface="+mn-ea"/>
              <a:cs typeface="+mn-cs"/>
            </a:rPr>
            <a:t>荷揚町小学校跡地複合公共施設整備事業</a:t>
          </a:r>
          <a:r>
            <a:rPr lang="ja-JP" altLang="ja-JP" sz="1100" b="0" i="0" baseline="0">
              <a:solidFill>
                <a:sysClr val="windowText" lastClr="000000"/>
              </a:solidFill>
              <a:effectLst/>
              <a:latin typeface="+mn-lt"/>
              <a:ea typeface="+mn-ea"/>
              <a:cs typeface="+mn-cs"/>
            </a:rPr>
            <a:t>など、</a:t>
          </a:r>
          <a:r>
            <a:rPr lang="ja-JP" altLang="en-US" sz="1100" b="0" i="0" baseline="0">
              <a:solidFill>
                <a:sysClr val="windowText" lastClr="000000"/>
              </a:solidFill>
              <a:effectLst/>
              <a:latin typeface="+mn-lt"/>
              <a:ea typeface="+mn-ea"/>
              <a:cs typeface="+mn-cs"/>
            </a:rPr>
            <a:t>民生</a:t>
          </a:r>
          <a:r>
            <a:rPr lang="ja-JP" altLang="ja-JP" sz="1100" b="0" i="0" baseline="0">
              <a:solidFill>
                <a:sysClr val="windowText" lastClr="000000"/>
              </a:solidFill>
              <a:effectLst/>
              <a:latin typeface="+mn-lt"/>
              <a:ea typeface="+mn-ea"/>
              <a:cs typeface="+mn-cs"/>
            </a:rPr>
            <a:t>費が</a:t>
          </a:r>
          <a:r>
            <a:rPr lang="ja-JP" altLang="en-US" sz="1100" b="0" i="0" baseline="0">
              <a:solidFill>
                <a:sysClr val="windowText" lastClr="000000"/>
              </a:solidFill>
              <a:effectLst/>
              <a:latin typeface="+mn-lt"/>
              <a:ea typeface="+mn-ea"/>
              <a:cs typeface="+mn-cs"/>
            </a:rPr>
            <a:t>電力・ガス・食料品等価格高騰重点支援給付金事業</a:t>
          </a:r>
          <a:r>
            <a:rPr lang="ja-JP" altLang="ja-JP" sz="1100" b="0" i="0" baseline="0">
              <a:solidFill>
                <a:sysClr val="windowText" lastClr="000000"/>
              </a:solidFill>
              <a:effectLst/>
              <a:latin typeface="+mn-lt"/>
              <a:ea typeface="+mn-ea"/>
              <a:cs typeface="+mn-cs"/>
            </a:rPr>
            <a:t>などの事業費の増により増加</a:t>
          </a:r>
          <a:r>
            <a:rPr lang="ja-JP" altLang="en-US" sz="1100" b="0" i="0" baseline="0">
              <a:solidFill>
                <a:sysClr val="windowText" lastClr="000000"/>
              </a:solidFill>
              <a:effectLst/>
              <a:latin typeface="+mn-lt"/>
              <a:ea typeface="+mn-ea"/>
              <a:cs typeface="+mn-cs"/>
            </a:rPr>
            <a:t>している</a:t>
          </a:r>
          <a:r>
            <a:rPr lang="ja-JP" altLang="ja-JP"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a:p>
          <a:pPr rtl="0" eaLnBrk="1" fontAlgn="auto" latinLnBrk="0" hangingPunct="1"/>
          <a:r>
            <a:rPr kumimoji="1" lang="ja-JP" altLang="ja-JP" sz="1100">
              <a:solidFill>
                <a:sysClr val="windowText" lastClr="000000"/>
              </a:solidFill>
              <a:effectLst/>
              <a:latin typeface="+mn-lt"/>
              <a:ea typeface="+mn-ea"/>
              <a:cs typeface="+mn-cs"/>
            </a:rPr>
            <a:t>その他として、</a:t>
          </a:r>
          <a:r>
            <a:rPr lang="ja-JP" altLang="ja-JP" sz="1100" b="0" i="0" baseline="0">
              <a:solidFill>
                <a:sysClr val="windowText" lastClr="000000"/>
              </a:solidFill>
              <a:effectLst/>
              <a:latin typeface="+mn-lt"/>
              <a:ea typeface="+mn-ea"/>
              <a:cs typeface="+mn-cs"/>
            </a:rPr>
            <a:t>公債費については、</a:t>
          </a:r>
          <a:r>
            <a:rPr kumimoji="1" lang="ja-JP" altLang="ja-JP" sz="1100" b="0" i="0" baseline="0">
              <a:solidFill>
                <a:sysClr val="windowText" lastClr="000000"/>
              </a:solidFill>
              <a:effectLst/>
              <a:latin typeface="+mn-lt"/>
              <a:ea typeface="+mn-ea"/>
              <a:cs typeface="+mn-cs"/>
            </a:rPr>
            <a:t>類似団体内平均値を上回る水準で推移しており、</a:t>
          </a:r>
          <a:r>
            <a:rPr lang="ja-JP" altLang="ja-JP" sz="1100" b="0" i="0" baseline="0">
              <a:solidFill>
                <a:sysClr val="windowText" lastClr="000000"/>
              </a:solidFill>
              <a:effectLst/>
              <a:latin typeface="+mn-lt"/>
              <a:ea typeface="+mn-ea"/>
              <a:cs typeface="+mn-cs"/>
            </a:rPr>
            <a:t>引き続きプライマリーバランスに留意しながら、地方債の新規発行の抑制に努め公債費の削減を図っていく。</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大分県大分市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ysClr val="windowText" lastClr="000000"/>
              </a:solidFill>
              <a:effectLst/>
              <a:latin typeface="+mn-lt"/>
              <a:ea typeface="+mn-ea"/>
              <a:cs typeface="+mn-cs"/>
            </a:rPr>
            <a:t>財政調整基金残高</a:t>
          </a:r>
          <a:r>
            <a:rPr lang="ja-JP" altLang="en-US" sz="1100" b="0" i="0" baseline="0">
              <a:solidFill>
                <a:sysClr val="windowText" lastClr="000000"/>
              </a:solidFill>
              <a:effectLst/>
              <a:latin typeface="+mn-lt"/>
              <a:ea typeface="+mn-ea"/>
              <a:cs typeface="+mn-cs"/>
            </a:rPr>
            <a:t>及び実質収支額</a:t>
          </a:r>
          <a:r>
            <a:rPr lang="ja-JP" altLang="ja-JP" sz="1100" b="0" i="0" baseline="0">
              <a:solidFill>
                <a:sysClr val="windowText" lastClr="000000"/>
              </a:solidFill>
              <a:effectLst/>
              <a:latin typeface="+mn-lt"/>
              <a:ea typeface="+mn-ea"/>
              <a:cs typeface="+mn-cs"/>
            </a:rPr>
            <a:t>の標準財政規模比率は、</a:t>
          </a:r>
          <a:r>
            <a:rPr lang="ja-JP" altLang="en-US" sz="1100" b="0" i="0" baseline="0">
              <a:solidFill>
                <a:sysClr val="windowText" lastClr="000000"/>
              </a:solidFill>
              <a:effectLst/>
              <a:latin typeface="+mn-lt"/>
              <a:ea typeface="+mn-ea"/>
              <a:cs typeface="+mn-cs"/>
            </a:rPr>
            <a:t>前年と比較して大きな増減はなかった</a:t>
          </a:r>
          <a:r>
            <a:rPr lang="ja-JP" altLang="ja-JP" sz="1100" b="0" i="0" baseline="0">
              <a:solidFill>
                <a:sysClr val="windowText" lastClr="000000"/>
              </a:solidFill>
              <a:effectLst/>
              <a:latin typeface="+mn-lt"/>
              <a:ea typeface="+mn-ea"/>
              <a:cs typeface="+mn-cs"/>
            </a:rPr>
            <a:t>。</a:t>
          </a:r>
          <a:endParaRPr lang="en-US" altLang="ja-JP" sz="1100" b="0" i="0" baseline="0">
            <a:solidFill>
              <a:sysClr val="windowText" lastClr="000000"/>
            </a:solidFill>
            <a:effectLst/>
            <a:latin typeface="+mn-lt"/>
            <a:ea typeface="+mn-ea"/>
            <a:cs typeface="+mn-cs"/>
          </a:endParaRPr>
        </a:p>
        <a:p>
          <a:r>
            <a:rPr lang="ja-JP" altLang="ja-JP" sz="1100" b="0" i="0" baseline="0">
              <a:solidFill>
                <a:sysClr val="windowText" lastClr="000000"/>
              </a:solidFill>
              <a:effectLst/>
              <a:latin typeface="+mn-lt"/>
              <a:ea typeface="+mn-ea"/>
              <a:cs typeface="+mn-cs"/>
            </a:rPr>
            <a:t>実質単年度収支の比率</a:t>
          </a:r>
          <a:r>
            <a:rPr lang="ja-JP" altLang="en-US" sz="1100" b="0" i="0" baseline="0">
              <a:solidFill>
                <a:sysClr val="windowText" lastClr="000000"/>
              </a:solidFill>
              <a:effectLst/>
              <a:latin typeface="+mn-lt"/>
              <a:ea typeface="+mn-ea"/>
              <a:cs typeface="+mn-cs"/>
            </a:rPr>
            <a:t>は、</a:t>
          </a:r>
          <a:r>
            <a:rPr lang="en-US" altLang="ja-JP" sz="1100" b="0" i="0" baseline="0">
              <a:solidFill>
                <a:sysClr val="windowText" lastClr="000000"/>
              </a:solidFill>
              <a:effectLst/>
              <a:latin typeface="+mn-lt"/>
              <a:ea typeface="+mn-ea"/>
              <a:cs typeface="+mn-cs"/>
            </a:rPr>
            <a:t>0.54</a:t>
          </a:r>
          <a:r>
            <a:rPr lang="ja-JP" altLang="ja-JP" sz="1100" b="0" i="0" baseline="0">
              <a:solidFill>
                <a:sysClr val="windowText" lastClr="000000"/>
              </a:solidFill>
              <a:effectLst/>
              <a:latin typeface="+mn-lt"/>
              <a:ea typeface="+mn-ea"/>
              <a:cs typeface="+mn-cs"/>
            </a:rPr>
            <a:t>ポイント</a:t>
          </a:r>
          <a:r>
            <a:rPr lang="ja-JP" altLang="en-US" sz="1100" b="0" i="0" baseline="0">
              <a:solidFill>
                <a:sysClr val="windowText" lastClr="000000"/>
              </a:solidFill>
              <a:effectLst/>
              <a:latin typeface="+mn-lt"/>
              <a:ea typeface="+mn-ea"/>
              <a:cs typeface="+mn-cs"/>
            </a:rPr>
            <a:t>改善</a:t>
          </a:r>
          <a:r>
            <a:rPr lang="ja-JP" altLang="ja-JP" sz="1100" b="0" i="0" baseline="0">
              <a:solidFill>
                <a:sysClr val="windowText" lastClr="000000"/>
              </a:solidFill>
              <a:effectLst/>
              <a:latin typeface="+mn-lt"/>
              <a:ea typeface="+mn-ea"/>
              <a:cs typeface="+mn-cs"/>
            </a:rPr>
            <a:t>している。</a:t>
          </a:r>
          <a:endParaRPr lang="ja-JP" altLang="ja-JP" sz="1400">
            <a:solidFill>
              <a:sysClr val="windowText" lastClr="000000"/>
            </a:solidFill>
            <a:effectLst/>
          </a:endParaRPr>
        </a:p>
        <a:p>
          <a:pPr rtl="0" eaLnBrk="1" fontAlgn="auto" latinLnBrk="0" hangingPunct="1"/>
          <a:r>
            <a:rPr lang="ja-JP" altLang="ja-JP" sz="1100" b="0" i="0" baseline="0">
              <a:solidFill>
                <a:sysClr val="windowText" lastClr="000000"/>
              </a:solidFill>
              <a:effectLst/>
              <a:latin typeface="+mn-lt"/>
              <a:ea typeface="+mn-ea"/>
              <a:cs typeface="+mn-cs"/>
            </a:rPr>
            <a:t>原油価格・物価高騰の影響などにより、今後も楽観視できない財政状況が続くことが予想されることから、引き続き行政改革の取組等を通じて安定的な財政運営に努める。</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大分県大分市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ysClr val="windowText" lastClr="000000"/>
              </a:solidFill>
              <a:effectLst/>
              <a:latin typeface="+mn-lt"/>
              <a:ea typeface="+mn-ea"/>
              <a:cs typeface="+mn-cs"/>
            </a:rPr>
            <a:t>連結実質赤字比率は黒字であることから計上はなし。</a:t>
          </a:r>
          <a:endParaRPr lang="ja-JP" altLang="ja-JP" sz="1400">
            <a:solidFill>
              <a:sysClr val="windowText" lastClr="000000"/>
            </a:solidFill>
            <a:effectLst/>
          </a:endParaRPr>
        </a:p>
        <a:p>
          <a:pPr rtl="0" eaLnBrk="1" fontAlgn="auto" latinLnBrk="0" hangingPunct="1"/>
          <a:r>
            <a:rPr lang="ja-JP" altLang="ja-JP" sz="1100" b="0" i="0" baseline="0">
              <a:solidFill>
                <a:sysClr val="windowText" lastClr="000000"/>
              </a:solidFill>
              <a:effectLst/>
              <a:latin typeface="+mn-lt"/>
              <a:ea typeface="+mn-ea"/>
              <a:cs typeface="+mn-cs"/>
            </a:rPr>
            <a:t>水道事業会計においては、収益的収支で、税引き後、約</a:t>
          </a:r>
          <a:r>
            <a:rPr lang="en-US" altLang="ja-JP" sz="1100" b="0" i="0" baseline="0">
              <a:solidFill>
                <a:sysClr val="windowText" lastClr="000000"/>
              </a:solidFill>
              <a:effectLst/>
              <a:latin typeface="+mn-lt"/>
              <a:ea typeface="+mn-ea"/>
              <a:cs typeface="+mn-cs"/>
            </a:rPr>
            <a:t>10</a:t>
          </a:r>
          <a:r>
            <a:rPr lang="ja-JP" altLang="ja-JP" sz="1100" b="0" i="0" baseline="0">
              <a:solidFill>
                <a:sysClr val="windowText" lastClr="000000"/>
              </a:solidFill>
              <a:effectLst/>
              <a:latin typeface="+mn-lt"/>
              <a:ea typeface="+mn-ea"/>
              <a:cs typeface="+mn-cs"/>
            </a:rPr>
            <a:t>億</a:t>
          </a:r>
          <a:r>
            <a:rPr lang="en-US" altLang="ja-JP" sz="1100" b="0" i="0" baseline="0">
              <a:solidFill>
                <a:sysClr val="windowText" lastClr="000000"/>
              </a:solidFill>
              <a:effectLst/>
              <a:latin typeface="+mn-lt"/>
              <a:ea typeface="+mn-ea"/>
              <a:cs typeface="+mn-cs"/>
            </a:rPr>
            <a:t>4</a:t>
          </a:r>
          <a:r>
            <a:rPr lang="ja-JP" altLang="ja-JP" sz="1100" b="0" i="0" baseline="0">
              <a:solidFill>
                <a:sysClr val="windowText" lastClr="000000"/>
              </a:solidFill>
              <a:effectLst/>
              <a:latin typeface="+mn-lt"/>
              <a:ea typeface="+mn-ea"/>
              <a:cs typeface="+mn-cs"/>
            </a:rPr>
            <a:t>千万円の当年度純利益を計上したものの、資本的収支で、約</a:t>
          </a:r>
          <a:r>
            <a:rPr lang="en-US" altLang="ja-JP" sz="1100" b="0" i="0" baseline="0">
              <a:solidFill>
                <a:sysClr val="windowText" lastClr="000000"/>
              </a:solidFill>
              <a:effectLst/>
              <a:latin typeface="+mn-lt"/>
              <a:ea typeface="+mn-ea"/>
              <a:cs typeface="+mn-cs"/>
            </a:rPr>
            <a:t>56</a:t>
          </a:r>
          <a:r>
            <a:rPr lang="ja-JP" altLang="ja-JP" sz="1100" b="0" i="0" baseline="0">
              <a:solidFill>
                <a:sysClr val="windowText" lastClr="000000"/>
              </a:solidFill>
              <a:effectLst/>
              <a:latin typeface="+mn-lt"/>
              <a:ea typeface="+mn-ea"/>
              <a:cs typeface="+mn-cs"/>
            </a:rPr>
            <a:t>億</a:t>
          </a:r>
          <a:r>
            <a:rPr lang="en-US" altLang="ja-JP" sz="1100" b="0" i="0" baseline="0">
              <a:solidFill>
                <a:sysClr val="windowText" lastClr="000000"/>
              </a:solidFill>
              <a:effectLst/>
              <a:latin typeface="+mn-lt"/>
              <a:ea typeface="+mn-ea"/>
              <a:cs typeface="+mn-cs"/>
            </a:rPr>
            <a:t>2</a:t>
          </a:r>
          <a:r>
            <a:rPr lang="ja-JP" altLang="ja-JP" sz="1100" b="0" i="0" baseline="0">
              <a:solidFill>
                <a:sysClr val="windowText" lastClr="000000"/>
              </a:solidFill>
              <a:effectLst/>
              <a:latin typeface="+mn-lt"/>
              <a:ea typeface="+mn-ea"/>
              <a:cs typeface="+mn-cs"/>
            </a:rPr>
            <a:t>千万円の収支不足額を生じ、損益勘定留保資金等で補てんした結果、補てん後の内部留保資金繰越額を約</a:t>
          </a:r>
          <a:r>
            <a:rPr lang="en-US" altLang="ja-JP" sz="1100" b="0" i="0" baseline="0">
              <a:solidFill>
                <a:sysClr val="windowText" lastClr="000000"/>
              </a:solidFill>
              <a:effectLst/>
              <a:latin typeface="+mn-lt"/>
              <a:ea typeface="+mn-ea"/>
              <a:cs typeface="+mn-cs"/>
            </a:rPr>
            <a:t>61</a:t>
          </a:r>
          <a:r>
            <a:rPr lang="ja-JP" altLang="ja-JP" sz="1100" b="0" i="0" baseline="0">
              <a:solidFill>
                <a:sysClr val="windowText" lastClr="000000"/>
              </a:solidFill>
              <a:effectLst/>
              <a:latin typeface="+mn-lt"/>
              <a:ea typeface="+mn-ea"/>
              <a:cs typeface="+mn-cs"/>
            </a:rPr>
            <a:t>億</a:t>
          </a:r>
          <a:r>
            <a:rPr lang="en-US" altLang="ja-JP" sz="1100" b="0" i="0" baseline="0">
              <a:solidFill>
                <a:sysClr val="windowText" lastClr="000000"/>
              </a:solidFill>
              <a:effectLst/>
              <a:latin typeface="+mn-lt"/>
              <a:ea typeface="+mn-ea"/>
              <a:cs typeface="+mn-cs"/>
            </a:rPr>
            <a:t>4</a:t>
          </a:r>
          <a:r>
            <a:rPr lang="ja-JP" altLang="ja-JP" sz="1100" b="0" i="0" baseline="0">
              <a:solidFill>
                <a:sysClr val="windowText" lastClr="000000"/>
              </a:solidFill>
              <a:effectLst/>
              <a:latin typeface="+mn-lt"/>
              <a:ea typeface="+mn-ea"/>
              <a:cs typeface="+mn-cs"/>
            </a:rPr>
            <a:t>千万円確保したところである。今後も必要な施設整備を計画的に行い、将来にわたり持続可能な経営基盤の強化に努めていく。</a:t>
          </a:r>
          <a:endParaRPr lang="ja-JP" altLang="ja-JP">
            <a:solidFill>
              <a:sysClr val="windowText" lastClr="000000"/>
            </a:solidFill>
            <a:effectLst/>
          </a:endParaRPr>
        </a:p>
        <a:p>
          <a:pPr rtl="0" eaLnBrk="1" fontAlgn="auto" latinLnBrk="0" hangingPunct="1"/>
          <a:r>
            <a:rPr lang="ja-JP" altLang="ja-JP" sz="1100" b="0" i="0" baseline="0">
              <a:solidFill>
                <a:sysClr val="windowText" lastClr="000000"/>
              </a:solidFill>
              <a:effectLst/>
              <a:latin typeface="+mn-lt"/>
              <a:ea typeface="+mn-ea"/>
              <a:cs typeface="+mn-cs"/>
            </a:rPr>
            <a:t>一般会計においては、</a:t>
          </a:r>
          <a:r>
            <a:rPr lang="ja-JP" altLang="en-US" sz="1100" b="0" i="0" baseline="0">
              <a:solidFill>
                <a:sysClr val="windowText" lastClr="000000"/>
              </a:solidFill>
              <a:effectLst/>
              <a:latin typeface="+mn-lt"/>
              <a:ea typeface="+mn-ea"/>
              <a:cs typeface="+mn-cs"/>
            </a:rPr>
            <a:t>「大分市行政改革推進プラン」の着実な実行等により</a:t>
          </a:r>
          <a:r>
            <a:rPr lang="ja-JP" altLang="ja-JP" sz="1100" b="0" i="0" baseline="0">
              <a:solidFill>
                <a:sysClr val="windowText" lastClr="000000"/>
              </a:solidFill>
              <a:effectLst/>
              <a:latin typeface="+mn-lt"/>
              <a:ea typeface="+mn-ea"/>
              <a:cs typeface="+mn-cs"/>
            </a:rPr>
            <a:t>財源を捻出する中で、新規事業をはじめ、各種施策の推進に取り組むとともに財政の健全化に努めたところである。</a:t>
          </a:r>
          <a:endParaRPr lang="ja-JP" altLang="ja-JP" sz="1400">
            <a:solidFill>
              <a:sysClr val="windowText" lastClr="000000"/>
            </a:solidFill>
            <a:effectLst/>
          </a:endParaRPr>
        </a:p>
        <a:p>
          <a:pPr rtl="0" eaLnBrk="1" fontAlgn="auto" latinLnBrk="0" hangingPunct="1"/>
          <a:r>
            <a:rPr lang="ja-JP" altLang="ja-JP" sz="1100" b="0" i="0" baseline="0">
              <a:solidFill>
                <a:sysClr val="windowText" lastClr="000000"/>
              </a:solidFill>
              <a:effectLst/>
              <a:latin typeface="+mn-lt"/>
              <a:ea typeface="+mn-ea"/>
              <a:cs typeface="+mn-cs"/>
            </a:rPr>
            <a:t>国民健康保険特別会計においては、形式収支及び実質収支約</a:t>
          </a:r>
          <a:r>
            <a:rPr lang="en-US" altLang="ja-JP" sz="1100" b="0" i="0" baseline="0">
              <a:solidFill>
                <a:sysClr val="windowText" lastClr="000000"/>
              </a:solidFill>
              <a:effectLst/>
              <a:latin typeface="+mn-lt"/>
              <a:ea typeface="+mn-ea"/>
              <a:cs typeface="+mn-cs"/>
            </a:rPr>
            <a:t>22</a:t>
          </a:r>
          <a:r>
            <a:rPr lang="ja-JP" altLang="ja-JP" sz="1100" b="0" i="0" baseline="0">
              <a:solidFill>
                <a:sysClr val="windowText" lastClr="000000"/>
              </a:solidFill>
              <a:effectLst/>
              <a:latin typeface="+mn-lt"/>
              <a:ea typeface="+mn-ea"/>
              <a:cs typeface="+mn-cs"/>
            </a:rPr>
            <a:t>億</a:t>
          </a:r>
          <a:r>
            <a:rPr lang="en-US" altLang="ja-JP" sz="1100" b="0" i="0" baseline="0">
              <a:solidFill>
                <a:sysClr val="windowText" lastClr="000000"/>
              </a:solidFill>
              <a:effectLst/>
              <a:latin typeface="+mn-lt"/>
              <a:ea typeface="+mn-ea"/>
              <a:cs typeface="+mn-cs"/>
            </a:rPr>
            <a:t>8</a:t>
          </a:r>
          <a:r>
            <a:rPr lang="ja-JP" altLang="ja-JP" sz="1100" b="0" i="0" baseline="0">
              <a:solidFill>
                <a:sysClr val="windowText" lastClr="000000"/>
              </a:solidFill>
              <a:effectLst/>
              <a:latin typeface="+mn-lt"/>
              <a:ea typeface="+mn-ea"/>
              <a:cs typeface="+mn-cs"/>
            </a:rPr>
            <a:t>千万円の黒字を計上しており、歳入の根幹をなす国保税については、「第</a:t>
          </a:r>
          <a:r>
            <a:rPr lang="en-US" altLang="ja-JP" sz="1100" b="0" i="0" baseline="0">
              <a:solidFill>
                <a:sysClr val="windowText" lastClr="000000"/>
              </a:solidFill>
              <a:effectLst/>
              <a:latin typeface="+mn-lt"/>
              <a:ea typeface="+mn-ea"/>
              <a:cs typeface="+mn-cs"/>
            </a:rPr>
            <a:t>5</a:t>
          </a:r>
          <a:r>
            <a:rPr lang="ja-JP" altLang="ja-JP" sz="1100" b="0" i="0" baseline="0">
              <a:solidFill>
                <a:sysClr val="windowText" lastClr="000000"/>
              </a:solidFill>
              <a:effectLst/>
              <a:latin typeface="+mn-lt"/>
              <a:ea typeface="+mn-ea"/>
              <a:cs typeface="+mn-cs"/>
            </a:rPr>
            <a:t>期 大分市国保財政健全化計画」に基づき収納対策の強化等を講じた結果、収納率が向上しているところであり、今後もさらなる収納対策の強化及び医療費適正化対策を実行し財政の健全化に努めていく。</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224365164</v>
      </c>
      <c r="BO4" s="462"/>
      <c r="BP4" s="462"/>
      <c r="BQ4" s="462"/>
      <c r="BR4" s="462"/>
      <c r="BS4" s="462"/>
      <c r="BT4" s="462"/>
      <c r="BU4" s="463"/>
      <c r="BV4" s="461">
        <v>217804907</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4.9000000000000004</v>
      </c>
      <c r="CU4" s="602"/>
      <c r="CV4" s="602"/>
      <c r="CW4" s="602"/>
      <c r="CX4" s="602"/>
      <c r="CY4" s="602"/>
      <c r="CZ4" s="602"/>
      <c r="DA4" s="603"/>
      <c r="DB4" s="601">
        <v>4.9000000000000004</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218441539</v>
      </c>
      <c r="BO5" s="433"/>
      <c r="BP5" s="433"/>
      <c r="BQ5" s="433"/>
      <c r="BR5" s="433"/>
      <c r="BS5" s="433"/>
      <c r="BT5" s="433"/>
      <c r="BU5" s="434"/>
      <c r="BV5" s="432">
        <v>211823325</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97.3</v>
      </c>
      <c r="CU5" s="430"/>
      <c r="CV5" s="430"/>
      <c r="CW5" s="430"/>
      <c r="CX5" s="430"/>
      <c r="CY5" s="430"/>
      <c r="CZ5" s="430"/>
      <c r="DA5" s="431"/>
      <c r="DB5" s="429">
        <v>95.1</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5923625</v>
      </c>
      <c r="BO6" s="433"/>
      <c r="BP6" s="433"/>
      <c r="BQ6" s="433"/>
      <c r="BR6" s="433"/>
      <c r="BS6" s="433"/>
      <c r="BT6" s="433"/>
      <c r="BU6" s="434"/>
      <c r="BV6" s="432">
        <v>5981582</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98.9</v>
      </c>
      <c r="CU6" s="576"/>
      <c r="CV6" s="576"/>
      <c r="CW6" s="576"/>
      <c r="CX6" s="576"/>
      <c r="CY6" s="576"/>
      <c r="CZ6" s="576"/>
      <c r="DA6" s="577"/>
      <c r="DB6" s="575">
        <v>98.4</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706757</v>
      </c>
      <c r="BO7" s="433"/>
      <c r="BP7" s="433"/>
      <c r="BQ7" s="433"/>
      <c r="BR7" s="433"/>
      <c r="BS7" s="433"/>
      <c r="BT7" s="433"/>
      <c r="BU7" s="434"/>
      <c r="BV7" s="432">
        <v>853613</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105504557</v>
      </c>
      <c r="CU7" s="433"/>
      <c r="CV7" s="433"/>
      <c r="CW7" s="433"/>
      <c r="CX7" s="433"/>
      <c r="CY7" s="433"/>
      <c r="CZ7" s="433"/>
      <c r="DA7" s="434"/>
      <c r="DB7" s="432">
        <v>103925632</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5216868</v>
      </c>
      <c r="BO8" s="433"/>
      <c r="BP8" s="433"/>
      <c r="BQ8" s="433"/>
      <c r="BR8" s="433"/>
      <c r="BS8" s="433"/>
      <c r="BT8" s="433"/>
      <c r="BU8" s="434"/>
      <c r="BV8" s="432">
        <v>5127969</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0.86</v>
      </c>
      <c r="CU8" s="536"/>
      <c r="CV8" s="536"/>
      <c r="CW8" s="536"/>
      <c r="CX8" s="536"/>
      <c r="CY8" s="536"/>
      <c r="CZ8" s="536"/>
      <c r="DA8" s="537"/>
      <c r="DB8" s="535">
        <v>0.88</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475614</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88899</v>
      </c>
      <c r="BO9" s="433"/>
      <c r="BP9" s="433"/>
      <c r="BQ9" s="433"/>
      <c r="BR9" s="433"/>
      <c r="BS9" s="433"/>
      <c r="BT9" s="433"/>
      <c r="BU9" s="434"/>
      <c r="BV9" s="432">
        <v>-1474927</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13.6</v>
      </c>
      <c r="CU9" s="430"/>
      <c r="CV9" s="430"/>
      <c r="CW9" s="430"/>
      <c r="CX9" s="430"/>
      <c r="CY9" s="430"/>
      <c r="CZ9" s="430"/>
      <c r="DA9" s="431"/>
      <c r="DB9" s="429">
        <v>14.5</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112</v>
      </c>
      <c r="M10" s="389"/>
      <c r="N10" s="389"/>
      <c r="O10" s="389"/>
      <c r="P10" s="389"/>
      <c r="Q10" s="390"/>
      <c r="R10" s="385">
        <v>478146</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90</v>
      </c>
      <c r="AV10" s="491"/>
      <c r="AW10" s="491"/>
      <c r="AX10" s="491"/>
      <c r="AY10" s="446" t="s">
        <v>114</v>
      </c>
      <c r="AZ10" s="447"/>
      <c r="BA10" s="447"/>
      <c r="BB10" s="447"/>
      <c r="BC10" s="447"/>
      <c r="BD10" s="447"/>
      <c r="BE10" s="447"/>
      <c r="BF10" s="447"/>
      <c r="BG10" s="447"/>
      <c r="BH10" s="447"/>
      <c r="BI10" s="447"/>
      <c r="BJ10" s="447"/>
      <c r="BK10" s="447"/>
      <c r="BL10" s="447"/>
      <c r="BM10" s="448"/>
      <c r="BN10" s="432">
        <v>6854</v>
      </c>
      <c r="BO10" s="433"/>
      <c r="BP10" s="433"/>
      <c r="BQ10" s="433"/>
      <c r="BR10" s="433"/>
      <c r="BS10" s="433"/>
      <c r="BT10" s="433"/>
      <c r="BU10" s="434"/>
      <c r="BV10" s="432">
        <v>1004831</v>
      </c>
      <c r="BW10" s="433"/>
      <c r="BX10" s="433"/>
      <c r="BY10" s="433"/>
      <c r="BZ10" s="433"/>
      <c r="CA10" s="433"/>
      <c r="CB10" s="433"/>
      <c r="CC10" s="434"/>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64"/>
      <c r="C11" s="565"/>
      <c r="D11" s="565"/>
      <c r="E11" s="565"/>
      <c r="F11" s="565"/>
      <c r="G11" s="565"/>
      <c r="H11" s="565"/>
      <c r="I11" s="565"/>
      <c r="J11" s="565"/>
      <c r="K11" s="483"/>
      <c r="L11" s="393" t="s">
        <v>116</v>
      </c>
      <c r="M11" s="394"/>
      <c r="N11" s="394"/>
      <c r="O11" s="394"/>
      <c r="P11" s="394"/>
      <c r="Q11" s="395"/>
      <c r="R11" s="561" t="s">
        <v>117</v>
      </c>
      <c r="S11" s="562"/>
      <c r="T11" s="562"/>
      <c r="U11" s="562"/>
      <c r="V11" s="563"/>
      <c r="W11" s="573"/>
      <c r="X11" s="383"/>
      <c r="Y11" s="383"/>
      <c r="Z11" s="383"/>
      <c r="AA11" s="383"/>
      <c r="AB11" s="383"/>
      <c r="AC11" s="383"/>
      <c r="AD11" s="383"/>
      <c r="AE11" s="383"/>
      <c r="AF11" s="383"/>
      <c r="AG11" s="383"/>
      <c r="AH11" s="383"/>
      <c r="AI11" s="383"/>
      <c r="AJ11" s="383"/>
      <c r="AK11" s="383"/>
      <c r="AL11" s="574"/>
      <c r="AM11" s="489" t="s">
        <v>118</v>
      </c>
      <c r="AN11" s="389"/>
      <c r="AO11" s="389"/>
      <c r="AP11" s="389"/>
      <c r="AQ11" s="389"/>
      <c r="AR11" s="389"/>
      <c r="AS11" s="389"/>
      <c r="AT11" s="390"/>
      <c r="AU11" s="490" t="s">
        <v>119</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15">
      <c r="A12" s="175"/>
      <c r="B12" s="538" t="s">
        <v>123</v>
      </c>
      <c r="C12" s="539"/>
      <c r="D12" s="539"/>
      <c r="E12" s="539"/>
      <c r="F12" s="539"/>
      <c r="G12" s="539"/>
      <c r="H12" s="539"/>
      <c r="I12" s="539"/>
      <c r="J12" s="539"/>
      <c r="K12" s="540"/>
      <c r="L12" s="547" t="s">
        <v>124</v>
      </c>
      <c r="M12" s="548"/>
      <c r="N12" s="548"/>
      <c r="O12" s="548"/>
      <c r="P12" s="548"/>
      <c r="Q12" s="549"/>
      <c r="R12" s="550">
        <v>474665</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84"/>
      <c r="M13" s="516" t="s">
        <v>130</v>
      </c>
      <c r="N13" s="517"/>
      <c r="O13" s="517"/>
      <c r="P13" s="517"/>
      <c r="Q13" s="518"/>
      <c r="R13" s="519">
        <v>470506</v>
      </c>
      <c r="S13" s="520"/>
      <c r="T13" s="520"/>
      <c r="U13" s="520"/>
      <c r="V13" s="521"/>
      <c r="W13" s="522" t="s">
        <v>131</v>
      </c>
      <c r="X13" s="418"/>
      <c r="Y13" s="418"/>
      <c r="Z13" s="418"/>
      <c r="AA13" s="418"/>
      <c r="AB13" s="419"/>
      <c r="AC13" s="385">
        <v>3817</v>
      </c>
      <c r="AD13" s="386"/>
      <c r="AE13" s="386"/>
      <c r="AF13" s="386"/>
      <c r="AG13" s="387"/>
      <c r="AH13" s="385">
        <v>4007</v>
      </c>
      <c r="AI13" s="386"/>
      <c r="AJ13" s="386"/>
      <c r="AK13" s="386"/>
      <c r="AL13" s="445"/>
      <c r="AM13" s="489" t="s">
        <v>132</v>
      </c>
      <c r="AN13" s="389"/>
      <c r="AO13" s="389"/>
      <c r="AP13" s="389"/>
      <c r="AQ13" s="389"/>
      <c r="AR13" s="389"/>
      <c r="AS13" s="389"/>
      <c r="AT13" s="390"/>
      <c r="AU13" s="490" t="s">
        <v>119</v>
      </c>
      <c r="AV13" s="491"/>
      <c r="AW13" s="491"/>
      <c r="AX13" s="491"/>
      <c r="AY13" s="446" t="s">
        <v>133</v>
      </c>
      <c r="AZ13" s="447"/>
      <c r="BA13" s="447"/>
      <c r="BB13" s="447"/>
      <c r="BC13" s="447"/>
      <c r="BD13" s="447"/>
      <c r="BE13" s="447"/>
      <c r="BF13" s="447"/>
      <c r="BG13" s="447"/>
      <c r="BH13" s="447"/>
      <c r="BI13" s="447"/>
      <c r="BJ13" s="447"/>
      <c r="BK13" s="447"/>
      <c r="BL13" s="447"/>
      <c r="BM13" s="448"/>
      <c r="BN13" s="432">
        <v>95753</v>
      </c>
      <c r="BO13" s="433"/>
      <c r="BP13" s="433"/>
      <c r="BQ13" s="433"/>
      <c r="BR13" s="433"/>
      <c r="BS13" s="433"/>
      <c r="BT13" s="433"/>
      <c r="BU13" s="434"/>
      <c r="BV13" s="432">
        <v>-470096</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5.9</v>
      </c>
      <c r="CU13" s="430"/>
      <c r="CV13" s="430"/>
      <c r="CW13" s="430"/>
      <c r="CX13" s="430"/>
      <c r="CY13" s="430"/>
      <c r="CZ13" s="430"/>
      <c r="DA13" s="431"/>
      <c r="DB13" s="429">
        <v>5.8</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135</v>
      </c>
      <c r="M14" s="559"/>
      <c r="N14" s="559"/>
      <c r="O14" s="559"/>
      <c r="P14" s="559"/>
      <c r="Q14" s="560"/>
      <c r="R14" s="519">
        <v>476556</v>
      </c>
      <c r="S14" s="520"/>
      <c r="T14" s="520"/>
      <c r="U14" s="520"/>
      <c r="V14" s="521"/>
      <c r="W14" s="523"/>
      <c r="X14" s="421"/>
      <c r="Y14" s="421"/>
      <c r="Z14" s="421"/>
      <c r="AA14" s="421"/>
      <c r="AB14" s="422"/>
      <c r="AC14" s="512">
        <v>1.8</v>
      </c>
      <c r="AD14" s="513"/>
      <c r="AE14" s="513"/>
      <c r="AF14" s="513"/>
      <c r="AG14" s="514"/>
      <c r="AH14" s="512">
        <v>1.9</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41.1</v>
      </c>
      <c r="CU14" s="530"/>
      <c r="CV14" s="530"/>
      <c r="CW14" s="530"/>
      <c r="CX14" s="530"/>
      <c r="CY14" s="530"/>
      <c r="CZ14" s="530"/>
      <c r="DA14" s="531"/>
      <c r="DB14" s="529">
        <v>32</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84"/>
      <c r="M15" s="516" t="s">
        <v>130</v>
      </c>
      <c r="N15" s="517"/>
      <c r="O15" s="517"/>
      <c r="P15" s="517"/>
      <c r="Q15" s="518"/>
      <c r="R15" s="519">
        <v>472752</v>
      </c>
      <c r="S15" s="520"/>
      <c r="T15" s="520"/>
      <c r="U15" s="520"/>
      <c r="V15" s="521"/>
      <c r="W15" s="522" t="s">
        <v>137</v>
      </c>
      <c r="X15" s="418"/>
      <c r="Y15" s="418"/>
      <c r="Z15" s="418"/>
      <c r="AA15" s="418"/>
      <c r="AB15" s="419"/>
      <c r="AC15" s="385">
        <v>47670</v>
      </c>
      <c r="AD15" s="386"/>
      <c r="AE15" s="386"/>
      <c r="AF15" s="386"/>
      <c r="AG15" s="387"/>
      <c r="AH15" s="385">
        <v>47987</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71869939</v>
      </c>
      <c r="BO15" s="462"/>
      <c r="BP15" s="462"/>
      <c r="BQ15" s="462"/>
      <c r="BR15" s="462"/>
      <c r="BS15" s="462"/>
      <c r="BT15" s="462"/>
      <c r="BU15" s="463"/>
      <c r="BV15" s="461">
        <v>70349165</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22</v>
      </c>
      <c r="AD16" s="513"/>
      <c r="AE16" s="513"/>
      <c r="AF16" s="513"/>
      <c r="AG16" s="514"/>
      <c r="AH16" s="512">
        <v>22.7</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83619914</v>
      </c>
      <c r="BO16" s="433"/>
      <c r="BP16" s="433"/>
      <c r="BQ16" s="433"/>
      <c r="BR16" s="433"/>
      <c r="BS16" s="433"/>
      <c r="BT16" s="433"/>
      <c r="BU16" s="434"/>
      <c r="BV16" s="432">
        <v>80688192</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89"/>
      <c r="M17" s="525" t="s">
        <v>143</v>
      </c>
      <c r="N17" s="526"/>
      <c r="O17" s="526"/>
      <c r="P17" s="526"/>
      <c r="Q17" s="527"/>
      <c r="R17" s="509" t="s">
        <v>117</v>
      </c>
      <c r="S17" s="510"/>
      <c r="T17" s="510"/>
      <c r="U17" s="510"/>
      <c r="V17" s="511"/>
      <c r="W17" s="522" t="s">
        <v>144</v>
      </c>
      <c r="X17" s="418"/>
      <c r="Y17" s="418"/>
      <c r="Z17" s="418"/>
      <c r="AA17" s="418"/>
      <c r="AB17" s="419"/>
      <c r="AC17" s="385">
        <v>164915</v>
      </c>
      <c r="AD17" s="386"/>
      <c r="AE17" s="386"/>
      <c r="AF17" s="386"/>
      <c r="AG17" s="387"/>
      <c r="AH17" s="385">
        <v>159286</v>
      </c>
      <c r="AI17" s="386"/>
      <c r="AJ17" s="386"/>
      <c r="AK17" s="386"/>
      <c r="AL17" s="445"/>
      <c r="AM17" s="489"/>
      <c r="AN17" s="389"/>
      <c r="AO17" s="389"/>
      <c r="AP17" s="389"/>
      <c r="AQ17" s="389"/>
      <c r="AR17" s="389"/>
      <c r="AS17" s="389"/>
      <c r="AT17" s="390"/>
      <c r="AU17" s="490"/>
      <c r="AV17" s="491"/>
      <c r="AW17" s="491"/>
      <c r="AX17" s="491"/>
      <c r="AY17" s="446" t="s">
        <v>145</v>
      </c>
      <c r="AZ17" s="447"/>
      <c r="BA17" s="447"/>
      <c r="BB17" s="447"/>
      <c r="BC17" s="447"/>
      <c r="BD17" s="447"/>
      <c r="BE17" s="447"/>
      <c r="BF17" s="447"/>
      <c r="BG17" s="447"/>
      <c r="BH17" s="447"/>
      <c r="BI17" s="447"/>
      <c r="BJ17" s="447"/>
      <c r="BK17" s="447"/>
      <c r="BL17" s="447"/>
      <c r="BM17" s="448"/>
      <c r="BN17" s="432">
        <v>91570391</v>
      </c>
      <c r="BO17" s="433"/>
      <c r="BP17" s="433"/>
      <c r="BQ17" s="433"/>
      <c r="BR17" s="433"/>
      <c r="BS17" s="433"/>
      <c r="BT17" s="433"/>
      <c r="BU17" s="434"/>
      <c r="BV17" s="432">
        <v>89791358</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146</v>
      </c>
      <c r="C18" s="483"/>
      <c r="D18" s="483"/>
      <c r="E18" s="484"/>
      <c r="F18" s="484"/>
      <c r="G18" s="484"/>
      <c r="H18" s="484"/>
      <c r="I18" s="484"/>
      <c r="J18" s="484"/>
      <c r="K18" s="484"/>
      <c r="L18" s="485">
        <v>502.39</v>
      </c>
      <c r="M18" s="485"/>
      <c r="N18" s="485"/>
      <c r="O18" s="485"/>
      <c r="P18" s="485"/>
      <c r="Q18" s="485"/>
      <c r="R18" s="486"/>
      <c r="S18" s="486"/>
      <c r="T18" s="486"/>
      <c r="U18" s="486"/>
      <c r="V18" s="487"/>
      <c r="W18" s="503"/>
      <c r="X18" s="504"/>
      <c r="Y18" s="504"/>
      <c r="Z18" s="504"/>
      <c r="AA18" s="504"/>
      <c r="AB18" s="528"/>
      <c r="AC18" s="402">
        <v>76.2</v>
      </c>
      <c r="AD18" s="403"/>
      <c r="AE18" s="403"/>
      <c r="AF18" s="403"/>
      <c r="AG18" s="488"/>
      <c r="AH18" s="402">
        <v>75.400000000000006</v>
      </c>
      <c r="AI18" s="403"/>
      <c r="AJ18" s="403"/>
      <c r="AK18" s="403"/>
      <c r="AL18" s="404"/>
      <c r="AM18" s="489"/>
      <c r="AN18" s="389"/>
      <c r="AO18" s="389"/>
      <c r="AP18" s="389"/>
      <c r="AQ18" s="389"/>
      <c r="AR18" s="389"/>
      <c r="AS18" s="389"/>
      <c r="AT18" s="390"/>
      <c r="AU18" s="490"/>
      <c r="AV18" s="491"/>
      <c r="AW18" s="491"/>
      <c r="AX18" s="491"/>
      <c r="AY18" s="446" t="s">
        <v>147</v>
      </c>
      <c r="AZ18" s="447"/>
      <c r="BA18" s="447"/>
      <c r="BB18" s="447"/>
      <c r="BC18" s="447"/>
      <c r="BD18" s="447"/>
      <c r="BE18" s="447"/>
      <c r="BF18" s="447"/>
      <c r="BG18" s="447"/>
      <c r="BH18" s="447"/>
      <c r="BI18" s="447"/>
      <c r="BJ18" s="447"/>
      <c r="BK18" s="447"/>
      <c r="BL18" s="447"/>
      <c r="BM18" s="448"/>
      <c r="BN18" s="432">
        <v>104733009</v>
      </c>
      <c r="BO18" s="433"/>
      <c r="BP18" s="433"/>
      <c r="BQ18" s="433"/>
      <c r="BR18" s="433"/>
      <c r="BS18" s="433"/>
      <c r="BT18" s="433"/>
      <c r="BU18" s="434"/>
      <c r="BV18" s="432">
        <v>101653781</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148</v>
      </c>
      <c r="C19" s="483"/>
      <c r="D19" s="483"/>
      <c r="E19" s="484"/>
      <c r="F19" s="484"/>
      <c r="G19" s="484"/>
      <c r="H19" s="484"/>
      <c r="I19" s="484"/>
      <c r="J19" s="484"/>
      <c r="K19" s="484"/>
      <c r="L19" s="492">
        <v>947</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149</v>
      </c>
      <c r="AZ19" s="447"/>
      <c r="BA19" s="447"/>
      <c r="BB19" s="447"/>
      <c r="BC19" s="447"/>
      <c r="BD19" s="447"/>
      <c r="BE19" s="447"/>
      <c r="BF19" s="447"/>
      <c r="BG19" s="447"/>
      <c r="BH19" s="447"/>
      <c r="BI19" s="447"/>
      <c r="BJ19" s="447"/>
      <c r="BK19" s="447"/>
      <c r="BL19" s="447"/>
      <c r="BM19" s="448"/>
      <c r="BN19" s="432">
        <v>130168085</v>
      </c>
      <c r="BO19" s="433"/>
      <c r="BP19" s="433"/>
      <c r="BQ19" s="433"/>
      <c r="BR19" s="433"/>
      <c r="BS19" s="433"/>
      <c r="BT19" s="433"/>
      <c r="BU19" s="434"/>
      <c r="BV19" s="432">
        <v>126088991</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150</v>
      </c>
      <c r="C20" s="483"/>
      <c r="D20" s="483"/>
      <c r="E20" s="484"/>
      <c r="F20" s="484"/>
      <c r="G20" s="484"/>
      <c r="H20" s="484"/>
      <c r="I20" s="484"/>
      <c r="J20" s="484"/>
      <c r="K20" s="484"/>
      <c r="L20" s="492">
        <v>209539</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151</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152</v>
      </c>
      <c r="C22" s="409"/>
      <c r="D22" s="410"/>
      <c r="E22" s="417" t="s">
        <v>1</v>
      </c>
      <c r="F22" s="418"/>
      <c r="G22" s="418"/>
      <c r="H22" s="418"/>
      <c r="I22" s="418"/>
      <c r="J22" s="418"/>
      <c r="K22" s="419"/>
      <c r="L22" s="417" t="s">
        <v>153</v>
      </c>
      <c r="M22" s="418"/>
      <c r="N22" s="418"/>
      <c r="O22" s="418"/>
      <c r="P22" s="419"/>
      <c r="Q22" s="423" t="s">
        <v>154</v>
      </c>
      <c r="R22" s="424"/>
      <c r="S22" s="424"/>
      <c r="T22" s="424"/>
      <c r="U22" s="424"/>
      <c r="V22" s="425"/>
      <c r="W22" s="474" t="s">
        <v>155</v>
      </c>
      <c r="X22" s="409"/>
      <c r="Y22" s="410"/>
      <c r="Z22" s="417" t="s">
        <v>1</v>
      </c>
      <c r="AA22" s="418"/>
      <c r="AB22" s="418"/>
      <c r="AC22" s="418"/>
      <c r="AD22" s="418"/>
      <c r="AE22" s="418"/>
      <c r="AF22" s="418"/>
      <c r="AG22" s="419"/>
      <c r="AH22" s="435" t="s">
        <v>156</v>
      </c>
      <c r="AI22" s="418"/>
      <c r="AJ22" s="418"/>
      <c r="AK22" s="418"/>
      <c r="AL22" s="419"/>
      <c r="AM22" s="435" t="s">
        <v>157</v>
      </c>
      <c r="AN22" s="436"/>
      <c r="AO22" s="436"/>
      <c r="AP22" s="436"/>
      <c r="AQ22" s="436"/>
      <c r="AR22" s="437"/>
      <c r="AS22" s="423" t="s">
        <v>154</v>
      </c>
      <c r="AT22" s="424"/>
      <c r="AU22" s="424"/>
      <c r="AV22" s="424"/>
      <c r="AW22" s="424"/>
      <c r="AX22" s="441"/>
      <c r="AY22" s="458" t="s">
        <v>158</v>
      </c>
      <c r="AZ22" s="459"/>
      <c r="BA22" s="459"/>
      <c r="BB22" s="459"/>
      <c r="BC22" s="459"/>
      <c r="BD22" s="459"/>
      <c r="BE22" s="459"/>
      <c r="BF22" s="459"/>
      <c r="BG22" s="459"/>
      <c r="BH22" s="459"/>
      <c r="BI22" s="459"/>
      <c r="BJ22" s="459"/>
      <c r="BK22" s="459"/>
      <c r="BL22" s="459"/>
      <c r="BM22" s="460"/>
      <c r="BN22" s="461">
        <v>165874490</v>
      </c>
      <c r="BO22" s="462"/>
      <c r="BP22" s="462"/>
      <c r="BQ22" s="462"/>
      <c r="BR22" s="462"/>
      <c r="BS22" s="462"/>
      <c r="BT22" s="462"/>
      <c r="BU22" s="463"/>
      <c r="BV22" s="461">
        <v>163028639</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159</v>
      </c>
      <c r="AZ23" s="447"/>
      <c r="BA23" s="447"/>
      <c r="BB23" s="447"/>
      <c r="BC23" s="447"/>
      <c r="BD23" s="447"/>
      <c r="BE23" s="447"/>
      <c r="BF23" s="447"/>
      <c r="BG23" s="447"/>
      <c r="BH23" s="447"/>
      <c r="BI23" s="447"/>
      <c r="BJ23" s="447"/>
      <c r="BK23" s="447"/>
      <c r="BL23" s="447"/>
      <c r="BM23" s="448"/>
      <c r="BN23" s="432">
        <v>139000890</v>
      </c>
      <c r="BO23" s="433"/>
      <c r="BP23" s="433"/>
      <c r="BQ23" s="433"/>
      <c r="BR23" s="433"/>
      <c r="BS23" s="433"/>
      <c r="BT23" s="433"/>
      <c r="BU23" s="434"/>
      <c r="BV23" s="432">
        <v>139846969</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160</v>
      </c>
      <c r="F24" s="389"/>
      <c r="G24" s="389"/>
      <c r="H24" s="389"/>
      <c r="I24" s="389"/>
      <c r="J24" s="389"/>
      <c r="K24" s="390"/>
      <c r="L24" s="385">
        <v>1</v>
      </c>
      <c r="M24" s="386"/>
      <c r="N24" s="386"/>
      <c r="O24" s="386"/>
      <c r="P24" s="387"/>
      <c r="Q24" s="385">
        <v>11340</v>
      </c>
      <c r="R24" s="386"/>
      <c r="S24" s="386"/>
      <c r="T24" s="386"/>
      <c r="U24" s="386"/>
      <c r="V24" s="387"/>
      <c r="W24" s="475"/>
      <c r="X24" s="412"/>
      <c r="Y24" s="413"/>
      <c r="Z24" s="388" t="s">
        <v>161</v>
      </c>
      <c r="AA24" s="389"/>
      <c r="AB24" s="389"/>
      <c r="AC24" s="389"/>
      <c r="AD24" s="389"/>
      <c r="AE24" s="389"/>
      <c r="AF24" s="389"/>
      <c r="AG24" s="390"/>
      <c r="AH24" s="385">
        <v>2971</v>
      </c>
      <c r="AI24" s="386"/>
      <c r="AJ24" s="386"/>
      <c r="AK24" s="386"/>
      <c r="AL24" s="387"/>
      <c r="AM24" s="385">
        <v>9305172</v>
      </c>
      <c r="AN24" s="386"/>
      <c r="AO24" s="386"/>
      <c r="AP24" s="386"/>
      <c r="AQ24" s="386"/>
      <c r="AR24" s="387"/>
      <c r="AS24" s="385">
        <v>3132</v>
      </c>
      <c r="AT24" s="386"/>
      <c r="AU24" s="386"/>
      <c r="AV24" s="386"/>
      <c r="AW24" s="386"/>
      <c r="AX24" s="445"/>
      <c r="AY24" s="405" t="s">
        <v>162</v>
      </c>
      <c r="AZ24" s="406"/>
      <c r="BA24" s="406"/>
      <c r="BB24" s="406"/>
      <c r="BC24" s="406"/>
      <c r="BD24" s="406"/>
      <c r="BE24" s="406"/>
      <c r="BF24" s="406"/>
      <c r="BG24" s="406"/>
      <c r="BH24" s="406"/>
      <c r="BI24" s="406"/>
      <c r="BJ24" s="406"/>
      <c r="BK24" s="406"/>
      <c r="BL24" s="406"/>
      <c r="BM24" s="407"/>
      <c r="BN24" s="432">
        <v>105607127</v>
      </c>
      <c r="BO24" s="433"/>
      <c r="BP24" s="433"/>
      <c r="BQ24" s="433"/>
      <c r="BR24" s="433"/>
      <c r="BS24" s="433"/>
      <c r="BT24" s="433"/>
      <c r="BU24" s="434"/>
      <c r="BV24" s="432">
        <v>98586005</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163</v>
      </c>
      <c r="F25" s="389"/>
      <c r="G25" s="389"/>
      <c r="H25" s="389"/>
      <c r="I25" s="389"/>
      <c r="J25" s="389"/>
      <c r="K25" s="390"/>
      <c r="L25" s="385">
        <v>3</v>
      </c>
      <c r="M25" s="386"/>
      <c r="N25" s="386"/>
      <c r="O25" s="386"/>
      <c r="P25" s="387"/>
      <c r="Q25" s="385">
        <v>9050</v>
      </c>
      <c r="R25" s="386"/>
      <c r="S25" s="386"/>
      <c r="T25" s="386"/>
      <c r="U25" s="386"/>
      <c r="V25" s="387"/>
      <c r="W25" s="475"/>
      <c r="X25" s="412"/>
      <c r="Y25" s="413"/>
      <c r="Z25" s="388" t="s">
        <v>164</v>
      </c>
      <c r="AA25" s="389"/>
      <c r="AB25" s="389"/>
      <c r="AC25" s="389"/>
      <c r="AD25" s="389"/>
      <c r="AE25" s="389"/>
      <c r="AF25" s="389"/>
      <c r="AG25" s="390"/>
      <c r="AH25" s="385">
        <v>483</v>
      </c>
      <c r="AI25" s="386"/>
      <c r="AJ25" s="386"/>
      <c r="AK25" s="386"/>
      <c r="AL25" s="387"/>
      <c r="AM25" s="385">
        <v>1471701</v>
      </c>
      <c r="AN25" s="386"/>
      <c r="AO25" s="386"/>
      <c r="AP25" s="386"/>
      <c r="AQ25" s="386"/>
      <c r="AR25" s="387"/>
      <c r="AS25" s="385">
        <v>3047</v>
      </c>
      <c r="AT25" s="386"/>
      <c r="AU25" s="386"/>
      <c r="AV25" s="386"/>
      <c r="AW25" s="386"/>
      <c r="AX25" s="445"/>
      <c r="AY25" s="458" t="s">
        <v>165</v>
      </c>
      <c r="AZ25" s="459"/>
      <c r="BA25" s="459"/>
      <c r="BB25" s="459"/>
      <c r="BC25" s="459"/>
      <c r="BD25" s="459"/>
      <c r="BE25" s="459"/>
      <c r="BF25" s="459"/>
      <c r="BG25" s="459"/>
      <c r="BH25" s="459"/>
      <c r="BI25" s="459"/>
      <c r="BJ25" s="459"/>
      <c r="BK25" s="459"/>
      <c r="BL25" s="459"/>
      <c r="BM25" s="460"/>
      <c r="BN25" s="461">
        <v>132204629</v>
      </c>
      <c r="BO25" s="462"/>
      <c r="BP25" s="462"/>
      <c r="BQ25" s="462"/>
      <c r="BR25" s="462"/>
      <c r="BS25" s="462"/>
      <c r="BT25" s="462"/>
      <c r="BU25" s="463"/>
      <c r="BV25" s="461">
        <v>163445539</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166</v>
      </c>
      <c r="F26" s="389"/>
      <c r="G26" s="389"/>
      <c r="H26" s="389"/>
      <c r="I26" s="389"/>
      <c r="J26" s="389"/>
      <c r="K26" s="390"/>
      <c r="L26" s="385">
        <v>1</v>
      </c>
      <c r="M26" s="386"/>
      <c r="N26" s="386"/>
      <c r="O26" s="386"/>
      <c r="P26" s="387"/>
      <c r="Q26" s="385">
        <v>7930</v>
      </c>
      <c r="R26" s="386"/>
      <c r="S26" s="386"/>
      <c r="T26" s="386"/>
      <c r="U26" s="386"/>
      <c r="V26" s="387"/>
      <c r="W26" s="475"/>
      <c r="X26" s="412"/>
      <c r="Y26" s="413"/>
      <c r="Z26" s="388" t="s">
        <v>167</v>
      </c>
      <c r="AA26" s="443"/>
      <c r="AB26" s="443"/>
      <c r="AC26" s="443"/>
      <c r="AD26" s="443"/>
      <c r="AE26" s="443"/>
      <c r="AF26" s="443"/>
      <c r="AG26" s="444"/>
      <c r="AH26" s="385">
        <v>264</v>
      </c>
      <c r="AI26" s="386"/>
      <c r="AJ26" s="386"/>
      <c r="AK26" s="386"/>
      <c r="AL26" s="387"/>
      <c r="AM26" s="385">
        <v>872256</v>
      </c>
      <c r="AN26" s="386"/>
      <c r="AO26" s="386"/>
      <c r="AP26" s="386"/>
      <c r="AQ26" s="386"/>
      <c r="AR26" s="387"/>
      <c r="AS26" s="385">
        <v>3304</v>
      </c>
      <c r="AT26" s="386"/>
      <c r="AU26" s="386"/>
      <c r="AV26" s="386"/>
      <c r="AW26" s="386"/>
      <c r="AX26" s="445"/>
      <c r="AY26" s="472" t="s">
        <v>168</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169</v>
      </c>
      <c r="F27" s="389"/>
      <c r="G27" s="389"/>
      <c r="H27" s="389"/>
      <c r="I27" s="389"/>
      <c r="J27" s="389"/>
      <c r="K27" s="390"/>
      <c r="L27" s="385">
        <v>1</v>
      </c>
      <c r="M27" s="386"/>
      <c r="N27" s="386"/>
      <c r="O27" s="386"/>
      <c r="P27" s="387"/>
      <c r="Q27" s="385">
        <v>7660</v>
      </c>
      <c r="R27" s="386"/>
      <c r="S27" s="386"/>
      <c r="T27" s="386"/>
      <c r="U27" s="386"/>
      <c r="V27" s="387"/>
      <c r="W27" s="475"/>
      <c r="X27" s="412"/>
      <c r="Y27" s="413"/>
      <c r="Z27" s="388" t="s">
        <v>170</v>
      </c>
      <c r="AA27" s="389"/>
      <c r="AB27" s="389"/>
      <c r="AC27" s="389"/>
      <c r="AD27" s="389"/>
      <c r="AE27" s="389"/>
      <c r="AF27" s="389"/>
      <c r="AG27" s="390"/>
      <c r="AH27" s="385">
        <v>100</v>
      </c>
      <c r="AI27" s="386"/>
      <c r="AJ27" s="386"/>
      <c r="AK27" s="386"/>
      <c r="AL27" s="387"/>
      <c r="AM27" s="385">
        <v>337742</v>
      </c>
      <c r="AN27" s="386"/>
      <c r="AO27" s="386"/>
      <c r="AP27" s="386"/>
      <c r="AQ27" s="386"/>
      <c r="AR27" s="387"/>
      <c r="AS27" s="385">
        <v>3377</v>
      </c>
      <c r="AT27" s="386"/>
      <c r="AU27" s="386"/>
      <c r="AV27" s="386"/>
      <c r="AW27" s="386"/>
      <c r="AX27" s="445"/>
      <c r="AY27" s="469" t="s">
        <v>171</v>
      </c>
      <c r="AZ27" s="470"/>
      <c r="BA27" s="470"/>
      <c r="BB27" s="470"/>
      <c r="BC27" s="470"/>
      <c r="BD27" s="470"/>
      <c r="BE27" s="470"/>
      <c r="BF27" s="470"/>
      <c r="BG27" s="470"/>
      <c r="BH27" s="470"/>
      <c r="BI27" s="470"/>
      <c r="BJ27" s="470"/>
      <c r="BK27" s="470"/>
      <c r="BL27" s="470"/>
      <c r="BM27" s="471"/>
      <c r="BN27" s="466">
        <v>470184</v>
      </c>
      <c r="BO27" s="467"/>
      <c r="BP27" s="467"/>
      <c r="BQ27" s="467"/>
      <c r="BR27" s="467"/>
      <c r="BS27" s="467"/>
      <c r="BT27" s="467"/>
      <c r="BU27" s="468"/>
      <c r="BV27" s="466">
        <v>470183</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172</v>
      </c>
      <c r="F28" s="389"/>
      <c r="G28" s="389"/>
      <c r="H28" s="389"/>
      <c r="I28" s="389"/>
      <c r="J28" s="389"/>
      <c r="K28" s="390"/>
      <c r="L28" s="385">
        <v>1</v>
      </c>
      <c r="M28" s="386"/>
      <c r="N28" s="386"/>
      <c r="O28" s="386"/>
      <c r="P28" s="387"/>
      <c r="Q28" s="385">
        <v>6950</v>
      </c>
      <c r="R28" s="386"/>
      <c r="S28" s="386"/>
      <c r="T28" s="386"/>
      <c r="U28" s="386"/>
      <c r="V28" s="387"/>
      <c r="W28" s="475"/>
      <c r="X28" s="412"/>
      <c r="Y28" s="413"/>
      <c r="Z28" s="388" t="s">
        <v>173</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174</v>
      </c>
      <c r="AZ28" s="450"/>
      <c r="BA28" s="450"/>
      <c r="BB28" s="451"/>
      <c r="BC28" s="458" t="s">
        <v>46</v>
      </c>
      <c r="BD28" s="459"/>
      <c r="BE28" s="459"/>
      <c r="BF28" s="459"/>
      <c r="BG28" s="459"/>
      <c r="BH28" s="459"/>
      <c r="BI28" s="459"/>
      <c r="BJ28" s="459"/>
      <c r="BK28" s="459"/>
      <c r="BL28" s="459"/>
      <c r="BM28" s="460"/>
      <c r="BN28" s="461">
        <v>5921605</v>
      </c>
      <c r="BO28" s="462"/>
      <c r="BP28" s="462"/>
      <c r="BQ28" s="462"/>
      <c r="BR28" s="462"/>
      <c r="BS28" s="462"/>
      <c r="BT28" s="462"/>
      <c r="BU28" s="463"/>
      <c r="BV28" s="461">
        <v>5914751</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175</v>
      </c>
      <c r="F29" s="389"/>
      <c r="G29" s="389"/>
      <c r="H29" s="389"/>
      <c r="I29" s="389"/>
      <c r="J29" s="389"/>
      <c r="K29" s="390"/>
      <c r="L29" s="385">
        <v>42</v>
      </c>
      <c r="M29" s="386"/>
      <c r="N29" s="386"/>
      <c r="O29" s="386"/>
      <c r="P29" s="387"/>
      <c r="Q29" s="385">
        <v>6410</v>
      </c>
      <c r="R29" s="386"/>
      <c r="S29" s="386"/>
      <c r="T29" s="386"/>
      <c r="U29" s="386"/>
      <c r="V29" s="387"/>
      <c r="W29" s="476"/>
      <c r="X29" s="477"/>
      <c r="Y29" s="478"/>
      <c r="Z29" s="388" t="s">
        <v>176</v>
      </c>
      <c r="AA29" s="389"/>
      <c r="AB29" s="389"/>
      <c r="AC29" s="389"/>
      <c r="AD29" s="389"/>
      <c r="AE29" s="389"/>
      <c r="AF29" s="389"/>
      <c r="AG29" s="390"/>
      <c r="AH29" s="385">
        <v>3071</v>
      </c>
      <c r="AI29" s="386"/>
      <c r="AJ29" s="386"/>
      <c r="AK29" s="386"/>
      <c r="AL29" s="387"/>
      <c r="AM29" s="385">
        <v>9642914</v>
      </c>
      <c r="AN29" s="386"/>
      <c r="AO29" s="386"/>
      <c r="AP29" s="386"/>
      <c r="AQ29" s="386"/>
      <c r="AR29" s="387"/>
      <c r="AS29" s="385">
        <v>3140</v>
      </c>
      <c r="AT29" s="386"/>
      <c r="AU29" s="386"/>
      <c r="AV29" s="386"/>
      <c r="AW29" s="386"/>
      <c r="AX29" s="445"/>
      <c r="AY29" s="452"/>
      <c r="AZ29" s="453"/>
      <c r="BA29" s="453"/>
      <c r="BB29" s="454"/>
      <c r="BC29" s="446" t="s">
        <v>177</v>
      </c>
      <c r="BD29" s="447"/>
      <c r="BE29" s="447"/>
      <c r="BF29" s="447"/>
      <c r="BG29" s="447"/>
      <c r="BH29" s="447"/>
      <c r="BI29" s="447"/>
      <c r="BJ29" s="447"/>
      <c r="BK29" s="447"/>
      <c r="BL29" s="447"/>
      <c r="BM29" s="448"/>
      <c r="BN29" s="432">
        <v>3508091</v>
      </c>
      <c r="BO29" s="433"/>
      <c r="BP29" s="433"/>
      <c r="BQ29" s="433"/>
      <c r="BR29" s="433"/>
      <c r="BS29" s="433"/>
      <c r="BT29" s="433"/>
      <c r="BU29" s="434"/>
      <c r="BV29" s="432">
        <v>3507325</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178</v>
      </c>
      <c r="X30" s="400"/>
      <c r="Y30" s="400"/>
      <c r="Z30" s="400"/>
      <c r="AA30" s="400"/>
      <c r="AB30" s="400"/>
      <c r="AC30" s="400"/>
      <c r="AD30" s="400"/>
      <c r="AE30" s="400"/>
      <c r="AF30" s="400"/>
      <c r="AG30" s="401"/>
      <c r="AH30" s="402">
        <v>100.8</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13798012</v>
      </c>
      <c r="BO30" s="467"/>
      <c r="BP30" s="467"/>
      <c r="BQ30" s="467"/>
      <c r="BR30" s="467"/>
      <c r="BS30" s="467"/>
      <c r="BT30" s="467"/>
      <c r="BU30" s="468"/>
      <c r="BV30" s="466">
        <v>15652565</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91" t="s">
        <v>179</v>
      </c>
      <c r="D32" s="391"/>
      <c r="E32" s="391"/>
      <c r="F32" s="391"/>
      <c r="G32" s="391"/>
      <c r="H32" s="391"/>
      <c r="I32" s="391"/>
      <c r="J32" s="391"/>
      <c r="K32" s="391"/>
      <c r="L32" s="391"/>
      <c r="M32" s="391"/>
      <c r="N32" s="391"/>
      <c r="O32" s="391"/>
      <c r="P32" s="391"/>
      <c r="Q32" s="391"/>
      <c r="R32" s="391"/>
      <c r="S32" s="391"/>
      <c r="U32" s="392" t="s">
        <v>180</v>
      </c>
      <c r="V32" s="392"/>
      <c r="W32" s="392"/>
      <c r="X32" s="392"/>
      <c r="Y32" s="392"/>
      <c r="Z32" s="392"/>
      <c r="AA32" s="392"/>
      <c r="AB32" s="392"/>
      <c r="AC32" s="392"/>
      <c r="AD32" s="392"/>
      <c r="AE32" s="392"/>
      <c r="AF32" s="392"/>
      <c r="AG32" s="392"/>
      <c r="AH32" s="392"/>
      <c r="AI32" s="392"/>
      <c r="AJ32" s="392"/>
      <c r="AK32" s="392"/>
      <c r="AM32" s="392" t="s">
        <v>181</v>
      </c>
      <c r="AN32" s="392"/>
      <c r="AO32" s="392"/>
      <c r="AP32" s="392"/>
      <c r="AQ32" s="392"/>
      <c r="AR32" s="392"/>
      <c r="AS32" s="392"/>
      <c r="AT32" s="392"/>
      <c r="AU32" s="392"/>
      <c r="AV32" s="392"/>
      <c r="AW32" s="392"/>
      <c r="AX32" s="392"/>
      <c r="AY32" s="392"/>
      <c r="AZ32" s="392"/>
      <c r="BA32" s="392"/>
      <c r="BB32" s="392"/>
      <c r="BC32" s="392"/>
      <c r="BE32" s="392" t="s">
        <v>182</v>
      </c>
      <c r="BF32" s="392"/>
      <c r="BG32" s="392"/>
      <c r="BH32" s="392"/>
      <c r="BI32" s="392"/>
      <c r="BJ32" s="392"/>
      <c r="BK32" s="392"/>
      <c r="BL32" s="392"/>
      <c r="BM32" s="392"/>
      <c r="BN32" s="392"/>
      <c r="BO32" s="392"/>
      <c r="BP32" s="392"/>
      <c r="BQ32" s="392"/>
      <c r="BR32" s="392"/>
      <c r="BS32" s="392"/>
      <c r="BT32" s="392"/>
      <c r="BU32" s="392"/>
      <c r="BW32" s="392" t="s">
        <v>183</v>
      </c>
      <c r="BX32" s="392"/>
      <c r="BY32" s="392"/>
      <c r="BZ32" s="392"/>
      <c r="CA32" s="392"/>
      <c r="CB32" s="392"/>
      <c r="CC32" s="392"/>
      <c r="CD32" s="392"/>
      <c r="CE32" s="392"/>
      <c r="CF32" s="392"/>
      <c r="CG32" s="392"/>
      <c r="CH32" s="392"/>
      <c r="CI32" s="392"/>
      <c r="CJ32" s="392"/>
      <c r="CK32" s="392"/>
      <c r="CL32" s="392"/>
      <c r="CM32" s="392"/>
      <c r="CO32" s="392" t="s">
        <v>184</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15">
      <c r="A33" s="175"/>
      <c r="B33" s="199"/>
      <c r="C33" s="384" t="s">
        <v>185</v>
      </c>
      <c r="D33" s="384"/>
      <c r="E33" s="383" t="s">
        <v>186</v>
      </c>
      <c r="F33" s="383"/>
      <c r="G33" s="383"/>
      <c r="H33" s="383"/>
      <c r="I33" s="383"/>
      <c r="J33" s="383"/>
      <c r="K33" s="383"/>
      <c r="L33" s="383"/>
      <c r="M33" s="383"/>
      <c r="N33" s="383"/>
      <c r="O33" s="383"/>
      <c r="P33" s="383"/>
      <c r="Q33" s="383"/>
      <c r="R33" s="383"/>
      <c r="S33" s="383"/>
      <c r="T33" s="200"/>
      <c r="U33" s="384" t="s">
        <v>185</v>
      </c>
      <c r="V33" s="384"/>
      <c r="W33" s="383" t="s">
        <v>186</v>
      </c>
      <c r="X33" s="383"/>
      <c r="Y33" s="383"/>
      <c r="Z33" s="383"/>
      <c r="AA33" s="383"/>
      <c r="AB33" s="383"/>
      <c r="AC33" s="383"/>
      <c r="AD33" s="383"/>
      <c r="AE33" s="383"/>
      <c r="AF33" s="383"/>
      <c r="AG33" s="383"/>
      <c r="AH33" s="383"/>
      <c r="AI33" s="383"/>
      <c r="AJ33" s="383"/>
      <c r="AK33" s="383"/>
      <c r="AL33" s="200"/>
      <c r="AM33" s="384" t="s">
        <v>185</v>
      </c>
      <c r="AN33" s="384"/>
      <c r="AO33" s="383" t="s">
        <v>186</v>
      </c>
      <c r="AP33" s="383"/>
      <c r="AQ33" s="383"/>
      <c r="AR33" s="383"/>
      <c r="AS33" s="383"/>
      <c r="AT33" s="383"/>
      <c r="AU33" s="383"/>
      <c r="AV33" s="383"/>
      <c r="AW33" s="383"/>
      <c r="AX33" s="383"/>
      <c r="AY33" s="383"/>
      <c r="AZ33" s="383"/>
      <c r="BA33" s="383"/>
      <c r="BB33" s="383"/>
      <c r="BC33" s="383"/>
      <c r="BD33" s="201"/>
      <c r="BE33" s="383" t="s">
        <v>187</v>
      </c>
      <c r="BF33" s="383"/>
      <c r="BG33" s="383" t="s">
        <v>188</v>
      </c>
      <c r="BH33" s="383"/>
      <c r="BI33" s="383"/>
      <c r="BJ33" s="383"/>
      <c r="BK33" s="383"/>
      <c r="BL33" s="383"/>
      <c r="BM33" s="383"/>
      <c r="BN33" s="383"/>
      <c r="BO33" s="383"/>
      <c r="BP33" s="383"/>
      <c r="BQ33" s="383"/>
      <c r="BR33" s="383"/>
      <c r="BS33" s="383"/>
      <c r="BT33" s="383"/>
      <c r="BU33" s="383"/>
      <c r="BV33" s="201"/>
      <c r="BW33" s="384" t="s">
        <v>187</v>
      </c>
      <c r="BX33" s="384"/>
      <c r="BY33" s="383" t="s">
        <v>189</v>
      </c>
      <c r="BZ33" s="383"/>
      <c r="CA33" s="383"/>
      <c r="CB33" s="383"/>
      <c r="CC33" s="383"/>
      <c r="CD33" s="383"/>
      <c r="CE33" s="383"/>
      <c r="CF33" s="383"/>
      <c r="CG33" s="383"/>
      <c r="CH33" s="383"/>
      <c r="CI33" s="383"/>
      <c r="CJ33" s="383"/>
      <c r="CK33" s="383"/>
      <c r="CL33" s="383"/>
      <c r="CM33" s="383"/>
      <c r="CN33" s="200"/>
      <c r="CO33" s="384" t="s">
        <v>185</v>
      </c>
      <c r="CP33" s="384"/>
      <c r="CQ33" s="383" t="s">
        <v>190</v>
      </c>
      <c r="CR33" s="383"/>
      <c r="CS33" s="383"/>
      <c r="CT33" s="383"/>
      <c r="CU33" s="383"/>
      <c r="CV33" s="383"/>
      <c r="CW33" s="383"/>
      <c r="CX33" s="383"/>
      <c r="CY33" s="383"/>
      <c r="CZ33" s="383"/>
      <c r="DA33" s="383"/>
      <c r="DB33" s="383"/>
      <c r="DC33" s="383"/>
      <c r="DD33" s="383"/>
      <c r="DE33" s="383"/>
      <c r="DF33" s="200"/>
      <c r="DG33" s="382" t="s">
        <v>191</v>
      </c>
      <c r="DH33" s="382"/>
      <c r="DI33" s="202"/>
    </row>
    <row r="34" spans="1:113" ht="32.25" customHeight="1" x14ac:dyDescent="0.15">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5</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8</v>
      </c>
      <c r="AN34" s="380"/>
      <c r="AO34" s="381" t="str">
        <f>IF('各会計、関係団体の財政状況及び健全化判断比率'!B31="","",'各会計、関係団体の財政状況及び健全化判断比率'!B31)</f>
        <v>水道事業会計</v>
      </c>
      <c r="AP34" s="381"/>
      <c r="AQ34" s="381"/>
      <c r="AR34" s="381"/>
      <c r="AS34" s="381"/>
      <c r="AT34" s="381"/>
      <c r="AU34" s="381"/>
      <c r="AV34" s="381"/>
      <c r="AW34" s="381"/>
      <c r="AX34" s="381"/>
      <c r="AY34" s="381"/>
      <c r="AZ34" s="381"/>
      <c r="BA34" s="381"/>
      <c r="BB34" s="381"/>
      <c r="BC34" s="381"/>
      <c r="BD34" s="175"/>
      <c r="BE34" s="380">
        <f>IF(BG34="","",MAX(C34:D43,U34:V43,AM34:AN43)+1)</f>
        <v>10</v>
      </c>
      <c r="BF34" s="380"/>
      <c r="BG34" s="381" t="str">
        <f>IF('各会計、関係団体の財政状況及び健全化判断比率'!B33="","",'各会計、関係団体の財政状況及び健全化判断比率'!B33)</f>
        <v>公設地方卸売市場事業特別会計</v>
      </c>
      <c r="BH34" s="381"/>
      <c r="BI34" s="381"/>
      <c r="BJ34" s="381"/>
      <c r="BK34" s="381"/>
      <c r="BL34" s="381"/>
      <c r="BM34" s="381"/>
      <c r="BN34" s="381"/>
      <c r="BO34" s="381"/>
      <c r="BP34" s="381"/>
      <c r="BQ34" s="381"/>
      <c r="BR34" s="381"/>
      <c r="BS34" s="381"/>
      <c r="BT34" s="381"/>
      <c r="BU34" s="381"/>
      <c r="BV34" s="175"/>
      <c r="BW34" s="380">
        <f>IF(BY34="","",MAX(C34:D43,U34:V43,AM34:AN43,BE34:BF43)+1)</f>
        <v>12</v>
      </c>
      <c r="BX34" s="380"/>
      <c r="BY34" s="381" t="str">
        <f>IF('各会計、関係団体の財政状況及び健全化判断比率'!B68="","",'各会計、関係団体の財政状況及び健全化判断比率'!B68)</f>
        <v>大分県後期高齢者医療広域連合（後期高齢者医療事業会計）</v>
      </c>
      <c r="BZ34" s="381"/>
      <c r="CA34" s="381"/>
      <c r="CB34" s="381"/>
      <c r="CC34" s="381"/>
      <c r="CD34" s="381"/>
      <c r="CE34" s="381"/>
      <c r="CF34" s="381"/>
      <c r="CG34" s="381"/>
      <c r="CH34" s="381"/>
      <c r="CI34" s="381"/>
      <c r="CJ34" s="381"/>
      <c r="CK34" s="381"/>
      <c r="CL34" s="381"/>
      <c r="CM34" s="381"/>
      <c r="CN34" s="175"/>
      <c r="CO34" s="380">
        <f>IF(CQ34="","",MAX(C34:D43,U34:V43,AM34:AN43,BE34:BF43,BW34:BX43)+1)</f>
        <v>15</v>
      </c>
      <c r="CP34" s="380"/>
      <c r="CQ34" s="381" t="str">
        <f>IF('各会計、関係団体の財政状況及び健全化判断比率'!BS7="","",'各会計、関係団体の財政状況及び健全化判断比率'!BS7)</f>
        <v>おおいた勤労者サービスセンター</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15">
      <c r="A35" s="175"/>
      <c r="B35" s="199"/>
      <c r="C35" s="380">
        <f>IF(E35="","",C34+1)</f>
        <v>2</v>
      </c>
      <c r="D35" s="380"/>
      <c r="E35" s="381" t="str">
        <f>IF('各会計、関係団体の財政状況及び健全化判断比率'!B8="","",'各会計、関係団体の財政状況及び健全化判断比率'!B8)</f>
        <v>土地取得特別会計</v>
      </c>
      <c r="F35" s="381"/>
      <c r="G35" s="381"/>
      <c r="H35" s="381"/>
      <c r="I35" s="381"/>
      <c r="J35" s="381"/>
      <c r="K35" s="381"/>
      <c r="L35" s="381"/>
      <c r="M35" s="381"/>
      <c r="N35" s="381"/>
      <c r="O35" s="381"/>
      <c r="P35" s="381"/>
      <c r="Q35" s="381"/>
      <c r="R35" s="381"/>
      <c r="S35" s="381"/>
      <c r="T35" s="175"/>
      <c r="U35" s="380">
        <f>IF(W35="","",U34+1)</f>
        <v>6</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f t="shared" ref="AM35:AM43" si="0">IF(AO35="","",AM34+1)</f>
        <v>9</v>
      </c>
      <c r="AN35" s="380"/>
      <c r="AO35" s="381" t="str">
        <f>IF('各会計、関係団体の財政状況及び健全化判断比率'!B32="","",'各会計、関係団体の財政状況及び健全化判断比率'!B32)</f>
        <v>公共下水道事業会計</v>
      </c>
      <c r="AP35" s="381"/>
      <c r="AQ35" s="381"/>
      <c r="AR35" s="381"/>
      <c r="AS35" s="381"/>
      <c r="AT35" s="381"/>
      <c r="AU35" s="381"/>
      <c r="AV35" s="381"/>
      <c r="AW35" s="381"/>
      <c r="AX35" s="381"/>
      <c r="AY35" s="381"/>
      <c r="AZ35" s="381"/>
      <c r="BA35" s="381"/>
      <c r="BB35" s="381"/>
      <c r="BC35" s="381"/>
      <c r="BD35" s="175"/>
      <c r="BE35" s="380">
        <f t="shared" ref="BE35:BE43" si="1">IF(BG35="","",BE34+1)</f>
        <v>11</v>
      </c>
      <c r="BF35" s="380"/>
      <c r="BG35" s="381" t="str">
        <f>IF('各会計、関係団体の財政状況及び健全化判断比率'!B34="","",'各会計、関係団体の財政状況及び健全化判断比率'!B34)</f>
        <v>農業集落排水事業特別会計</v>
      </c>
      <c r="BH35" s="381"/>
      <c r="BI35" s="381"/>
      <c r="BJ35" s="381"/>
      <c r="BK35" s="381"/>
      <c r="BL35" s="381"/>
      <c r="BM35" s="381"/>
      <c r="BN35" s="381"/>
      <c r="BO35" s="381"/>
      <c r="BP35" s="381"/>
      <c r="BQ35" s="381"/>
      <c r="BR35" s="381"/>
      <c r="BS35" s="381"/>
      <c r="BT35" s="381"/>
      <c r="BU35" s="381"/>
      <c r="BV35" s="175"/>
      <c r="BW35" s="380">
        <f t="shared" ref="BW35:BW43" si="2">IF(BY35="","",BW34+1)</f>
        <v>13</v>
      </c>
      <c r="BX35" s="380"/>
      <c r="BY35" s="381" t="str">
        <f>IF('各会計、関係団体の財政状況及び健全化判断比率'!B69="","",'各会計、関係団体の財政状況及び健全化判断比率'!B69)</f>
        <v>大分県後期高齢者医療広域連合（普通会計）</v>
      </c>
      <c r="BZ35" s="381"/>
      <c r="CA35" s="381"/>
      <c r="CB35" s="381"/>
      <c r="CC35" s="381"/>
      <c r="CD35" s="381"/>
      <c r="CE35" s="381"/>
      <c r="CF35" s="381"/>
      <c r="CG35" s="381"/>
      <c r="CH35" s="381"/>
      <c r="CI35" s="381"/>
      <c r="CJ35" s="381"/>
      <c r="CK35" s="381"/>
      <c r="CL35" s="381"/>
      <c r="CM35" s="381"/>
      <c r="CN35" s="175"/>
      <c r="CO35" s="380">
        <f t="shared" ref="CO35:CO43" si="3">IF(CQ35="","",CO34+1)</f>
        <v>16</v>
      </c>
      <c r="CP35" s="380"/>
      <c r="CQ35" s="381" t="str">
        <f>IF('各会計、関係団体の財政状況及び健全化判断比率'!BS8="","",'各会計、関係団体の財政状況及び健全化判断比率'!BS8)</f>
        <v>大分精算</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15">
      <c r="A36" s="175"/>
      <c r="B36" s="199"/>
      <c r="C36" s="380">
        <f>IF(E36="","",C35+1)</f>
        <v>3</v>
      </c>
      <c r="D36" s="380"/>
      <c r="E36" s="381" t="str">
        <f>IF('各会計、関係団体の財政状況及び健全化判断比率'!B9="","",'各会計、関係団体の財政状況及び健全化判断比率'!B9)</f>
        <v>母子父子寡婦福祉資金貸付事業特別会計</v>
      </c>
      <c r="F36" s="381"/>
      <c r="G36" s="381"/>
      <c r="H36" s="381"/>
      <c r="I36" s="381"/>
      <c r="J36" s="381"/>
      <c r="K36" s="381"/>
      <c r="L36" s="381"/>
      <c r="M36" s="381"/>
      <c r="N36" s="381"/>
      <c r="O36" s="381"/>
      <c r="P36" s="381"/>
      <c r="Q36" s="381"/>
      <c r="R36" s="381"/>
      <c r="S36" s="381"/>
      <c r="T36" s="175"/>
      <c r="U36" s="380">
        <f t="shared" ref="U36:U43" si="4">IF(W36="","",U35+1)</f>
        <v>7</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14</v>
      </c>
      <c r="BX36" s="380"/>
      <c r="BY36" s="381" t="str">
        <f>IF('各会計、関係団体の財政状況及び健全化判断比率'!B70="","",'各会計、関係団体の財政状況及び健全化判断比率'!B70)</f>
        <v>大分県市町村会館管理組合</v>
      </c>
      <c r="BZ36" s="381"/>
      <c r="CA36" s="381"/>
      <c r="CB36" s="381"/>
      <c r="CC36" s="381"/>
      <c r="CD36" s="381"/>
      <c r="CE36" s="381"/>
      <c r="CF36" s="381"/>
      <c r="CG36" s="381"/>
      <c r="CH36" s="381"/>
      <c r="CI36" s="381"/>
      <c r="CJ36" s="381"/>
      <c r="CK36" s="381"/>
      <c r="CL36" s="381"/>
      <c r="CM36" s="381"/>
      <c r="CN36" s="175"/>
      <c r="CO36" s="380">
        <f t="shared" si="3"/>
        <v>17</v>
      </c>
      <c r="CP36" s="380"/>
      <c r="CQ36" s="381" t="str">
        <f>IF('各会計、関係団体の財政状況及び健全化判断比率'!BS9="","",'各会計、関係団体の財政状況及び健全化判断比率'!BS9)</f>
        <v>大分水産物精算</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15">
      <c r="A37" s="175"/>
      <c r="B37" s="199"/>
      <c r="C37" s="380">
        <f>IF(E37="","",C36+1)</f>
        <v>4</v>
      </c>
      <c r="D37" s="380"/>
      <c r="E37" s="381" t="str">
        <f>IF('各会計、関係団体の財政状況及び健全化判断比率'!B10="","",'各会計、関係団体の財政状況及び健全化判断比率'!B10)</f>
        <v>横尾土地区画整理清算事業特別会計</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t="str">
        <f t="shared" si="2"/>
        <v/>
      </c>
      <c r="BX37" s="380"/>
      <c r="BY37" s="381" t="str">
        <f>IF('各会計、関係団体の財政状況及び健全化判断比率'!B71="","",'各会計、関係団体の財政状況及び健全化判断比率'!B71)</f>
        <v/>
      </c>
      <c r="BZ37" s="381"/>
      <c r="CA37" s="381"/>
      <c r="CB37" s="381"/>
      <c r="CC37" s="381"/>
      <c r="CD37" s="381"/>
      <c r="CE37" s="381"/>
      <c r="CF37" s="381"/>
      <c r="CG37" s="381"/>
      <c r="CH37" s="381"/>
      <c r="CI37" s="381"/>
      <c r="CJ37" s="381"/>
      <c r="CK37" s="381"/>
      <c r="CL37" s="381"/>
      <c r="CM37" s="381"/>
      <c r="CN37" s="175"/>
      <c r="CO37" s="380">
        <f t="shared" si="3"/>
        <v>18</v>
      </c>
      <c r="CP37" s="380"/>
      <c r="CQ37" s="381" t="str">
        <f>IF('各会計、関係団体の財政状況及び健全化判断比率'!BS10="","",'各会計、関係団体の財政状況及び健全化判断比率'!BS10)</f>
        <v>大分県地域成人病検診協会</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15">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t="str">
        <f t="shared" si="2"/>
        <v/>
      </c>
      <c r="BX38" s="380"/>
      <c r="BY38" s="381" t="str">
        <f>IF('各会計、関係団体の財政状況及び健全化判断比率'!B72="","",'各会計、関係団体の財政状況及び健全化判断比率'!B72)</f>
        <v/>
      </c>
      <c r="BZ38" s="381"/>
      <c r="CA38" s="381"/>
      <c r="CB38" s="381"/>
      <c r="CC38" s="381"/>
      <c r="CD38" s="381"/>
      <c r="CE38" s="381"/>
      <c r="CF38" s="381"/>
      <c r="CG38" s="381"/>
      <c r="CH38" s="381"/>
      <c r="CI38" s="381"/>
      <c r="CJ38" s="381"/>
      <c r="CK38" s="381"/>
      <c r="CL38" s="381"/>
      <c r="CM38" s="381"/>
      <c r="CN38" s="175"/>
      <c r="CO38" s="380">
        <f t="shared" si="3"/>
        <v>19</v>
      </c>
      <c r="CP38" s="380"/>
      <c r="CQ38" s="381" t="str">
        <f>IF('各会計、関係団体の財政状況及び健全化判断比率'!BS11="","",'各会計、関係団体の財政状況及び健全化判断比率'!BS11)</f>
        <v>大分まちなか倶楽部</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15">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15">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15">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15">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15">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192</v>
      </c>
      <c r="E46" s="377" t="s">
        <v>193</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194</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195</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196</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197</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198</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199</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200</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vEb5tr670ZKTwbRh9vMNzPWRSwF/+QhdyiQNXBsWJY7GJDxw5xZJ+E+FqtuKQPNScPgAgMZUFiTk33dPR85IJg==" saltValue="ExTHlpZxjTgq5GwFVegKV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election activeCell="I37" sqref="I3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62" t="s">
        <v>537</v>
      </c>
      <c r="D34" s="1162"/>
      <c r="E34" s="1163"/>
      <c r="F34" s="32">
        <v>9.59</v>
      </c>
      <c r="G34" s="33">
        <v>11.07</v>
      </c>
      <c r="H34" s="33">
        <v>11.8</v>
      </c>
      <c r="I34" s="33">
        <v>12.52</v>
      </c>
      <c r="J34" s="34">
        <v>11.16</v>
      </c>
      <c r="K34" s="22"/>
      <c r="L34" s="22"/>
      <c r="M34" s="22"/>
      <c r="N34" s="22"/>
      <c r="O34" s="22"/>
      <c r="P34" s="22"/>
    </row>
    <row r="35" spans="1:16" ht="39" customHeight="1" x14ac:dyDescent="0.15">
      <c r="A35" s="22"/>
      <c r="B35" s="35"/>
      <c r="C35" s="1158" t="s">
        <v>538</v>
      </c>
      <c r="D35" s="1158"/>
      <c r="E35" s="1159"/>
      <c r="F35" s="36">
        <v>1.78</v>
      </c>
      <c r="G35" s="37">
        <v>2.96</v>
      </c>
      <c r="H35" s="37">
        <v>6.25</v>
      </c>
      <c r="I35" s="37">
        <v>4.93</v>
      </c>
      <c r="J35" s="38">
        <v>4.9400000000000004</v>
      </c>
      <c r="K35" s="22"/>
      <c r="L35" s="22"/>
      <c r="M35" s="22"/>
      <c r="N35" s="22"/>
      <c r="O35" s="22"/>
      <c r="P35" s="22"/>
    </row>
    <row r="36" spans="1:16" ht="39" customHeight="1" x14ac:dyDescent="0.15">
      <c r="A36" s="22"/>
      <c r="B36" s="35"/>
      <c r="C36" s="1158" t="s">
        <v>539</v>
      </c>
      <c r="D36" s="1158"/>
      <c r="E36" s="1159"/>
      <c r="F36" s="36">
        <v>1.66</v>
      </c>
      <c r="G36" s="37">
        <v>1.63</v>
      </c>
      <c r="H36" s="37">
        <v>2.66</v>
      </c>
      <c r="I36" s="37">
        <v>3.12</v>
      </c>
      <c r="J36" s="38">
        <v>2.16</v>
      </c>
      <c r="K36" s="22"/>
      <c r="L36" s="22"/>
      <c r="M36" s="22"/>
      <c r="N36" s="22"/>
      <c r="O36" s="22"/>
      <c r="P36" s="22"/>
    </row>
    <row r="37" spans="1:16" ht="39" customHeight="1" x14ac:dyDescent="0.15">
      <c r="A37" s="22"/>
      <c r="B37" s="35"/>
      <c r="C37" s="1158" t="s">
        <v>540</v>
      </c>
      <c r="D37" s="1158"/>
      <c r="E37" s="1159"/>
      <c r="F37" s="36">
        <v>1.17</v>
      </c>
      <c r="G37" s="37">
        <v>0.98</v>
      </c>
      <c r="H37" s="37">
        <v>0.81</v>
      </c>
      <c r="I37" s="37">
        <v>0.48</v>
      </c>
      <c r="J37" s="38">
        <v>0.63</v>
      </c>
      <c r="K37" s="22"/>
      <c r="L37" s="22"/>
      <c r="M37" s="22"/>
      <c r="N37" s="22"/>
      <c r="O37" s="22"/>
      <c r="P37" s="22"/>
    </row>
    <row r="38" spans="1:16" ht="39" customHeight="1" x14ac:dyDescent="0.15">
      <c r="A38" s="22"/>
      <c r="B38" s="35"/>
      <c r="C38" s="1158" t="s">
        <v>541</v>
      </c>
      <c r="D38" s="1158"/>
      <c r="E38" s="1159"/>
      <c r="F38" s="36">
        <v>0.15</v>
      </c>
      <c r="G38" s="37">
        <v>0.26</v>
      </c>
      <c r="H38" s="37">
        <v>0.27</v>
      </c>
      <c r="I38" s="37">
        <v>0.27</v>
      </c>
      <c r="J38" s="38">
        <v>0.3</v>
      </c>
      <c r="K38" s="22"/>
      <c r="L38" s="22"/>
      <c r="M38" s="22"/>
      <c r="N38" s="22"/>
      <c r="O38" s="22"/>
      <c r="P38" s="22"/>
    </row>
    <row r="39" spans="1:16" ht="39" customHeight="1" x14ac:dyDescent="0.15">
      <c r="A39" s="22"/>
      <c r="B39" s="35"/>
      <c r="C39" s="1158" t="s">
        <v>542</v>
      </c>
      <c r="D39" s="1158"/>
      <c r="E39" s="1159"/>
      <c r="F39" s="36">
        <v>0.02</v>
      </c>
      <c r="G39" s="37">
        <v>0.01</v>
      </c>
      <c r="H39" s="37">
        <v>0.01</v>
      </c>
      <c r="I39" s="37">
        <v>0.02</v>
      </c>
      <c r="J39" s="38">
        <v>0.02</v>
      </c>
      <c r="K39" s="22"/>
      <c r="L39" s="22"/>
      <c r="M39" s="22"/>
      <c r="N39" s="22"/>
      <c r="O39" s="22"/>
      <c r="P39" s="22"/>
    </row>
    <row r="40" spans="1:16" ht="39" customHeight="1" x14ac:dyDescent="0.15">
      <c r="A40" s="22"/>
      <c r="B40" s="35"/>
      <c r="C40" s="1158" t="s">
        <v>543</v>
      </c>
      <c r="D40" s="1158"/>
      <c r="E40" s="1159"/>
      <c r="F40" s="36">
        <v>0.02</v>
      </c>
      <c r="G40" s="37">
        <v>0.01</v>
      </c>
      <c r="H40" s="37">
        <v>0.18</v>
      </c>
      <c r="I40" s="37">
        <v>0.15</v>
      </c>
      <c r="J40" s="38">
        <v>0.02</v>
      </c>
      <c r="K40" s="22"/>
      <c r="L40" s="22"/>
      <c r="M40" s="22"/>
      <c r="N40" s="22"/>
      <c r="O40" s="22"/>
      <c r="P40" s="22"/>
    </row>
    <row r="41" spans="1:16" ht="39" customHeight="1" x14ac:dyDescent="0.15">
      <c r="A41" s="22"/>
      <c r="B41" s="35"/>
      <c r="C41" s="1158" t="s">
        <v>544</v>
      </c>
      <c r="D41" s="1158"/>
      <c r="E41" s="1159"/>
      <c r="F41" s="36">
        <v>0</v>
      </c>
      <c r="G41" s="37">
        <v>0</v>
      </c>
      <c r="H41" s="37">
        <v>0</v>
      </c>
      <c r="I41" s="37">
        <v>0</v>
      </c>
      <c r="J41" s="38">
        <v>0</v>
      </c>
      <c r="K41" s="22"/>
      <c r="L41" s="22"/>
      <c r="M41" s="22"/>
      <c r="N41" s="22"/>
      <c r="O41" s="22"/>
      <c r="P41" s="22"/>
    </row>
    <row r="42" spans="1:16" ht="39" customHeight="1" x14ac:dyDescent="0.15">
      <c r="A42" s="22"/>
      <c r="B42" s="39"/>
      <c r="C42" s="1158" t="s">
        <v>545</v>
      </c>
      <c r="D42" s="1158"/>
      <c r="E42" s="1159"/>
      <c r="F42" s="36" t="s">
        <v>491</v>
      </c>
      <c r="G42" s="37" t="s">
        <v>491</v>
      </c>
      <c r="H42" s="37" t="s">
        <v>491</v>
      </c>
      <c r="I42" s="37" t="s">
        <v>491</v>
      </c>
      <c r="J42" s="38" t="s">
        <v>491</v>
      </c>
      <c r="K42" s="22"/>
      <c r="L42" s="22"/>
      <c r="M42" s="22"/>
      <c r="N42" s="22"/>
      <c r="O42" s="22"/>
      <c r="P42" s="22"/>
    </row>
    <row r="43" spans="1:16" ht="39" customHeight="1" thickBot="1" x14ac:dyDescent="0.2">
      <c r="A43" s="22"/>
      <c r="B43" s="40"/>
      <c r="C43" s="1160" t="s">
        <v>546</v>
      </c>
      <c r="D43" s="1160"/>
      <c r="E43" s="1161"/>
      <c r="F43" s="41">
        <v>0</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1TFXslwH7Lef9G6ySUGwFqzQtDc1VWrODoE3ItNPBXjneaCiIyMeq+XA+NCizQIvvovRKVLEaBQnPbV90p8Z0w==" saltValue="mjjf7Lcg5vFq8wihipqS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L64" sqref="L64"/>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87" t="s">
        <v>9</v>
      </c>
      <c r="C45" s="1188"/>
      <c r="D45" s="56"/>
      <c r="E45" s="1193" t="s">
        <v>10</v>
      </c>
      <c r="F45" s="1193"/>
      <c r="G45" s="1193"/>
      <c r="H45" s="1193"/>
      <c r="I45" s="1193"/>
      <c r="J45" s="1194"/>
      <c r="K45" s="57">
        <v>19163</v>
      </c>
      <c r="L45" s="58">
        <v>18895</v>
      </c>
      <c r="M45" s="58">
        <v>19042</v>
      </c>
      <c r="N45" s="58">
        <v>19097</v>
      </c>
      <c r="O45" s="59">
        <v>18515</v>
      </c>
      <c r="P45" s="46"/>
      <c r="Q45" s="46"/>
      <c r="R45" s="46"/>
      <c r="S45" s="46"/>
      <c r="T45" s="46"/>
      <c r="U45" s="46"/>
    </row>
    <row r="46" spans="1:21" ht="30.75" customHeight="1" x14ac:dyDescent="0.15">
      <c r="A46" s="46"/>
      <c r="B46" s="1189"/>
      <c r="C46" s="1190"/>
      <c r="D46" s="60"/>
      <c r="E46" s="1166" t="s">
        <v>11</v>
      </c>
      <c r="F46" s="1166"/>
      <c r="G46" s="1166"/>
      <c r="H46" s="1166"/>
      <c r="I46" s="1166"/>
      <c r="J46" s="1167"/>
      <c r="K46" s="61" t="s">
        <v>491</v>
      </c>
      <c r="L46" s="62" t="s">
        <v>491</v>
      </c>
      <c r="M46" s="62" t="s">
        <v>491</v>
      </c>
      <c r="N46" s="62" t="s">
        <v>491</v>
      </c>
      <c r="O46" s="63" t="s">
        <v>491</v>
      </c>
      <c r="P46" s="46"/>
      <c r="Q46" s="46"/>
      <c r="R46" s="46"/>
      <c r="S46" s="46"/>
      <c r="T46" s="46"/>
      <c r="U46" s="46"/>
    </row>
    <row r="47" spans="1:21" ht="30.75" customHeight="1" x14ac:dyDescent="0.15">
      <c r="A47" s="46"/>
      <c r="B47" s="1189"/>
      <c r="C47" s="1190"/>
      <c r="D47" s="60"/>
      <c r="E47" s="1166" t="s">
        <v>12</v>
      </c>
      <c r="F47" s="1166"/>
      <c r="G47" s="1166"/>
      <c r="H47" s="1166"/>
      <c r="I47" s="1166"/>
      <c r="J47" s="1167"/>
      <c r="K47" s="61" t="s">
        <v>491</v>
      </c>
      <c r="L47" s="62" t="s">
        <v>491</v>
      </c>
      <c r="M47" s="62" t="s">
        <v>491</v>
      </c>
      <c r="N47" s="62" t="s">
        <v>491</v>
      </c>
      <c r="O47" s="63" t="s">
        <v>491</v>
      </c>
      <c r="P47" s="46"/>
      <c r="Q47" s="46"/>
      <c r="R47" s="46"/>
      <c r="S47" s="46"/>
      <c r="T47" s="46"/>
      <c r="U47" s="46"/>
    </row>
    <row r="48" spans="1:21" ht="30.75" customHeight="1" x14ac:dyDescent="0.15">
      <c r="A48" s="46"/>
      <c r="B48" s="1189"/>
      <c r="C48" s="1190"/>
      <c r="D48" s="60"/>
      <c r="E48" s="1166" t="s">
        <v>13</v>
      </c>
      <c r="F48" s="1166"/>
      <c r="G48" s="1166"/>
      <c r="H48" s="1166"/>
      <c r="I48" s="1166"/>
      <c r="J48" s="1167"/>
      <c r="K48" s="61">
        <v>3112</v>
      </c>
      <c r="L48" s="62">
        <v>3343</v>
      </c>
      <c r="M48" s="62">
        <v>2850</v>
      </c>
      <c r="N48" s="62">
        <v>3070</v>
      </c>
      <c r="O48" s="63">
        <v>3161</v>
      </c>
      <c r="P48" s="46"/>
      <c r="Q48" s="46"/>
      <c r="R48" s="46"/>
      <c r="S48" s="46"/>
      <c r="T48" s="46"/>
      <c r="U48" s="46"/>
    </row>
    <row r="49" spans="1:21" ht="30.75" customHeight="1" x14ac:dyDescent="0.15">
      <c r="A49" s="46"/>
      <c r="B49" s="1189"/>
      <c r="C49" s="1190"/>
      <c r="D49" s="60"/>
      <c r="E49" s="1166" t="s">
        <v>14</v>
      </c>
      <c r="F49" s="1166"/>
      <c r="G49" s="1166"/>
      <c r="H49" s="1166"/>
      <c r="I49" s="1166"/>
      <c r="J49" s="1167"/>
      <c r="K49" s="61" t="s">
        <v>491</v>
      </c>
      <c r="L49" s="62" t="s">
        <v>491</v>
      </c>
      <c r="M49" s="62" t="s">
        <v>491</v>
      </c>
      <c r="N49" s="62" t="s">
        <v>491</v>
      </c>
      <c r="O49" s="63" t="s">
        <v>491</v>
      </c>
      <c r="P49" s="46"/>
      <c r="Q49" s="46"/>
      <c r="R49" s="46"/>
      <c r="S49" s="46"/>
      <c r="T49" s="46"/>
      <c r="U49" s="46"/>
    </row>
    <row r="50" spans="1:21" ht="30.75" customHeight="1" x14ac:dyDescent="0.15">
      <c r="A50" s="46"/>
      <c r="B50" s="1189"/>
      <c r="C50" s="1190"/>
      <c r="D50" s="60"/>
      <c r="E50" s="1166" t="s">
        <v>15</v>
      </c>
      <c r="F50" s="1166"/>
      <c r="G50" s="1166"/>
      <c r="H50" s="1166"/>
      <c r="I50" s="1166"/>
      <c r="J50" s="1167"/>
      <c r="K50" s="61">
        <v>336</v>
      </c>
      <c r="L50" s="62">
        <v>627</v>
      </c>
      <c r="M50" s="62">
        <v>267</v>
      </c>
      <c r="N50" s="62">
        <v>1180</v>
      </c>
      <c r="O50" s="63">
        <v>401</v>
      </c>
      <c r="P50" s="46"/>
      <c r="Q50" s="46"/>
      <c r="R50" s="46"/>
      <c r="S50" s="46"/>
      <c r="T50" s="46"/>
      <c r="U50" s="46"/>
    </row>
    <row r="51" spans="1:21" ht="30.75" customHeight="1" x14ac:dyDescent="0.15">
      <c r="A51" s="46"/>
      <c r="B51" s="1191"/>
      <c r="C51" s="1192"/>
      <c r="D51" s="64"/>
      <c r="E51" s="1166" t="s">
        <v>16</v>
      </c>
      <c r="F51" s="1166"/>
      <c r="G51" s="1166"/>
      <c r="H51" s="1166"/>
      <c r="I51" s="1166"/>
      <c r="J51" s="1167"/>
      <c r="K51" s="61" t="s">
        <v>491</v>
      </c>
      <c r="L51" s="62" t="s">
        <v>491</v>
      </c>
      <c r="M51" s="62" t="s">
        <v>491</v>
      </c>
      <c r="N51" s="62" t="s">
        <v>491</v>
      </c>
      <c r="O51" s="63" t="s">
        <v>491</v>
      </c>
      <c r="P51" s="46"/>
      <c r="Q51" s="46"/>
      <c r="R51" s="46"/>
      <c r="S51" s="46"/>
      <c r="T51" s="46"/>
      <c r="U51" s="46"/>
    </row>
    <row r="52" spans="1:21" ht="30.75" customHeight="1" x14ac:dyDescent="0.15">
      <c r="A52" s="46"/>
      <c r="B52" s="1164" t="s">
        <v>17</v>
      </c>
      <c r="C52" s="1165"/>
      <c r="D52" s="64"/>
      <c r="E52" s="1166" t="s">
        <v>18</v>
      </c>
      <c r="F52" s="1166"/>
      <c r="G52" s="1166"/>
      <c r="H52" s="1166"/>
      <c r="I52" s="1166"/>
      <c r="J52" s="1167"/>
      <c r="K52" s="61">
        <v>18304</v>
      </c>
      <c r="L52" s="62">
        <v>18025</v>
      </c>
      <c r="M52" s="62">
        <v>17308</v>
      </c>
      <c r="N52" s="62">
        <v>17119</v>
      </c>
      <c r="O52" s="63">
        <v>16783</v>
      </c>
      <c r="P52" s="46"/>
      <c r="Q52" s="46"/>
      <c r="R52" s="46"/>
      <c r="S52" s="46"/>
      <c r="T52" s="46"/>
      <c r="U52" s="46"/>
    </row>
    <row r="53" spans="1:21" ht="30.75" customHeight="1" thickBot="1" x14ac:dyDescent="0.2">
      <c r="A53" s="46"/>
      <c r="B53" s="1168" t="s">
        <v>19</v>
      </c>
      <c r="C53" s="1169"/>
      <c r="D53" s="65"/>
      <c r="E53" s="1170" t="s">
        <v>20</v>
      </c>
      <c r="F53" s="1170"/>
      <c r="G53" s="1170"/>
      <c r="H53" s="1170"/>
      <c r="I53" s="1170"/>
      <c r="J53" s="1171"/>
      <c r="K53" s="66">
        <v>4307</v>
      </c>
      <c r="L53" s="67">
        <v>4840</v>
      </c>
      <c r="M53" s="67">
        <v>4851</v>
      </c>
      <c r="N53" s="67">
        <v>6228</v>
      </c>
      <c r="O53" s="68">
        <v>5294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15">
      <c r="B58" s="1172" t="s">
        <v>24</v>
      </c>
      <c r="C58" s="1173"/>
      <c r="D58" s="1178" t="s">
        <v>25</v>
      </c>
      <c r="E58" s="1179"/>
      <c r="F58" s="1179"/>
      <c r="G58" s="1179"/>
      <c r="H58" s="1179"/>
      <c r="I58" s="1179"/>
      <c r="J58" s="1180"/>
      <c r="K58" s="81" t="s">
        <v>557</v>
      </c>
      <c r="L58" s="82" t="s">
        <v>557</v>
      </c>
      <c r="M58" s="82" t="s">
        <v>557</v>
      </c>
      <c r="N58" s="82" t="s">
        <v>557</v>
      </c>
      <c r="O58" s="83" t="s">
        <v>557</v>
      </c>
    </row>
    <row r="59" spans="1:21" ht="31.5" customHeight="1" x14ac:dyDescent="0.15">
      <c r="B59" s="1174"/>
      <c r="C59" s="1175"/>
      <c r="D59" s="1181" t="s">
        <v>26</v>
      </c>
      <c r="E59" s="1182"/>
      <c r="F59" s="1182"/>
      <c r="G59" s="1182"/>
      <c r="H59" s="1182"/>
      <c r="I59" s="1182"/>
      <c r="J59" s="1183"/>
      <c r="K59" s="84" t="s">
        <v>557</v>
      </c>
      <c r="L59" s="85" t="s">
        <v>557</v>
      </c>
      <c r="M59" s="85" t="s">
        <v>557</v>
      </c>
      <c r="N59" s="85" t="s">
        <v>557</v>
      </c>
      <c r="O59" s="86" t="s">
        <v>557</v>
      </c>
    </row>
    <row r="60" spans="1:21" ht="31.5" customHeight="1" thickBot="1" x14ac:dyDescent="0.2">
      <c r="B60" s="1176"/>
      <c r="C60" s="1177"/>
      <c r="D60" s="1184" t="s">
        <v>27</v>
      </c>
      <c r="E60" s="1185"/>
      <c r="F60" s="1185"/>
      <c r="G60" s="1185"/>
      <c r="H60" s="1185"/>
      <c r="I60" s="1185"/>
      <c r="J60" s="1186"/>
      <c r="K60" s="87" t="s">
        <v>557</v>
      </c>
      <c r="L60" s="88" t="s">
        <v>557</v>
      </c>
      <c r="M60" s="88" t="s">
        <v>557</v>
      </c>
      <c r="N60" s="88" t="s">
        <v>557</v>
      </c>
      <c r="O60" s="89" t="s">
        <v>557</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hMpUVjd64RzanTD0DHJEYBLCbXSBLZDmvdXVRSkaK1aRsyaEDkW6/9qCvxzUKW3dK0eJuRUu/vhOh33nexK1g==" saltValue="QhP8gs+M/IhJlPitF1rUx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J54" sqref="J54"/>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207" t="s">
        <v>30</v>
      </c>
      <c r="C41" s="1208"/>
      <c r="D41" s="103"/>
      <c r="E41" s="1209" t="s">
        <v>31</v>
      </c>
      <c r="F41" s="1209"/>
      <c r="G41" s="1209"/>
      <c r="H41" s="1210"/>
      <c r="I41" s="342">
        <v>168364</v>
      </c>
      <c r="J41" s="343">
        <v>168224</v>
      </c>
      <c r="K41" s="343">
        <v>164277</v>
      </c>
      <c r="L41" s="343">
        <v>163029</v>
      </c>
      <c r="M41" s="344">
        <v>165874</v>
      </c>
    </row>
    <row r="42" spans="2:13" ht="27.75" customHeight="1" x14ac:dyDescent="0.15">
      <c r="B42" s="1197"/>
      <c r="C42" s="1198"/>
      <c r="D42" s="104"/>
      <c r="E42" s="1201" t="s">
        <v>32</v>
      </c>
      <c r="F42" s="1201"/>
      <c r="G42" s="1201"/>
      <c r="H42" s="1202"/>
      <c r="I42" s="345">
        <v>1448</v>
      </c>
      <c r="J42" s="346">
        <v>1077</v>
      </c>
      <c r="K42" s="346">
        <v>880</v>
      </c>
      <c r="L42" s="346">
        <v>2143</v>
      </c>
      <c r="M42" s="347">
        <v>3135</v>
      </c>
    </row>
    <row r="43" spans="2:13" ht="27.75" customHeight="1" x14ac:dyDescent="0.15">
      <c r="B43" s="1197"/>
      <c r="C43" s="1198"/>
      <c r="D43" s="104"/>
      <c r="E43" s="1201" t="s">
        <v>33</v>
      </c>
      <c r="F43" s="1201"/>
      <c r="G43" s="1201"/>
      <c r="H43" s="1202"/>
      <c r="I43" s="345">
        <v>43622</v>
      </c>
      <c r="J43" s="346">
        <v>40828</v>
      </c>
      <c r="K43" s="346">
        <v>38796</v>
      </c>
      <c r="L43" s="346">
        <v>38434</v>
      </c>
      <c r="M43" s="347">
        <v>38878</v>
      </c>
    </row>
    <row r="44" spans="2:13" ht="27.75" customHeight="1" x14ac:dyDescent="0.15">
      <c r="B44" s="1197"/>
      <c r="C44" s="1198"/>
      <c r="D44" s="104"/>
      <c r="E44" s="1201" t="s">
        <v>34</v>
      </c>
      <c r="F44" s="1201"/>
      <c r="G44" s="1201"/>
      <c r="H44" s="1202"/>
      <c r="I44" s="345" t="s">
        <v>491</v>
      </c>
      <c r="J44" s="346" t="s">
        <v>491</v>
      </c>
      <c r="K44" s="346" t="s">
        <v>491</v>
      </c>
      <c r="L44" s="346" t="s">
        <v>491</v>
      </c>
      <c r="M44" s="347" t="s">
        <v>491</v>
      </c>
    </row>
    <row r="45" spans="2:13" ht="27.75" customHeight="1" x14ac:dyDescent="0.15">
      <c r="B45" s="1197"/>
      <c r="C45" s="1198"/>
      <c r="D45" s="104"/>
      <c r="E45" s="1201" t="s">
        <v>35</v>
      </c>
      <c r="F45" s="1201"/>
      <c r="G45" s="1201"/>
      <c r="H45" s="1202"/>
      <c r="I45" s="345">
        <v>23073</v>
      </c>
      <c r="J45" s="346">
        <v>23459</v>
      </c>
      <c r="K45" s="346">
        <v>23222</v>
      </c>
      <c r="L45" s="346">
        <v>23289</v>
      </c>
      <c r="M45" s="347">
        <v>23848</v>
      </c>
    </row>
    <row r="46" spans="2:13" ht="27.75" customHeight="1" x14ac:dyDescent="0.15">
      <c r="B46" s="1197"/>
      <c r="C46" s="1198"/>
      <c r="D46" s="105"/>
      <c r="E46" s="1201" t="s">
        <v>36</v>
      </c>
      <c r="F46" s="1201"/>
      <c r="G46" s="1201"/>
      <c r="H46" s="1202"/>
      <c r="I46" s="345" t="s">
        <v>491</v>
      </c>
      <c r="J46" s="346">
        <v>0</v>
      </c>
      <c r="K46" s="346" t="s">
        <v>491</v>
      </c>
      <c r="L46" s="346" t="s">
        <v>491</v>
      </c>
      <c r="M46" s="347" t="s">
        <v>491</v>
      </c>
    </row>
    <row r="47" spans="2:13" ht="27.75" customHeight="1" x14ac:dyDescent="0.15">
      <c r="B47" s="1197"/>
      <c r="C47" s="1198"/>
      <c r="D47" s="106"/>
      <c r="E47" s="1211" t="s">
        <v>37</v>
      </c>
      <c r="F47" s="1212"/>
      <c r="G47" s="1212"/>
      <c r="H47" s="1213"/>
      <c r="I47" s="345" t="s">
        <v>491</v>
      </c>
      <c r="J47" s="346" t="s">
        <v>491</v>
      </c>
      <c r="K47" s="346" t="s">
        <v>491</v>
      </c>
      <c r="L47" s="346" t="s">
        <v>491</v>
      </c>
      <c r="M47" s="347" t="s">
        <v>491</v>
      </c>
    </row>
    <row r="48" spans="2:13" ht="27.75" customHeight="1" x14ac:dyDescent="0.15">
      <c r="B48" s="1197"/>
      <c r="C48" s="1198"/>
      <c r="D48" s="104"/>
      <c r="E48" s="1201" t="s">
        <v>38</v>
      </c>
      <c r="F48" s="1201"/>
      <c r="G48" s="1201"/>
      <c r="H48" s="1202"/>
      <c r="I48" s="345" t="s">
        <v>491</v>
      </c>
      <c r="J48" s="346" t="s">
        <v>491</v>
      </c>
      <c r="K48" s="346" t="s">
        <v>491</v>
      </c>
      <c r="L48" s="346" t="s">
        <v>491</v>
      </c>
      <c r="M48" s="347" t="s">
        <v>491</v>
      </c>
    </row>
    <row r="49" spans="2:13" ht="27.75" customHeight="1" x14ac:dyDescent="0.15">
      <c r="B49" s="1199"/>
      <c r="C49" s="1200"/>
      <c r="D49" s="104"/>
      <c r="E49" s="1201" t="s">
        <v>39</v>
      </c>
      <c r="F49" s="1201"/>
      <c r="G49" s="1201"/>
      <c r="H49" s="1202"/>
      <c r="I49" s="345" t="s">
        <v>491</v>
      </c>
      <c r="J49" s="346" t="s">
        <v>491</v>
      </c>
      <c r="K49" s="346" t="s">
        <v>491</v>
      </c>
      <c r="L49" s="346" t="s">
        <v>491</v>
      </c>
      <c r="M49" s="347" t="s">
        <v>491</v>
      </c>
    </row>
    <row r="50" spans="2:13" ht="27.75" customHeight="1" x14ac:dyDescent="0.15">
      <c r="B50" s="1195" t="s">
        <v>40</v>
      </c>
      <c r="C50" s="1196"/>
      <c r="D50" s="107"/>
      <c r="E50" s="1201" t="s">
        <v>41</v>
      </c>
      <c r="F50" s="1201"/>
      <c r="G50" s="1201"/>
      <c r="H50" s="1202"/>
      <c r="I50" s="345">
        <v>24928</v>
      </c>
      <c r="J50" s="346">
        <v>20879</v>
      </c>
      <c r="K50" s="346">
        <v>20690</v>
      </c>
      <c r="L50" s="346">
        <v>21978</v>
      </c>
      <c r="M50" s="347">
        <v>19848</v>
      </c>
    </row>
    <row r="51" spans="2:13" ht="27.75" customHeight="1" x14ac:dyDescent="0.15">
      <c r="B51" s="1197"/>
      <c r="C51" s="1198"/>
      <c r="D51" s="104"/>
      <c r="E51" s="1201" t="s">
        <v>42</v>
      </c>
      <c r="F51" s="1201"/>
      <c r="G51" s="1201"/>
      <c r="H51" s="1202"/>
      <c r="I51" s="345">
        <v>35404</v>
      </c>
      <c r="J51" s="346">
        <v>36613</v>
      </c>
      <c r="K51" s="346">
        <v>36857</v>
      </c>
      <c r="L51" s="346">
        <v>36297</v>
      </c>
      <c r="M51" s="347">
        <v>37848</v>
      </c>
    </row>
    <row r="52" spans="2:13" ht="27.75" customHeight="1" x14ac:dyDescent="0.15">
      <c r="B52" s="1199"/>
      <c r="C52" s="1200"/>
      <c r="D52" s="104"/>
      <c r="E52" s="1201" t="s">
        <v>43</v>
      </c>
      <c r="F52" s="1201"/>
      <c r="G52" s="1201"/>
      <c r="H52" s="1202"/>
      <c r="I52" s="345">
        <v>145201</v>
      </c>
      <c r="J52" s="346">
        <v>144025</v>
      </c>
      <c r="K52" s="346">
        <v>143855</v>
      </c>
      <c r="L52" s="346">
        <v>139431</v>
      </c>
      <c r="M52" s="347">
        <v>135700</v>
      </c>
    </row>
    <row r="53" spans="2:13" ht="27.75" customHeight="1" thickBot="1" x14ac:dyDescent="0.2">
      <c r="B53" s="1203" t="s">
        <v>19</v>
      </c>
      <c r="C53" s="1204"/>
      <c r="D53" s="108"/>
      <c r="E53" s="1205" t="s">
        <v>44</v>
      </c>
      <c r="F53" s="1205"/>
      <c r="G53" s="1205"/>
      <c r="H53" s="1206"/>
      <c r="I53" s="348">
        <v>30974</v>
      </c>
      <c r="J53" s="349">
        <v>32072</v>
      </c>
      <c r="K53" s="349">
        <v>25774</v>
      </c>
      <c r="L53" s="349">
        <v>29189</v>
      </c>
      <c r="M53" s="350">
        <v>38340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AxatRLMg9J56FVDGVufn9FOG3u3lFNG7ZX4Ifplt5bGWsBQGzeX2hALguGwMASziB8OvA+EoR1fBP3wObCdanA==" saltValue="+QdgFg8KBbZqNeaqVBpTs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election activeCell="C60" sqref="C60:E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222" t="s">
        <v>46</v>
      </c>
      <c r="D55" s="1222"/>
      <c r="E55" s="1223"/>
      <c r="F55" s="120">
        <v>4910</v>
      </c>
      <c r="G55" s="120">
        <v>5915</v>
      </c>
      <c r="H55" s="121">
        <v>5922</v>
      </c>
    </row>
    <row r="56" spans="2:8" ht="52.5" customHeight="1" x14ac:dyDescent="0.15">
      <c r="B56" s="122"/>
      <c r="C56" s="1224" t="s">
        <v>47</v>
      </c>
      <c r="D56" s="1224"/>
      <c r="E56" s="1225"/>
      <c r="F56" s="123">
        <v>3507</v>
      </c>
      <c r="G56" s="123">
        <v>3507</v>
      </c>
      <c r="H56" s="124">
        <v>3508</v>
      </c>
    </row>
    <row r="57" spans="2:8" ht="53.25" customHeight="1" x14ac:dyDescent="0.15">
      <c r="B57" s="122"/>
      <c r="C57" s="1226" t="s">
        <v>48</v>
      </c>
      <c r="D57" s="1226"/>
      <c r="E57" s="1227"/>
      <c r="F57" s="125">
        <v>15608</v>
      </c>
      <c r="G57" s="125">
        <v>15653</v>
      </c>
      <c r="H57" s="126">
        <v>13798</v>
      </c>
    </row>
    <row r="58" spans="2:8" ht="45.75" customHeight="1" x14ac:dyDescent="0.15">
      <c r="B58" s="127"/>
      <c r="C58" s="1214" t="s">
        <v>558</v>
      </c>
      <c r="D58" s="1215"/>
      <c r="E58" s="1216"/>
      <c r="F58" s="128">
        <v>7789</v>
      </c>
      <c r="G58" s="128">
        <v>7952</v>
      </c>
      <c r="H58" s="129">
        <v>5807</v>
      </c>
    </row>
    <row r="59" spans="2:8" ht="45.75" customHeight="1" x14ac:dyDescent="0.15">
      <c r="B59" s="127"/>
      <c r="C59" s="1214" t="s">
        <v>559</v>
      </c>
      <c r="D59" s="1215"/>
      <c r="E59" s="1216"/>
      <c r="F59" s="128">
        <v>4000</v>
      </c>
      <c r="G59" s="128">
        <v>4000</v>
      </c>
      <c r="H59" s="129">
        <v>4000</v>
      </c>
    </row>
    <row r="60" spans="2:8" ht="45.75" customHeight="1" x14ac:dyDescent="0.15">
      <c r="B60" s="127"/>
      <c r="C60" s="1214" t="s">
        <v>560</v>
      </c>
      <c r="D60" s="1215"/>
      <c r="E60" s="1216"/>
      <c r="F60" s="128">
        <v>843</v>
      </c>
      <c r="G60" s="128">
        <v>843</v>
      </c>
      <c r="H60" s="129">
        <v>1343</v>
      </c>
    </row>
    <row r="61" spans="2:8" ht="45.75" customHeight="1" x14ac:dyDescent="0.15">
      <c r="B61" s="127"/>
      <c r="C61" s="1214" t="s">
        <v>562</v>
      </c>
      <c r="D61" s="1215"/>
      <c r="E61" s="1216"/>
      <c r="F61" s="128">
        <v>1036</v>
      </c>
      <c r="G61" s="128">
        <v>1037</v>
      </c>
      <c r="H61" s="129">
        <v>1037</v>
      </c>
    </row>
    <row r="62" spans="2:8" ht="45.75" customHeight="1" thickBot="1" x14ac:dyDescent="0.2">
      <c r="B62" s="130"/>
      <c r="C62" s="1217" t="s">
        <v>561</v>
      </c>
      <c r="D62" s="1218"/>
      <c r="E62" s="1219"/>
      <c r="F62" s="131">
        <v>634</v>
      </c>
      <c r="G62" s="131">
        <v>720</v>
      </c>
      <c r="H62" s="132">
        <v>783</v>
      </c>
    </row>
    <row r="63" spans="2:8" ht="52.5" customHeight="1" thickBot="1" x14ac:dyDescent="0.2">
      <c r="B63" s="133"/>
      <c r="C63" s="1220" t="s">
        <v>49</v>
      </c>
      <c r="D63" s="1220"/>
      <c r="E63" s="1221"/>
      <c r="F63" s="134">
        <v>24024</v>
      </c>
      <c r="G63" s="134">
        <v>25075</v>
      </c>
      <c r="H63" s="135">
        <v>23228</v>
      </c>
    </row>
    <row r="64" spans="2:8" x14ac:dyDescent="0.15"/>
  </sheetData>
  <sheetProtection algorithmName="SHA-512" hashValue="U8qIxOWZS3mh34ilgAp5an6mnZ3qz4GPp2/sFAGomG7hoHTjNkaEJiyxQlg1vDTxKS2kQJv8L8qE05Ayval7Eg==" saltValue="Uw7faRJI/On1cDZzAesq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8AF61-E2FB-4D50-95B2-DDADF9A2D7A7}">
  <sheetPr>
    <pageSetUpPr fitToPage="1"/>
  </sheetPr>
  <dimension ref="A1:DE85"/>
  <sheetViews>
    <sheetView showGridLines="0" topLeftCell="X1" zoomScaleNormal="100" zoomScaleSheetLayoutView="55" workbookViewId="0">
      <selection activeCell="BI20" sqref="BI20"/>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584</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585</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0" t="s">
        <v>586</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x14ac:dyDescent="0.1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x14ac:dyDescent="0.1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x14ac:dyDescent="0.1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x14ac:dyDescent="0.1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587</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529</v>
      </c>
      <c r="BQ50" s="1233"/>
      <c r="BR50" s="1233"/>
      <c r="BS50" s="1233"/>
      <c r="BT50" s="1233"/>
      <c r="BU50" s="1233"/>
      <c r="BV50" s="1233"/>
      <c r="BW50" s="1233"/>
      <c r="BX50" s="1233" t="s">
        <v>530</v>
      </c>
      <c r="BY50" s="1233"/>
      <c r="BZ50" s="1233"/>
      <c r="CA50" s="1233"/>
      <c r="CB50" s="1233"/>
      <c r="CC50" s="1233"/>
      <c r="CD50" s="1233"/>
      <c r="CE50" s="1233"/>
      <c r="CF50" s="1233" t="s">
        <v>531</v>
      </c>
      <c r="CG50" s="1233"/>
      <c r="CH50" s="1233"/>
      <c r="CI50" s="1233"/>
      <c r="CJ50" s="1233"/>
      <c r="CK50" s="1233"/>
      <c r="CL50" s="1233"/>
      <c r="CM50" s="1233"/>
      <c r="CN50" s="1233" t="s">
        <v>532</v>
      </c>
      <c r="CO50" s="1233"/>
      <c r="CP50" s="1233"/>
      <c r="CQ50" s="1233"/>
      <c r="CR50" s="1233"/>
      <c r="CS50" s="1233"/>
      <c r="CT50" s="1233"/>
      <c r="CU50" s="1233"/>
      <c r="CV50" s="1233" t="s">
        <v>533</v>
      </c>
      <c r="CW50" s="1233"/>
      <c r="CX50" s="1233"/>
      <c r="CY50" s="1233"/>
      <c r="CZ50" s="1233"/>
      <c r="DA50" s="1233"/>
      <c r="DB50" s="1233"/>
      <c r="DC50" s="1233"/>
    </row>
    <row r="51" spans="1:109" ht="13.5" customHeight="1" x14ac:dyDescent="0.15">
      <c r="B51" s="259"/>
      <c r="G51" s="1236"/>
      <c r="H51" s="1236"/>
      <c r="I51" s="1249"/>
      <c r="J51" s="1249"/>
      <c r="K51" s="1235"/>
      <c r="L51" s="1235"/>
      <c r="M51" s="1235"/>
      <c r="N51" s="1235"/>
      <c r="AM51" s="359"/>
      <c r="AN51" s="1231" t="s">
        <v>588</v>
      </c>
      <c r="AO51" s="1231"/>
      <c r="AP51" s="1231"/>
      <c r="AQ51" s="1231"/>
      <c r="AR51" s="1231"/>
      <c r="AS51" s="1231"/>
      <c r="AT51" s="1231"/>
      <c r="AU51" s="1231"/>
      <c r="AV51" s="1231"/>
      <c r="AW51" s="1231"/>
      <c r="AX51" s="1231"/>
      <c r="AY51" s="1231"/>
      <c r="AZ51" s="1231"/>
      <c r="BA51" s="1231"/>
      <c r="BB51" s="1231" t="s">
        <v>589</v>
      </c>
      <c r="BC51" s="1231"/>
      <c r="BD51" s="1231"/>
      <c r="BE51" s="1231"/>
      <c r="BF51" s="1231"/>
      <c r="BG51" s="1231"/>
      <c r="BH51" s="1231"/>
      <c r="BI51" s="1231"/>
      <c r="BJ51" s="1231"/>
      <c r="BK51" s="1231"/>
      <c r="BL51" s="1231"/>
      <c r="BM51" s="1231"/>
      <c r="BN51" s="1231"/>
      <c r="BO51" s="1231"/>
      <c r="BP51" s="1228">
        <v>36.1</v>
      </c>
      <c r="BQ51" s="1228"/>
      <c r="BR51" s="1228"/>
      <c r="BS51" s="1228"/>
      <c r="BT51" s="1228"/>
      <c r="BU51" s="1228"/>
      <c r="BV51" s="1228"/>
      <c r="BW51" s="1228"/>
      <c r="BX51" s="1228">
        <v>36.6</v>
      </c>
      <c r="BY51" s="1228"/>
      <c r="BZ51" s="1228"/>
      <c r="CA51" s="1228"/>
      <c r="CB51" s="1228"/>
      <c r="CC51" s="1228"/>
      <c r="CD51" s="1228"/>
      <c r="CE51" s="1228"/>
      <c r="CF51" s="1228">
        <v>27.8</v>
      </c>
      <c r="CG51" s="1228"/>
      <c r="CH51" s="1228"/>
      <c r="CI51" s="1228"/>
      <c r="CJ51" s="1228"/>
      <c r="CK51" s="1228"/>
      <c r="CL51" s="1228"/>
      <c r="CM51" s="1228"/>
      <c r="CN51" s="1228">
        <v>32</v>
      </c>
      <c r="CO51" s="1228"/>
      <c r="CP51" s="1228"/>
      <c r="CQ51" s="1228"/>
      <c r="CR51" s="1228"/>
      <c r="CS51" s="1228"/>
      <c r="CT51" s="1228"/>
      <c r="CU51" s="1228"/>
      <c r="CV51" s="1228">
        <v>41.1</v>
      </c>
      <c r="CW51" s="1228"/>
      <c r="CX51" s="1228"/>
      <c r="CY51" s="1228"/>
      <c r="CZ51" s="1228"/>
      <c r="DA51" s="1228"/>
      <c r="DB51" s="1228"/>
      <c r="DC51" s="1228"/>
    </row>
    <row r="52" spans="1:109" x14ac:dyDescent="0.1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590</v>
      </c>
      <c r="BC53" s="1231"/>
      <c r="BD53" s="1231"/>
      <c r="BE53" s="1231"/>
      <c r="BF53" s="1231"/>
      <c r="BG53" s="1231"/>
      <c r="BH53" s="1231"/>
      <c r="BI53" s="1231"/>
      <c r="BJ53" s="1231"/>
      <c r="BK53" s="1231"/>
      <c r="BL53" s="1231"/>
      <c r="BM53" s="1231"/>
      <c r="BN53" s="1231"/>
      <c r="BO53" s="1231"/>
      <c r="BP53" s="1228">
        <v>58.4</v>
      </c>
      <c r="BQ53" s="1228"/>
      <c r="BR53" s="1228"/>
      <c r="BS53" s="1228"/>
      <c r="BT53" s="1228"/>
      <c r="BU53" s="1228"/>
      <c r="BV53" s="1228"/>
      <c r="BW53" s="1228"/>
      <c r="BX53" s="1228">
        <v>59.6</v>
      </c>
      <c r="BY53" s="1228"/>
      <c r="BZ53" s="1228"/>
      <c r="CA53" s="1228"/>
      <c r="CB53" s="1228"/>
      <c r="CC53" s="1228"/>
      <c r="CD53" s="1228"/>
      <c r="CE53" s="1228"/>
      <c r="CF53" s="1228">
        <v>60.8</v>
      </c>
      <c r="CG53" s="1228"/>
      <c r="CH53" s="1228"/>
      <c r="CI53" s="1228"/>
      <c r="CJ53" s="1228"/>
      <c r="CK53" s="1228"/>
      <c r="CL53" s="1228"/>
      <c r="CM53" s="1228"/>
      <c r="CN53" s="1228">
        <v>62.2</v>
      </c>
      <c r="CO53" s="1228"/>
      <c r="CP53" s="1228"/>
      <c r="CQ53" s="1228"/>
      <c r="CR53" s="1228"/>
      <c r="CS53" s="1228"/>
      <c r="CT53" s="1228"/>
      <c r="CU53" s="1228"/>
      <c r="CV53" s="1228">
        <v>63.1</v>
      </c>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591</v>
      </c>
      <c r="AO55" s="1233"/>
      <c r="AP55" s="1233"/>
      <c r="AQ55" s="1233"/>
      <c r="AR55" s="1233"/>
      <c r="AS55" s="1233"/>
      <c r="AT55" s="1233"/>
      <c r="AU55" s="1233"/>
      <c r="AV55" s="1233"/>
      <c r="AW55" s="1233"/>
      <c r="AX55" s="1233"/>
      <c r="AY55" s="1233"/>
      <c r="AZ55" s="1233"/>
      <c r="BA55" s="1233"/>
      <c r="BB55" s="1231" t="s">
        <v>589</v>
      </c>
      <c r="BC55" s="1231"/>
      <c r="BD55" s="1231"/>
      <c r="BE55" s="1231"/>
      <c r="BF55" s="1231"/>
      <c r="BG55" s="1231"/>
      <c r="BH55" s="1231"/>
      <c r="BI55" s="1231"/>
      <c r="BJ55" s="1231"/>
      <c r="BK55" s="1231"/>
      <c r="BL55" s="1231"/>
      <c r="BM55" s="1231"/>
      <c r="BN55" s="1231"/>
      <c r="BO55" s="1231"/>
      <c r="BP55" s="1228">
        <v>33.9</v>
      </c>
      <c r="BQ55" s="1228"/>
      <c r="BR55" s="1228"/>
      <c r="BS55" s="1228"/>
      <c r="BT55" s="1228"/>
      <c r="BU55" s="1228"/>
      <c r="BV55" s="1228"/>
      <c r="BW55" s="1228"/>
      <c r="BX55" s="1228">
        <v>31.5</v>
      </c>
      <c r="BY55" s="1228"/>
      <c r="BZ55" s="1228"/>
      <c r="CA55" s="1228"/>
      <c r="CB55" s="1228"/>
      <c r="CC55" s="1228"/>
      <c r="CD55" s="1228"/>
      <c r="CE55" s="1228"/>
      <c r="CF55" s="1228">
        <v>23.4</v>
      </c>
      <c r="CG55" s="1228"/>
      <c r="CH55" s="1228"/>
      <c r="CI55" s="1228"/>
      <c r="CJ55" s="1228"/>
      <c r="CK55" s="1228"/>
      <c r="CL55" s="1228"/>
      <c r="CM55" s="1228"/>
      <c r="CN55" s="1228">
        <v>18.2</v>
      </c>
      <c r="CO55" s="1228"/>
      <c r="CP55" s="1228"/>
      <c r="CQ55" s="1228"/>
      <c r="CR55" s="1228"/>
      <c r="CS55" s="1228"/>
      <c r="CT55" s="1228"/>
      <c r="CU55" s="1228"/>
      <c r="CV55" s="1228">
        <v>17.100000000000001</v>
      </c>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590</v>
      </c>
      <c r="BC57" s="1231"/>
      <c r="BD57" s="1231"/>
      <c r="BE57" s="1231"/>
      <c r="BF57" s="1231"/>
      <c r="BG57" s="1231"/>
      <c r="BH57" s="1231"/>
      <c r="BI57" s="1231"/>
      <c r="BJ57" s="1231"/>
      <c r="BK57" s="1231"/>
      <c r="BL57" s="1231"/>
      <c r="BM57" s="1231"/>
      <c r="BN57" s="1231"/>
      <c r="BO57" s="1231"/>
      <c r="BP57" s="1228">
        <v>61.8</v>
      </c>
      <c r="BQ57" s="1228"/>
      <c r="BR57" s="1228"/>
      <c r="BS57" s="1228"/>
      <c r="BT57" s="1228"/>
      <c r="BU57" s="1228"/>
      <c r="BV57" s="1228"/>
      <c r="BW57" s="1228"/>
      <c r="BX57" s="1228">
        <v>62.9</v>
      </c>
      <c r="BY57" s="1228"/>
      <c r="BZ57" s="1228"/>
      <c r="CA57" s="1228"/>
      <c r="CB57" s="1228"/>
      <c r="CC57" s="1228"/>
      <c r="CD57" s="1228"/>
      <c r="CE57" s="1228"/>
      <c r="CF57" s="1228">
        <v>63.9</v>
      </c>
      <c r="CG57" s="1228"/>
      <c r="CH57" s="1228"/>
      <c r="CI57" s="1228"/>
      <c r="CJ57" s="1228"/>
      <c r="CK57" s="1228"/>
      <c r="CL57" s="1228"/>
      <c r="CM57" s="1228"/>
      <c r="CN57" s="1228">
        <v>64.900000000000006</v>
      </c>
      <c r="CO57" s="1228"/>
      <c r="CP57" s="1228"/>
      <c r="CQ57" s="1228"/>
      <c r="CR57" s="1228"/>
      <c r="CS57" s="1228"/>
      <c r="CT57" s="1228"/>
      <c r="CU57" s="1228"/>
      <c r="CV57" s="1228">
        <v>65.8</v>
      </c>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592</v>
      </c>
    </row>
    <row r="64" spans="1:109" x14ac:dyDescent="0.15">
      <c r="B64" s="259"/>
      <c r="G64" s="357"/>
      <c r="I64" s="369"/>
      <c r="J64" s="369"/>
      <c r="K64" s="369"/>
      <c r="L64" s="369"/>
      <c r="M64" s="369"/>
      <c r="N64" s="370"/>
      <c r="AM64" s="357"/>
      <c r="AN64" s="357" t="s">
        <v>585</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0" t="s">
        <v>593</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x14ac:dyDescent="0.1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x14ac:dyDescent="0.1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x14ac:dyDescent="0.1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x14ac:dyDescent="0.1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587</v>
      </c>
    </row>
    <row r="72" spans="2:107" x14ac:dyDescent="0.1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529</v>
      </c>
      <c r="BQ72" s="1233"/>
      <c r="BR72" s="1233"/>
      <c r="BS72" s="1233"/>
      <c r="BT72" s="1233"/>
      <c r="BU72" s="1233"/>
      <c r="BV72" s="1233"/>
      <c r="BW72" s="1233"/>
      <c r="BX72" s="1233" t="s">
        <v>530</v>
      </c>
      <c r="BY72" s="1233"/>
      <c r="BZ72" s="1233"/>
      <c r="CA72" s="1233"/>
      <c r="CB72" s="1233"/>
      <c r="CC72" s="1233"/>
      <c r="CD72" s="1233"/>
      <c r="CE72" s="1233"/>
      <c r="CF72" s="1233" t="s">
        <v>531</v>
      </c>
      <c r="CG72" s="1233"/>
      <c r="CH72" s="1233"/>
      <c r="CI72" s="1233"/>
      <c r="CJ72" s="1233"/>
      <c r="CK72" s="1233"/>
      <c r="CL72" s="1233"/>
      <c r="CM72" s="1233"/>
      <c r="CN72" s="1233" t="s">
        <v>532</v>
      </c>
      <c r="CO72" s="1233"/>
      <c r="CP72" s="1233"/>
      <c r="CQ72" s="1233"/>
      <c r="CR72" s="1233"/>
      <c r="CS72" s="1233"/>
      <c r="CT72" s="1233"/>
      <c r="CU72" s="1233"/>
      <c r="CV72" s="1233" t="s">
        <v>533</v>
      </c>
      <c r="CW72" s="1233"/>
      <c r="CX72" s="1233"/>
      <c r="CY72" s="1233"/>
      <c r="CZ72" s="1233"/>
      <c r="DA72" s="1233"/>
      <c r="DB72" s="1233"/>
      <c r="DC72" s="1233"/>
    </row>
    <row r="73" spans="2:107" x14ac:dyDescent="0.15">
      <c r="B73" s="259"/>
      <c r="G73" s="1236"/>
      <c r="H73" s="1236"/>
      <c r="I73" s="1236"/>
      <c r="J73" s="1236"/>
      <c r="K73" s="1232"/>
      <c r="L73" s="1232"/>
      <c r="M73" s="1232"/>
      <c r="N73" s="1232"/>
      <c r="AM73" s="359"/>
      <c r="AN73" s="1231" t="s">
        <v>588</v>
      </c>
      <c r="AO73" s="1231"/>
      <c r="AP73" s="1231"/>
      <c r="AQ73" s="1231"/>
      <c r="AR73" s="1231"/>
      <c r="AS73" s="1231"/>
      <c r="AT73" s="1231"/>
      <c r="AU73" s="1231"/>
      <c r="AV73" s="1231"/>
      <c r="AW73" s="1231"/>
      <c r="AX73" s="1231"/>
      <c r="AY73" s="1231"/>
      <c r="AZ73" s="1231"/>
      <c r="BA73" s="1231"/>
      <c r="BB73" s="1231" t="s">
        <v>589</v>
      </c>
      <c r="BC73" s="1231"/>
      <c r="BD73" s="1231"/>
      <c r="BE73" s="1231"/>
      <c r="BF73" s="1231"/>
      <c r="BG73" s="1231"/>
      <c r="BH73" s="1231"/>
      <c r="BI73" s="1231"/>
      <c r="BJ73" s="1231"/>
      <c r="BK73" s="1231"/>
      <c r="BL73" s="1231"/>
      <c r="BM73" s="1231"/>
      <c r="BN73" s="1231"/>
      <c r="BO73" s="1231"/>
      <c r="BP73" s="1228">
        <v>36.1</v>
      </c>
      <c r="BQ73" s="1228"/>
      <c r="BR73" s="1228"/>
      <c r="BS73" s="1228"/>
      <c r="BT73" s="1228"/>
      <c r="BU73" s="1228"/>
      <c r="BV73" s="1228"/>
      <c r="BW73" s="1228"/>
      <c r="BX73" s="1228">
        <v>36.6</v>
      </c>
      <c r="BY73" s="1228"/>
      <c r="BZ73" s="1228"/>
      <c r="CA73" s="1228"/>
      <c r="CB73" s="1228"/>
      <c r="CC73" s="1228"/>
      <c r="CD73" s="1228"/>
      <c r="CE73" s="1228"/>
      <c r="CF73" s="1228">
        <v>27.8</v>
      </c>
      <c r="CG73" s="1228"/>
      <c r="CH73" s="1228"/>
      <c r="CI73" s="1228"/>
      <c r="CJ73" s="1228"/>
      <c r="CK73" s="1228"/>
      <c r="CL73" s="1228"/>
      <c r="CM73" s="1228"/>
      <c r="CN73" s="1228">
        <v>32</v>
      </c>
      <c r="CO73" s="1228"/>
      <c r="CP73" s="1228"/>
      <c r="CQ73" s="1228"/>
      <c r="CR73" s="1228"/>
      <c r="CS73" s="1228"/>
      <c r="CT73" s="1228"/>
      <c r="CU73" s="1228"/>
      <c r="CV73" s="1228">
        <v>41.1</v>
      </c>
      <c r="CW73" s="1228"/>
      <c r="CX73" s="1228"/>
      <c r="CY73" s="1228"/>
      <c r="CZ73" s="1228"/>
      <c r="DA73" s="1228"/>
      <c r="DB73" s="1228"/>
      <c r="DC73" s="1228"/>
    </row>
    <row r="74" spans="2:107" x14ac:dyDescent="0.1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594</v>
      </c>
      <c r="BC75" s="1231"/>
      <c r="BD75" s="1231"/>
      <c r="BE75" s="1231"/>
      <c r="BF75" s="1231"/>
      <c r="BG75" s="1231"/>
      <c r="BH75" s="1231"/>
      <c r="BI75" s="1231"/>
      <c r="BJ75" s="1231"/>
      <c r="BK75" s="1231"/>
      <c r="BL75" s="1231"/>
      <c r="BM75" s="1231"/>
      <c r="BN75" s="1231"/>
      <c r="BO75" s="1231"/>
      <c r="BP75" s="1228">
        <v>5.0999999999999996</v>
      </c>
      <c r="BQ75" s="1228"/>
      <c r="BR75" s="1228"/>
      <c r="BS75" s="1228"/>
      <c r="BT75" s="1228"/>
      <c r="BU75" s="1228"/>
      <c r="BV75" s="1228"/>
      <c r="BW75" s="1228"/>
      <c r="BX75" s="1228">
        <v>5.2</v>
      </c>
      <c r="BY75" s="1228"/>
      <c r="BZ75" s="1228"/>
      <c r="CA75" s="1228"/>
      <c r="CB75" s="1228"/>
      <c r="CC75" s="1228"/>
      <c r="CD75" s="1228"/>
      <c r="CE75" s="1228"/>
      <c r="CF75" s="1228">
        <v>5.2</v>
      </c>
      <c r="CG75" s="1228"/>
      <c r="CH75" s="1228"/>
      <c r="CI75" s="1228"/>
      <c r="CJ75" s="1228"/>
      <c r="CK75" s="1228"/>
      <c r="CL75" s="1228"/>
      <c r="CM75" s="1228"/>
      <c r="CN75" s="1228">
        <v>5.8</v>
      </c>
      <c r="CO75" s="1228"/>
      <c r="CP75" s="1228"/>
      <c r="CQ75" s="1228"/>
      <c r="CR75" s="1228"/>
      <c r="CS75" s="1228"/>
      <c r="CT75" s="1228"/>
      <c r="CU75" s="1228"/>
      <c r="CV75" s="1228">
        <v>5.9</v>
      </c>
      <c r="CW75" s="1228"/>
      <c r="CX75" s="1228"/>
      <c r="CY75" s="1228"/>
      <c r="CZ75" s="1228"/>
      <c r="DA75" s="1228"/>
      <c r="DB75" s="1228"/>
      <c r="DC75" s="1228"/>
    </row>
    <row r="76" spans="2:107" x14ac:dyDescent="0.1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591</v>
      </c>
      <c r="AO77" s="1233"/>
      <c r="AP77" s="1233"/>
      <c r="AQ77" s="1233"/>
      <c r="AR77" s="1233"/>
      <c r="AS77" s="1233"/>
      <c r="AT77" s="1233"/>
      <c r="AU77" s="1233"/>
      <c r="AV77" s="1233"/>
      <c r="AW77" s="1233"/>
      <c r="AX77" s="1233"/>
      <c r="AY77" s="1233"/>
      <c r="AZ77" s="1233"/>
      <c r="BA77" s="1233"/>
      <c r="BB77" s="1231" t="s">
        <v>589</v>
      </c>
      <c r="BC77" s="1231"/>
      <c r="BD77" s="1231"/>
      <c r="BE77" s="1231"/>
      <c r="BF77" s="1231"/>
      <c r="BG77" s="1231"/>
      <c r="BH77" s="1231"/>
      <c r="BI77" s="1231"/>
      <c r="BJ77" s="1231"/>
      <c r="BK77" s="1231"/>
      <c r="BL77" s="1231"/>
      <c r="BM77" s="1231"/>
      <c r="BN77" s="1231"/>
      <c r="BO77" s="1231"/>
      <c r="BP77" s="1228">
        <v>33.9</v>
      </c>
      <c r="BQ77" s="1228"/>
      <c r="BR77" s="1228"/>
      <c r="BS77" s="1228"/>
      <c r="BT77" s="1228"/>
      <c r="BU77" s="1228"/>
      <c r="BV77" s="1228"/>
      <c r="BW77" s="1228"/>
      <c r="BX77" s="1228">
        <v>31.5</v>
      </c>
      <c r="BY77" s="1228"/>
      <c r="BZ77" s="1228"/>
      <c r="CA77" s="1228"/>
      <c r="CB77" s="1228"/>
      <c r="CC77" s="1228"/>
      <c r="CD77" s="1228"/>
      <c r="CE77" s="1228"/>
      <c r="CF77" s="1228">
        <v>23.4</v>
      </c>
      <c r="CG77" s="1228"/>
      <c r="CH77" s="1228"/>
      <c r="CI77" s="1228"/>
      <c r="CJ77" s="1228"/>
      <c r="CK77" s="1228"/>
      <c r="CL77" s="1228"/>
      <c r="CM77" s="1228"/>
      <c r="CN77" s="1228">
        <v>18.2</v>
      </c>
      <c r="CO77" s="1228"/>
      <c r="CP77" s="1228"/>
      <c r="CQ77" s="1228"/>
      <c r="CR77" s="1228"/>
      <c r="CS77" s="1228"/>
      <c r="CT77" s="1228"/>
      <c r="CU77" s="1228"/>
      <c r="CV77" s="1228">
        <v>17.100000000000001</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594</v>
      </c>
      <c r="BC79" s="1231"/>
      <c r="BD79" s="1231"/>
      <c r="BE79" s="1231"/>
      <c r="BF79" s="1231"/>
      <c r="BG79" s="1231"/>
      <c r="BH79" s="1231"/>
      <c r="BI79" s="1231"/>
      <c r="BJ79" s="1231"/>
      <c r="BK79" s="1231"/>
      <c r="BL79" s="1231"/>
      <c r="BM79" s="1231"/>
      <c r="BN79" s="1231"/>
      <c r="BO79" s="1231"/>
      <c r="BP79" s="1228">
        <v>5.7</v>
      </c>
      <c r="BQ79" s="1228"/>
      <c r="BR79" s="1228"/>
      <c r="BS79" s="1228"/>
      <c r="BT79" s="1228"/>
      <c r="BU79" s="1228"/>
      <c r="BV79" s="1228"/>
      <c r="BW79" s="1228"/>
      <c r="BX79" s="1228">
        <v>5.4</v>
      </c>
      <c r="BY79" s="1228"/>
      <c r="BZ79" s="1228"/>
      <c r="CA79" s="1228"/>
      <c r="CB79" s="1228"/>
      <c r="CC79" s="1228"/>
      <c r="CD79" s="1228"/>
      <c r="CE79" s="1228"/>
      <c r="CF79" s="1228">
        <v>5.2</v>
      </c>
      <c r="CG79" s="1228"/>
      <c r="CH79" s="1228"/>
      <c r="CI79" s="1228"/>
      <c r="CJ79" s="1228"/>
      <c r="CK79" s="1228"/>
      <c r="CL79" s="1228"/>
      <c r="CM79" s="1228"/>
      <c r="CN79" s="1228">
        <v>5.2</v>
      </c>
      <c r="CO79" s="1228"/>
      <c r="CP79" s="1228"/>
      <c r="CQ79" s="1228"/>
      <c r="CR79" s="1228"/>
      <c r="CS79" s="1228"/>
      <c r="CT79" s="1228"/>
      <c r="CU79" s="1228"/>
      <c r="CV79" s="1228">
        <v>5.2</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FYFIzk0CpYg//sX0vvX2LBoCU/8SJC1ngv6yYDRXWWrQlefxOT+1CZzGWURgN7SeHL7MGuRldzgm7wwFMp6iCA==" saltValue="Swig+DRLNrUAxb2mSLwsz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8FB41-30E7-49F9-9117-9C1D2C875BC2}">
  <sheetPr>
    <pageSetUpPr fitToPage="1"/>
  </sheetPr>
  <dimension ref="A1:DR125"/>
  <sheetViews>
    <sheetView showGridLines="0" topLeftCell="A109" zoomScaleNormal="100" zoomScaleSheetLayoutView="70" workbookViewId="0">
      <selection activeCell="AN77" sqref="AN77:BA80"/>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479</v>
      </c>
    </row>
  </sheetData>
  <sheetProtection algorithmName="SHA-512" hashValue="gCW4bhzsBoToYWPbRdmmlahdmwFCQMgO1Lm/NA02W7GHVSiE/UldgzILWSUCKLhPxMrpWTDzQFMq5MKhcCLUUA==" saltValue="FshtQxkXmCKYC+sRutjJI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F1AB60-799E-441E-80B8-68258CDC0431}">
  <sheetPr>
    <pageSetUpPr fitToPage="1"/>
  </sheetPr>
  <dimension ref="A1:DR125"/>
  <sheetViews>
    <sheetView showGridLines="0" topLeftCell="A100" zoomScaleNormal="100" zoomScaleSheetLayoutView="55" workbookViewId="0">
      <selection activeCell="AN77" sqref="AN77:BA80"/>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479</v>
      </c>
    </row>
  </sheetData>
  <sheetProtection algorithmName="SHA-512" hashValue="G/txZM1ApROqrFLKuO4+lDTdjXN+QgScC0cz2CQs1qOPPl0u+WHgCvxBmsAEHNt2o8sSpLesWvIBE1GMHxRqVQ==" saltValue="+RlxA7UcmfN4UNFzMvgrQ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528</v>
      </c>
      <c r="G2" s="149"/>
      <c r="H2" s="150"/>
    </row>
    <row r="3" spans="1:8" x14ac:dyDescent="0.15">
      <c r="A3" s="146" t="s">
        <v>521</v>
      </c>
      <c r="B3" s="151"/>
      <c r="C3" s="152"/>
      <c r="D3" s="153">
        <v>45482</v>
      </c>
      <c r="E3" s="154"/>
      <c r="F3" s="155">
        <v>51849</v>
      </c>
      <c r="G3" s="156"/>
      <c r="H3" s="157"/>
    </row>
    <row r="4" spans="1:8" x14ac:dyDescent="0.15">
      <c r="A4" s="158"/>
      <c r="B4" s="159"/>
      <c r="C4" s="160"/>
      <c r="D4" s="161">
        <v>20727</v>
      </c>
      <c r="E4" s="162"/>
      <c r="F4" s="163">
        <v>26326</v>
      </c>
      <c r="G4" s="164"/>
      <c r="H4" s="165"/>
    </row>
    <row r="5" spans="1:8" x14ac:dyDescent="0.15">
      <c r="A5" s="146" t="s">
        <v>523</v>
      </c>
      <c r="B5" s="151"/>
      <c r="C5" s="152"/>
      <c r="D5" s="153">
        <v>47206</v>
      </c>
      <c r="E5" s="154"/>
      <c r="F5" s="155">
        <v>52191</v>
      </c>
      <c r="G5" s="156"/>
      <c r="H5" s="157"/>
    </row>
    <row r="6" spans="1:8" x14ac:dyDescent="0.15">
      <c r="A6" s="158"/>
      <c r="B6" s="159"/>
      <c r="C6" s="160"/>
      <c r="D6" s="161">
        <v>23837</v>
      </c>
      <c r="E6" s="162"/>
      <c r="F6" s="163">
        <v>26807</v>
      </c>
      <c r="G6" s="164"/>
      <c r="H6" s="165"/>
    </row>
    <row r="7" spans="1:8" x14ac:dyDescent="0.15">
      <c r="A7" s="146" t="s">
        <v>524</v>
      </c>
      <c r="B7" s="151"/>
      <c r="C7" s="152"/>
      <c r="D7" s="153">
        <v>41525</v>
      </c>
      <c r="E7" s="154"/>
      <c r="F7" s="155">
        <v>48105</v>
      </c>
      <c r="G7" s="156"/>
      <c r="H7" s="157"/>
    </row>
    <row r="8" spans="1:8" x14ac:dyDescent="0.15">
      <c r="A8" s="158"/>
      <c r="B8" s="159"/>
      <c r="C8" s="160"/>
      <c r="D8" s="161">
        <v>21142</v>
      </c>
      <c r="E8" s="162"/>
      <c r="F8" s="163">
        <v>24072</v>
      </c>
      <c r="G8" s="164"/>
      <c r="H8" s="165"/>
    </row>
    <row r="9" spans="1:8" x14ac:dyDescent="0.15">
      <c r="A9" s="146" t="s">
        <v>525</v>
      </c>
      <c r="B9" s="151"/>
      <c r="C9" s="152"/>
      <c r="D9" s="153">
        <v>52015</v>
      </c>
      <c r="E9" s="154"/>
      <c r="F9" s="155">
        <v>47446</v>
      </c>
      <c r="G9" s="156"/>
      <c r="H9" s="157"/>
    </row>
    <row r="10" spans="1:8" x14ac:dyDescent="0.15">
      <c r="A10" s="158"/>
      <c r="B10" s="159"/>
      <c r="C10" s="160"/>
      <c r="D10" s="161">
        <v>24004</v>
      </c>
      <c r="E10" s="162"/>
      <c r="F10" s="163">
        <v>24371</v>
      </c>
      <c r="G10" s="164"/>
      <c r="H10" s="165"/>
    </row>
    <row r="11" spans="1:8" x14ac:dyDescent="0.15">
      <c r="A11" s="146" t="s">
        <v>526</v>
      </c>
      <c r="B11" s="151"/>
      <c r="C11" s="152"/>
      <c r="D11" s="153">
        <v>63211</v>
      </c>
      <c r="E11" s="154"/>
      <c r="F11" s="155">
        <v>48387</v>
      </c>
      <c r="G11" s="156"/>
      <c r="H11" s="157"/>
    </row>
    <row r="12" spans="1:8" x14ac:dyDescent="0.15">
      <c r="A12" s="158"/>
      <c r="B12" s="159"/>
      <c r="C12" s="166"/>
      <c r="D12" s="161">
        <v>22695</v>
      </c>
      <c r="E12" s="162"/>
      <c r="F12" s="163">
        <v>25592</v>
      </c>
      <c r="G12" s="164"/>
      <c r="H12" s="165"/>
    </row>
    <row r="13" spans="1:8" x14ac:dyDescent="0.15">
      <c r="A13" s="146"/>
      <c r="B13" s="151"/>
      <c r="C13" s="152"/>
      <c r="D13" s="153">
        <v>49888</v>
      </c>
      <c r="E13" s="154"/>
      <c r="F13" s="155">
        <v>49596</v>
      </c>
      <c r="G13" s="167"/>
      <c r="H13" s="157"/>
    </row>
    <row r="14" spans="1:8" x14ac:dyDescent="0.15">
      <c r="A14" s="158"/>
      <c r="B14" s="159"/>
      <c r="C14" s="160"/>
      <c r="D14" s="161">
        <v>22481</v>
      </c>
      <c r="E14" s="162"/>
      <c r="F14" s="163">
        <v>25434</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1.78</v>
      </c>
      <c r="C19" s="168">
        <f>ROUND(VALUE(SUBSTITUTE(実質収支比率等に係る経年分析!G$48,"▲","-")),2)</f>
        <v>2.97</v>
      </c>
      <c r="D19" s="168">
        <f>ROUND(VALUE(SUBSTITUTE(実質収支比率等に係る経年分析!H$48,"▲","-")),2)</f>
        <v>6.25</v>
      </c>
      <c r="E19" s="168">
        <f>ROUND(VALUE(SUBSTITUTE(実質収支比率等に係る経年分析!I$48,"▲","-")),2)</f>
        <v>4.93</v>
      </c>
      <c r="F19" s="168">
        <f>ROUND(VALUE(SUBSTITUTE(実質収支比率等に係る経年分析!J$48,"▲","-")),2)</f>
        <v>4.9400000000000004</v>
      </c>
    </row>
    <row r="20" spans="1:11" x14ac:dyDescent="0.15">
      <c r="A20" s="168" t="s">
        <v>53</v>
      </c>
      <c r="B20" s="168">
        <f>ROUND(VALUE(SUBSTITUTE(実質収支比率等に係る経年分析!F$47,"▲","-")),2)</f>
        <v>6.8</v>
      </c>
      <c r="C20" s="168">
        <f>ROUND(VALUE(SUBSTITUTE(実質収支比率等に係る経年分析!G$47,"▲","-")),2)</f>
        <v>5.41</v>
      </c>
      <c r="D20" s="168">
        <f>ROUND(VALUE(SUBSTITUTE(実質収支比率等に係る経年分析!H$47,"▲","-")),2)</f>
        <v>4.6500000000000004</v>
      </c>
      <c r="E20" s="168">
        <f>ROUND(VALUE(SUBSTITUTE(実質収支比率等に係る経年分析!I$47,"▲","-")),2)</f>
        <v>5.69</v>
      </c>
      <c r="F20" s="168">
        <f>ROUND(VALUE(SUBSTITUTE(実質収支比率等に係る経年分析!J$47,"▲","-")),2)</f>
        <v>5.61</v>
      </c>
    </row>
    <row r="21" spans="1:11" x14ac:dyDescent="0.15">
      <c r="A21" s="168" t="s">
        <v>54</v>
      </c>
      <c r="B21" s="168">
        <f>IF(ISNUMBER(VALUE(SUBSTITUTE(実質収支比率等に係る経年分析!F$49,"▲","-"))),ROUND(VALUE(SUBSTITUTE(実質収支比率等に係る経年分析!F$49,"▲","-")),2),NA())</f>
        <v>-2.11</v>
      </c>
      <c r="C21" s="168">
        <f>IF(ISNUMBER(VALUE(SUBSTITUTE(実質収支比率等に係る経年分析!G$49,"▲","-"))),ROUND(VALUE(SUBSTITUTE(実質収支比率等に係る経年分析!G$49,"▲","-")),2),NA())</f>
        <v>-7.0000000000000007E-2</v>
      </c>
      <c r="D21" s="168">
        <f>IF(ISNUMBER(VALUE(SUBSTITUTE(実質収支比率等に係る経年分析!H$49,"▲","-"))),ROUND(VALUE(SUBSTITUTE(実質収支比率等に係る経年分析!H$49,"▲","-")),2),NA())</f>
        <v>2.9</v>
      </c>
      <c r="E21" s="168">
        <f>IF(ISNUMBER(VALUE(SUBSTITUTE(実質収支比率等に係る経年分析!I$49,"▲","-"))),ROUND(VALUE(SUBSTITUTE(実質収支比率等に係る経年分析!I$49,"▲","-")),2),NA())</f>
        <v>-0.45</v>
      </c>
      <c r="F21" s="168">
        <f>IF(ISNUMBER(VALUE(SUBSTITUTE(実質収支比率等に係る経年分析!J$49,"▲","-"))),ROUND(VALUE(SUBSTITUTE(実質収支比率等に係る経年分析!J$49,"▲","-")),2),NA())</f>
        <v>0.09</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土地取得特別会計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介護保険特別会計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0.18</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0.15</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0.02</v>
      </c>
    </row>
    <row r="31" spans="1:11" x14ac:dyDescent="0.15">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0.02</v>
      </c>
    </row>
    <row r="32" spans="1:11" x14ac:dyDescent="0.15">
      <c r="A32" s="169" t="str">
        <f>IF(連結実質赤字比率に係る赤字・黒字の構成分析!C$38="",NA(),連結実質赤字比率に係る赤字・黒字の構成分析!C$38)</f>
        <v>公設地方卸売市場事業特別会計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0.15</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0.26</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0.27</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0.27</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0.3</v>
      </c>
    </row>
    <row r="33" spans="1:16" x14ac:dyDescent="0.15">
      <c r="A33" s="169" t="str">
        <f>IF(連結実質赤字比率に係る赤字・黒字の構成分析!C$37="",NA(),連結実質赤字比率に係る赤字・黒字の構成分析!C$37)</f>
        <v>公共下水道事業会計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1.17</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0.98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0.81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0.48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0.63</v>
      </c>
    </row>
    <row r="34" spans="1:16" x14ac:dyDescent="0.15">
      <c r="A34" s="169" t="str">
        <f>IF(連結実質赤字比率に係る赤字・黒字の構成分析!C$36="",NA(),連結実質赤字比率に係る赤字・黒字の構成分析!C$36)</f>
        <v>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1.66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1.63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2.66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3.12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2.16</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1.78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2.96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6.25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4.93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4.9400000000000004</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9.59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11.07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12.52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11.16</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18304</v>
      </c>
      <c r="E42" s="170"/>
      <c r="F42" s="170"/>
      <c r="G42" s="170">
        <f>'実質公債費比率（分子）の構造'!L$52</f>
        <v>18025</v>
      </c>
      <c r="H42" s="170"/>
      <c r="I42" s="170"/>
      <c r="J42" s="170">
        <f>'実質公債費比率（分子）の構造'!M$52</f>
        <v>17308</v>
      </c>
      <c r="K42" s="170"/>
      <c r="L42" s="170"/>
      <c r="M42" s="170">
        <f>'実質公債費比率（分子）の構造'!N$52</f>
        <v>17119</v>
      </c>
      <c r="N42" s="170"/>
      <c r="O42" s="170"/>
      <c r="P42" s="170">
        <f>'実質公債費比率（分子）の構造'!O$52</f>
        <v>16783</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336</v>
      </c>
      <c r="C44" s="170"/>
      <c r="D44" s="170"/>
      <c r="E44" s="170">
        <f>'実質公債費比率（分子）の構造'!L$50</f>
        <v>627</v>
      </c>
      <c r="F44" s="170"/>
      <c r="G44" s="170"/>
      <c r="H44" s="170">
        <f>'実質公債費比率（分子）の構造'!M$50</f>
        <v>267</v>
      </c>
      <c r="I44" s="170"/>
      <c r="J44" s="170"/>
      <c r="K44" s="170">
        <f>'実質公債費比率（分子）の構造'!N$50</f>
        <v>1180</v>
      </c>
      <c r="L44" s="170"/>
      <c r="M44" s="170"/>
      <c r="N44" s="170">
        <f>'実質公債費比率（分子）の構造'!O$50</f>
        <v>401</v>
      </c>
      <c r="O44" s="170"/>
      <c r="P44" s="170"/>
    </row>
    <row r="45" spans="1:16" x14ac:dyDescent="0.15">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15">
      <c r="A46" s="170" t="s">
        <v>64</v>
      </c>
      <c r="B46" s="170">
        <f>'実質公債費比率（分子）の構造'!K$48</f>
        <v>3112</v>
      </c>
      <c r="C46" s="170"/>
      <c r="D46" s="170"/>
      <c r="E46" s="170">
        <f>'実質公債費比率（分子）の構造'!L$48</f>
        <v>3343</v>
      </c>
      <c r="F46" s="170"/>
      <c r="G46" s="170"/>
      <c r="H46" s="170">
        <f>'実質公債費比率（分子）の構造'!M$48</f>
        <v>2850</v>
      </c>
      <c r="I46" s="170"/>
      <c r="J46" s="170"/>
      <c r="K46" s="170">
        <f>'実質公債費比率（分子）の構造'!N$48</f>
        <v>3070</v>
      </c>
      <c r="L46" s="170"/>
      <c r="M46" s="170"/>
      <c r="N46" s="170">
        <f>'実質公債費比率（分子）の構造'!O$48</f>
        <v>3161</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19163</v>
      </c>
      <c r="C49" s="170"/>
      <c r="D49" s="170"/>
      <c r="E49" s="170">
        <f>'実質公債費比率（分子）の構造'!L$45</f>
        <v>18895</v>
      </c>
      <c r="F49" s="170"/>
      <c r="G49" s="170"/>
      <c r="H49" s="170">
        <f>'実質公債費比率（分子）の構造'!M$45</f>
        <v>19042</v>
      </c>
      <c r="I49" s="170"/>
      <c r="J49" s="170"/>
      <c r="K49" s="170">
        <f>'実質公債費比率（分子）の構造'!N$45</f>
        <v>19097</v>
      </c>
      <c r="L49" s="170"/>
      <c r="M49" s="170"/>
      <c r="N49" s="170">
        <f>'実質公債費比率（分子）の構造'!O$45</f>
        <v>18515</v>
      </c>
      <c r="O49" s="170"/>
      <c r="P49" s="170"/>
    </row>
    <row r="50" spans="1:16" x14ac:dyDescent="0.15">
      <c r="A50" s="170" t="s">
        <v>67</v>
      </c>
      <c r="B50" s="170" t="e">
        <f>NA()</f>
        <v>#N/A</v>
      </c>
      <c r="C50" s="170">
        <f>IF(ISNUMBER('実質公債費比率（分子）の構造'!K$53),'実質公債費比率（分子）の構造'!K$53,NA())</f>
        <v>4307</v>
      </c>
      <c r="D50" s="170" t="e">
        <f>NA()</f>
        <v>#N/A</v>
      </c>
      <c r="E50" s="170" t="e">
        <f>NA()</f>
        <v>#N/A</v>
      </c>
      <c r="F50" s="170">
        <f>IF(ISNUMBER('実質公債費比率（分子）の構造'!L$53),'実質公債費比率（分子）の構造'!L$53,NA())</f>
        <v>4840</v>
      </c>
      <c r="G50" s="170" t="e">
        <f>NA()</f>
        <v>#N/A</v>
      </c>
      <c r="H50" s="170" t="e">
        <f>NA()</f>
        <v>#N/A</v>
      </c>
      <c r="I50" s="170">
        <f>IF(ISNUMBER('実質公債費比率（分子）の構造'!M$53),'実質公債費比率（分子）の構造'!M$53,NA())</f>
        <v>4851</v>
      </c>
      <c r="J50" s="170" t="e">
        <f>NA()</f>
        <v>#N/A</v>
      </c>
      <c r="K50" s="170" t="e">
        <f>NA()</f>
        <v>#N/A</v>
      </c>
      <c r="L50" s="170">
        <f>IF(ISNUMBER('実質公債費比率（分子）の構造'!N$53),'実質公債費比率（分子）の構造'!N$53,NA())</f>
        <v>6228</v>
      </c>
      <c r="M50" s="170" t="e">
        <f>NA()</f>
        <v>#N/A</v>
      </c>
      <c r="N50" s="170" t="e">
        <f>NA()</f>
        <v>#N/A</v>
      </c>
      <c r="O50" s="170">
        <f>IF(ISNUMBER('実質公債費比率（分子）の構造'!O$53),'実質公債費比率（分子）の構造'!O$53,NA())</f>
        <v>5294</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145201</v>
      </c>
      <c r="E56" s="169"/>
      <c r="F56" s="169"/>
      <c r="G56" s="169">
        <f>'将来負担比率（分子）の構造'!J$52</f>
        <v>144025</v>
      </c>
      <c r="H56" s="169"/>
      <c r="I56" s="169"/>
      <c r="J56" s="169">
        <f>'将来負担比率（分子）の構造'!K$52</f>
        <v>143855</v>
      </c>
      <c r="K56" s="169"/>
      <c r="L56" s="169"/>
      <c r="M56" s="169">
        <f>'将来負担比率（分子）の構造'!L$52</f>
        <v>139431</v>
      </c>
      <c r="N56" s="169"/>
      <c r="O56" s="169"/>
      <c r="P56" s="169">
        <f>'将来負担比率（分子）の構造'!M$52</f>
        <v>135700</v>
      </c>
    </row>
    <row r="57" spans="1:16" x14ac:dyDescent="0.15">
      <c r="A57" s="169" t="s">
        <v>42</v>
      </c>
      <c r="B57" s="169"/>
      <c r="C57" s="169"/>
      <c r="D57" s="169">
        <f>'将来負担比率（分子）の構造'!I$51</f>
        <v>35404</v>
      </c>
      <c r="E57" s="169"/>
      <c r="F57" s="169"/>
      <c r="G57" s="169">
        <f>'将来負担比率（分子）の構造'!J$51</f>
        <v>36613</v>
      </c>
      <c r="H57" s="169"/>
      <c r="I57" s="169"/>
      <c r="J57" s="169">
        <f>'将来負担比率（分子）の構造'!K$51</f>
        <v>36857</v>
      </c>
      <c r="K57" s="169"/>
      <c r="L57" s="169"/>
      <c r="M57" s="169">
        <f>'将来負担比率（分子）の構造'!L$51</f>
        <v>36297</v>
      </c>
      <c r="N57" s="169"/>
      <c r="O57" s="169"/>
      <c r="P57" s="169">
        <f>'将来負担比率（分子）の構造'!M$51</f>
        <v>37848</v>
      </c>
    </row>
    <row r="58" spans="1:16" x14ac:dyDescent="0.15">
      <c r="A58" s="169" t="s">
        <v>41</v>
      </c>
      <c r="B58" s="169"/>
      <c r="C58" s="169"/>
      <c r="D58" s="169">
        <f>'将来負担比率（分子）の構造'!I$50</f>
        <v>24928</v>
      </c>
      <c r="E58" s="169"/>
      <c r="F58" s="169"/>
      <c r="G58" s="169">
        <f>'将来負担比率（分子）の構造'!J$50</f>
        <v>20879</v>
      </c>
      <c r="H58" s="169"/>
      <c r="I58" s="169"/>
      <c r="J58" s="169">
        <f>'将来負担比率（分子）の構造'!K$50</f>
        <v>20690</v>
      </c>
      <c r="K58" s="169"/>
      <c r="L58" s="169"/>
      <c r="M58" s="169">
        <f>'将来負担比率（分子）の構造'!L$50</f>
        <v>21978</v>
      </c>
      <c r="N58" s="169"/>
      <c r="O58" s="169"/>
      <c r="P58" s="169">
        <f>'将来負担比率（分子）の構造'!M$50</f>
        <v>19848</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f>'将来負担比率（分子）の構造'!J$46</f>
        <v>0</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23073</v>
      </c>
      <c r="C62" s="169"/>
      <c r="D62" s="169"/>
      <c r="E62" s="169">
        <f>'将来負担比率（分子）の構造'!J$45</f>
        <v>23459</v>
      </c>
      <c r="F62" s="169"/>
      <c r="G62" s="169"/>
      <c r="H62" s="169">
        <f>'将来負担比率（分子）の構造'!K$45</f>
        <v>23222</v>
      </c>
      <c r="I62" s="169"/>
      <c r="J62" s="169"/>
      <c r="K62" s="169">
        <f>'将来負担比率（分子）の構造'!L$45</f>
        <v>23289</v>
      </c>
      <c r="L62" s="169"/>
      <c r="M62" s="169"/>
      <c r="N62" s="169">
        <f>'将来負担比率（分子）の構造'!M$45</f>
        <v>23848</v>
      </c>
      <c r="O62" s="169"/>
      <c r="P62" s="169"/>
    </row>
    <row r="63" spans="1:16" x14ac:dyDescent="0.15">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15">
      <c r="A64" s="169" t="s">
        <v>33</v>
      </c>
      <c r="B64" s="169">
        <f>'将来負担比率（分子）の構造'!I$43</f>
        <v>43622</v>
      </c>
      <c r="C64" s="169"/>
      <c r="D64" s="169"/>
      <c r="E64" s="169">
        <f>'将来負担比率（分子）の構造'!J$43</f>
        <v>40828</v>
      </c>
      <c r="F64" s="169"/>
      <c r="G64" s="169"/>
      <c r="H64" s="169">
        <f>'将来負担比率（分子）の構造'!K$43</f>
        <v>38796</v>
      </c>
      <c r="I64" s="169"/>
      <c r="J64" s="169"/>
      <c r="K64" s="169">
        <f>'将来負担比率（分子）の構造'!L$43</f>
        <v>38434</v>
      </c>
      <c r="L64" s="169"/>
      <c r="M64" s="169"/>
      <c r="N64" s="169">
        <f>'将来負担比率（分子）の構造'!M$43</f>
        <v>38878</v>
      </c>
      <c r="O64" s="169"/>
      <c r="P64" s="169"/>
    </row>
    <row r="65" spans="1:16" x14ac:dyDescent="0.15">
      <c r="A65" s="169" t="s">
        <v>32</v>
      </c>
      <c r="B65" s="169">
        <f>'将来負担比率（分子）の構造'!I$42</f>
        <v>1448</v>
      </c>
      <c r="C65" s="169"/>
      <c r="D65" s="169"/>
      <c r="E65" s="169">
        <f>'将来負担比率（分子）の構造'!J$42</f>
        <v>1077</v>
      </c>
      <c r="F65" s="169"/>
      <c r="G65" s="169"/>
      <c r="H65" s="169">
        <f>'将来負担比率（分子）の構造'!K$42</f>
        <v>880</v>
      </c>
      <c r="I65" s="169"/>
      <c r="J65" s="169"/>
      <c r="K65" s="169">
        <f>'将来負担比率（分子）の構造'!L$42</f>
        <v>2143</v>
      </c>
      <c r="L65" s="169"/>
      <c r="M65" s="169"/>
      <c r="N65" s="169">
        <f>'将来負担比率（分子）の構造'!M$42</f>
        <v>3135</v>
      </c>
      <c r="O65" s="169"/>
      <c r="P65" s="169"/>
    </row>
    <row r="66" spans="1:16" x14ac:dyDescent="0.15">
      <c r="A66" s="169" t="s">
        <v>31</v>
      </c>
      <c r="B66" s="169">
        <f>'将来負担比率（分子）の構造'!I$41</f>
        <v>168364</v>
      </c>
      <c r="C66" s="169"/>
      <c r="D66" s="169"/>
      <c r="E66" s="169">
        <f>'将来負担比率（分子）の構造'!J$41</f>
        <v>168224</v>
      </c>
      <c r="F66" s="169"/>
      <c r="G66" s="169"/>
      <c r="H66" s="169">
        <f>'将来負担比率（分子）の構造'!K$41</f>
        <v>164277</v>
      </c>
      <c r="I66" s="169"/>
      <c r="J66" s="169"/>
      <c r="K66" s="169">
        <f>'将来負担比率（分子）の構造'!L$41</f>
        <v>163029</v>
      </c>
      <c r="L66" s="169"/>
      <c r="M66" s="169"/>
      <c r="N66" s="169">
        <f>'将来負担比率（分子）の構造'!M$41</f>
        <v>165874</v>
      </c>
      <c r="O66" s="169"/>
      <c r="P66" s="169"/>
    </row>
    <row r="67" spans="1:16" x14ac:dyDescent="0.15">
      <c r="A67" s="169" t="s">
        <v>71</v>
      </c>
      <c r="B67" s="169" t="e">
        <f>NA()</f>
        <v>#N/A</v>
      </c>
      <c r="C67" s="169">
        <f>IF(ISNUMBER('将来負担比率（分子）の構造'!I$53), IF('将来負担比率（分子）の構造'!I$53 &lt; 0, 0, '将来負担比率（分子）の構造'!I$53), NA())</f>
        <v>30974</v>
      </c>
      <c r="D67" s="169" t="e">
        <f>NA()</f>
        <v>#N/A</v>
      </c>
      <c r="E67" s="169" t="e">
        <f>NA()</f>
        <v>#N/A</v>
      </c>
      <c r="F67" s="169">
        <f>IF(ISNUMBER('将来負担比率（分子）の構造'!J$53), IF('将来負担比率（分子）の構造'!J$53 &lt; 0, 0, '将来負担比率（分子）の構造'!J$53), NA())</f>
        <v>32072</v>
      </c>
      <c r="G67" s="169" t="e">
        <f>NA()</f>
        <v>#N/A</v>
      </c>
      <c r="H67" s="169" t="e">
        <f>NA()</f>
        <v>#N/A</v>
      </c>
      <c r="I67" s="169">
        <f>IF(ISNUMBER('将来負担比率（分子）の構造'!K$53), IF('将来負担比率（分子）の構造'!K$53 &lt; 0, 0, '将来負担比率（分子）の構造'!K$53), NA())</f>
        <v>25774</v>
      </c>
      <c r="J67" s="169" t="e">
        <f>NA()</f>
        <v>#N/A</v>
      </c>
      <c r="K67" s="169" t="e">
        <f>NA()</f>
        <v>#N/A</v>
      </c>
      <c r="L67" s="169">
        <f>IF(ISNUMBER('将来負担比率（分子）の構造'!L$53), IF('将来負担比率（分子）の構造'!L$53 &lt; 0, 0, '将来負担比率（分子）の構造'!L$53), NA())</f>
        <v>29189</v>
      </c>
      <c r="M67" s="169" t="e">
        <f>NA()</f>
        <v>#N/A</v>
      </c>
      <c r="N67" s="169" t="e">
        <f>NA()</f>
        <v>#N/A</v>
      </c>
      <c r="O67" s="169">
        <f>IF(ISNUMBER('将来負担比率（分子）の構造'!M$53), IF('将来負担比率（分子）の構造'!M$53 &lt; 0, 0, '将来負担比率（分子）の構造'!M$53), NA())</f>
        <v>38340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4910</v>
      </c>
      <c r="C72" s="173">
        <f>基金残高に係る経年分析!G55</f>
        <v>5915</v>
      </c>
      <c r="D72" s="173">
        <f>基金残高に係る経年分析!H55</f>
        <v>5922</v>
      </c>
    </row>
    <row r="73" spans="1:16" x14ac:dyDescent="0.15">
      <c r="A73" s="172" t="s">
        <v>74</v>
      </c>
      <c r="B73" s="173">
        <f>基金残高に係る経年分析!F56</f>
        <v>3507</v>
      </c>
      <c r="C73" s="173">
        <f>基金残高に係る経年分析!G56</f>
        <v>3507</v>
      </c>
      <c r="D73" s="173">
        <f>基金残高に係る経年分析!H56</f>
        <v>3508</v>
      </c>
    </row>
    <row r="74" spans="1:16" x14ac:dyDescent="0.15">
      <c r="A74" s="172" t="s">
        <v>75</v>
      </c>
      <c r="B74" s="173">
        <f>基金残高に係る経年分析!F57</f>
        <v>15608</v>
      </c>
      <c r="C74" s="173">
        <f>基金残高に係る経年分析!G57</f>
        <v>15653</v>
      </c>
      <c r="D74" s="173">
        <f>基金残高に係る経年分析!H57</f>
        <v>13798</v>
      </c>
    </row>
  </sheetData>
  <sheetProtection algorithmName="SHA-512" hashValue="JnXy8cx523CMRbUxRIHX+YdRlLizyiorMm26TvAFBY+xrL72D4Q/M98UpkdhkqNrb3QPnuIYd9XKxAf7+Fjphw==" saltValue="YLqTvg9UEWQm83Hs4U3iO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R7" sqref="R7:Y7"/>
    </sheetView>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201</v>
      </c>
      <c r="DI1" s="731"/>
      <c r="DJ1" s="731"/>
      <c r="DK1" s="731"/>
      <c r="DL1" s="731"/>
      <c r="DM1" s="731"/>
      <c r="DN1" s="732"/>
      <c r="DO1" s="208"/>
      <c r="DP1" s="730" t="s">
        <v>202</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203</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204</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205</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206</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207</v>
      </c>
      <c r="S4" s="687"/>
      <c r="T4" s="687"/>
      <c r="U4" s="687"/>
      <c r="V4" s="687"/>
      <c r="W4" s="687"/>
      <c r="X4" s="687"/>
      <c r="Y4" s="688"/>
      <c r="Z4" s="686" t="s">
        <v>208</v>
      </c>
      <c r="AA4" s="687"/>
      <c r="AB4" s="687"/>
      <c r="AC4" s="688"/>
      <c r="AD4" s="686" t="s">
        <v>209</v>
      </c>
      <c r="AE4" s="687"/>
      <c r="AF4" s="687"/>
      <c r="AG4" s="687"/>
      <c r="AH4" s="687"/>
      <c r="AI4" s="687"/>
      <c r="AJ4" s="687"/>
      <c r="AK4" s="688"/>
      <c r="AL4" s="686" t="s">
        <v>208</v>
      </c>
      <c r="AM4" s="687"/>
      <c r="AN4" s="687"/>
      <c r="AO4" s="688"/>
      <c r="AP4" s="733" t="s">
        <v>210</v>
      </c>
      <c r="AQ4" s="733"/>
      <c r="AR4" s="733"/>
      <c r="AS4" s="733"/>
      <c r="AT4" s="733"/>
      <c r="AU4" s="733"/>
      <c r="AV4" s="733"/>
      <c r="AW4" s="733"/>
      <c r="AX4" s="733"/>
      <c r="AY4" s="733"/>
      <c r="AZ4" s="733"/>
      <c r="BA4" s="733"/>
      <c r="BB4" s="733"/>
      <c r="BC4" s="733"/>
      <c r="BD4" s="733"/>
      <c r="BE4" s="733"/>
      <c r="BF4" s="733"/>
      <c r="BG4" s="733" t="s">
        <v>211</v>
      </c>
      <c r="BH4" s="733"/>
      <c r="BI4" s="733"/>
      <c r="BJ4" s="733"/>
      <c r="BK4" s="733"/>
      <c r="BL4" s="733"/>
      <c r="BM4" s="733"/>
      <c r="BN4" s="733"/>
      <c r="BO4" s="733" t="s">
        <v>208</v>
      </c>
      <c r="BP4" s="733"/>
      <c r="BQ4" s="733"/>
      <c r="BR4" s="733"/>
      <c r="BS4" s="733" t="s">
        <v>212</v>
      </c>
      <c r="BT4" s="733"/>
      <c r="BU4" s="733"/>
      <c r="BV4" s="733"/>
      <c r="BW4" s="733"/>
      <c r="BX4" s="733"/>
      <c r="BY4" s="733"/>
      <c r="BZ4" s="733"/>
      <c r="CA4" s="733"/>
      <c r="CB4" s="733"/>
      <c r="CD4" s="686" t="s">
        <v>213</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214</v>
      </c>
      <c r="C5" s="693"/>
      <c r="D5" s="693"/>
      <c r="E5" s="693"/>
      <c r="F5" s="693"/>
      <c r="G5" s="693"/>
      <c r="H5" s="693"/>
      <c r="I5" s="693"/>
      <c r="J5" s="693"/>
      <c r="K5" s="693"/>
      <c r="L5" s="693"/>
      <c r="M5" s="693"/>
      <c r="N5" s="693"/>
      <c r="O5" s="693"/>
      <c r="P5" s="693"/>
      <c r="Q5" s="694"/>
      <c r="R5" s="689">
        <v>82090362</v>
      </c>
      <c r="S5" s="690"/>
      <c r="T5" s="690"/>
      <c r="U5" s="690"/>
      <c r="V5" s="690"/>
      <c r="W5" s="690"/>
      <c r="X5" s="690"/>
      <c r="Y5" s="715"/>
      <c r="Z5" s="728">
        <v>36.6</v>
      </c>
      <c r="AA5" s="728"/>
      <c r="AB5" s="728"/>
      <c r="AC5" s="728"/>
      <c r="AD5" s="729">
        <v>77127577</v>
      </c>
      <c r="AE5" s="729"/>
      <c r="AF5" s="729"/>
      <c r="AG5" s="729"/>
      <c r="AH5" s="729"/>
      <c r="AI5" s="729"/>
      <c r="AJ5" s="729"/>
      <c r="AK5" s="729"/>
      <c r="AL5" s="716">
        <v>72.8</v>
      </c>
      <c r="AM5" s="698"/>
      <c r="AN5" s="698"/>
      <c r="AO5" s="717"/>
      <c r="AP5" s="692" t="s">
        <v>215</v>
      </c>
      <c r="AQ5" s="693"/>
      <c r="AR5" s="693"/>
      <c r="AS5" s="693"/>
      <c r="AT5" s="693"/>
      <c r="AU5" s="693"/>
      <c r="AV5" s="693"/>
      <c r="AW5" s="693"/>
      <c r="AX5" s="693"/>
      <c r="AY5" s="693"/>
      <c r="AZ5" s="693"/>
      <c r="BA5" s="693"/>
      <c r="BB5" s="693"/>
      <c r="BC5" s="693"/>
      <c r="BD5" s="693"/>
      <c r="BE5" s="693"/>
      <c r="BF5" s="694"/>
      <c r="BG5" s="634">
        <v>73937301</v>
      </c>
      <c r="BH5" s="635"/>
      <c r="BI5" s="635"/>
      <c r="BJ5" s="635"/>
      <c r="BK5" s="635"/>
      <c r="BL5" s="635"/>
      <c r="BM5" s="635"/>
      <c r="BN5" s="636"/>
      <c r="BO5" s="672">
        <v>90.1</v>
      </c>
      <c r="BP5" s="672"/>
      <c r="BQ5" s="672"/>
      <c r="BR5" s="672"/>
      <c r="BS5" s="673">
        <v>1240420</v>
      </c>
      <c r="BT5" s="673"/>
      <c r="BU5" s="673"/>
      <c r="BV5" s="673"/>
      <c r="BW5" s="673"/>
      <c r="BX5" s="673"/>
      <c r="BY5" s="673"/>
      <c r="BZ5" s="673"/>
      <c r="CA5" s="673"/>
      <c r="CB5" s="711"/>
      <c r="CD5" s="686" t="s">
        <v>210</v>
      </c>
      <c r="CE5" s="687"/>
      <c r="CF5" s="687"/>
      <c r="CG5" s="687"/>
      <c r="CH5" s="687"/>
      <c r="CI5" s="687"/>
      <c r="CJ5" s="687"/>
      <c r="CK5" s="687"/>
      <c r="CL5" s="687"/>
      <c r="CM5" s="687"/>
      <c r="CN5" s="687"/>
      <c r="CO5" s="687"/>
      <c r="CP5" s="687"/>
      <c r="CQ5" s="688"/>
      <c r="CR5" s="686" t="s">
        <v>216</v>
      </c>
      <c r="CS5" s="687"/>
      <c r="CT5" s="687"/>
      <c r="CU5" s="687"/>
      <c r="CV5" s="687"/>
      <c r="CW5" s="687"/>
      <c r="CX5" s="687"/>
      <c r="CY5" s="688"/>
      <c r="CZ5" s="686" t="s">
        <v>208</v>
      </c>
      <c r="DA5" s="687"/>
      <c r="DB5" s="687"/>
      <c r="DC5" s="688"/>
      <c r="DD5" s="686" t="s">
        <v>217</v>
      </c>
      <c r="DE5" s="687"/>
      <c r="DF5" s="687"/>
      <c r="DG5" s="687"/>
      <c r="DH5" s="687"/>
      <c r="DI5" s="687"/>
      <c r="DJ5" s="687"/>
      <c r="DK5" s="687"/>
      <c r="DL5" s="687"/>
      <c r="DM5" s="687"/>
      <c r="DN5" s="687"/>
      <c r="DO5" s="687"/>
      <c r="DP5" s="688"/>
      <c r="DQ5" s="686" t="s">
        <v>218</v>
      </c>
      <c r="DR5" s="687"/>
      <c r="DS5" s="687"/>
      <c r="DT5" s="687"/>
      <c r="DU5" s="687"/>
      <c r="DV5" s="687"/>
      <c r="DW5" s="687"/>
      <c r="DX5" s="687"/>
      <c r="DY5" s="687"/>
      <c r="DZ5" s="687"/>
      <c r="EA5" s="687"/>
      <c r="EB5" s="687"/>
      <c r="EC5" s="688"/>
    </row>
    <row r="6" spans="2:143" ht="11.25" customHeight="1" x14ac:dyDescent="0.15">
      <c r="B6" s="631" t="s">
        <v>219</v>
      </c>
      <c r="C6" s="632"/>
      <c r="D6" s="632"/>
      <c r="E6" s="632"/>
      <c r="F6" s="632"/>
      <c r="G6" s="632"/>
      <c r="H6" s="632"/>
      <c r="I6" s="632"/>
      <c r="J6" s="632"/>
      <c r="K6" s="632"/>
      <c r="L6" s="632"/>
      <c r="M6" s="632"/>
      <c r="N6" s="632"/>
      <c r="O6" s="632"/>
      <c r="P6" s="632"/>
      <c r="Q6" s="633"/>
      <c r="R6" s="634">
        <v>1821077</v>
      </c>
      <c r="S6" s="635"/>
      <c r="T6" s="635"/>
      <c r="U6" s="635"/>
      <c r="V6" s="635"/>
      <c r="W6" s="635"/>
      <c r="X6" s="635"/>
      <c r="Y6" s="636"/>
      <c r="Z6" s="672">
        <v>0.8</v>
      </c>
      <c r="AA6" s="672"/>
      <c r="AB6" s="672"/>
      <c r="AC6" s="672"/>
      <c r="AD6" s="673">
        <v>1821077</v>
      </c>
      <c r="AE6" s="673"/>
      <c r="AF6" s="673"/>
      <c r="AG6" s="673"/>
      <c r="AH6" s="673"/>
      <c r="AI6" s="673"/>
      <c r="AJ6" s="673"/>
      <c r="AK6" s="673"/>
      <c r="AL6" s="637">
        <v>1.7</v>
      </c>
      <c r="AM6" s="638"/>
      <c r="AN6" s="638"/>
      <c r="AO6" s="674"/>
      <c r="AP6" s="631" t="s">
        <v>220</v>
      </c>
      <c r="AQ6" s="632"/>
      <c r="AR6" s="632"/>
      <c r="AS6" s="632"/>
      <c r="AT6" s="632"/>
      <c r="AU6" s="632"/>
      <c r="AV6" s="632"/>
      <c r="AW6" s="632"/>
      <c r="AX6" s="632"/>
      <c r="AY6" s="632"/>
      <c r="AZ6" s="632"/>
      <c r="BA6" s="632"/>
      <c r="BB6" s="632"/>
      <c r="BC6" s="632"/>
      <c r="BD6" s="632"/>
      <c r="BE6" s="632"/>
      <c r="BF6" s="633"/>
      <c r="BG6" s="634">
        <v>73937301</v>
      </c>
      <c r="BH6" s="635"/>
      <c r="BI6" s="635"/>
      <c r="BJ6" s="635"/>
      <c r="BK6" s="635"/>
      <c r="BL6" s="635"/>
      <c r="BM6" s="635"/>
      <c r="BN6" s="636"/>
      <c r="BO6" s="672">
        <v>90.1</v>
      </c>
      <c r="BP6" s="672"/>
      <c r="BQ6" s="672"/>
      <c r="BR6" s="672"/>
      <c r="BS6" s="673">
        <v>1240420</v>
      </c>
      <c r="BT6" s="673"/>
      <c r="BU6" s="673"/>
      <c r="BV6" s="673"/>
      <c r="BW6" s="673"/>
      <c r="BX6" s="673"/>
      <c r="BY6" s="673"/>
      <c r="BZ6" s="673"/>
      <c r="CA6" s="673"/>
      <c r="CB6" s="711"/>
      <c r="CD6" s="692" t="s">
        <v>221</v>
      </c>
      <c r="CE6" s="693"/>
      <c r="CF6" s="693"/>
      <c r="CG6" s="693"/>
      <c r="CH6" s="693"/>
      <c r="CI6" s="693"/>
      <c r="CJ6" s="693"/>
      <c r="CK6" s="693"/>
      <c r="CL6" s="693"/>
      <c r="CM6" s="693"/>
      <c r="CN6" s="693"/>
      <c r="CO6" s="693"/>
      <c r="CP6" s="693"/>
      <c r="CQ6" s="694"/>
      <c r="CR6" s="634">
        <v>880964</v>
      </c>
      <c r="CS6" s="635"/>
      <c r="CT6" s="635"/>
      <c r="CU6" s="635"/>
      <c r="CV6" s="635"/>
      <c r="CW6" s="635"/>
      <c r="CX6" s="635"/>
      <c r="CY6" s="636"/>
      <c r="CZ6" s="716">
        <v>0.4</v>
      </c>
      <c r="DA6" s="698"/>
      <c r="DB6" s="698"/>
      <c r="DC6" s="718"/>
      <c r="DD6" s="640" t="s">
        <v>122</v>
      </c>
      <c r="DE6" s="635"/>
      <c r="DF6" s="635"/>
      <c r="DG6" s="635"/>
      <c r="DH6" s="635"/>
      <c r="DI6" s="635"/>
      <c r="DJ6" s="635"/>
      <c r="DK6" s="635"/>
      <c r="DL6" s="635"/>
      <c r="DM6" s="635"/>
      <c r="DN6" s="635"/>
      <c r="DO6" s="635"/>
      <c r="DP6" s="636"/>
      <c r="DQ6" s="640">
        <v>880533</v>
      </c>
      <c r="DR6" s="635"/>
      <c r="DS6" s="635"/>
      <c r="DT6" s="635"/>
      <c r="DU6" s="635"/>
      <c r="DV6" s="635"/>
      <c r="DW6" s="635"/>
      <c r="DX6" s="635"/>
      <c r="DY6" s="635"/>
      <c r="DZ6" s="635"/>
      <c r="EA6" s="635"/>
      <c r="EB6" s="635"/>
      <c r="EC6" s="671"/>
    </row>
    <row r="7" spans="2:143" ht="11.25" customHeight="1" x14ac:dyDescent="0.15">
      <c r="B7" s="631" t="s">
        <v>222</v>
      </c>
      <c r="C7" s="632"/>
      <c r="D7" s="632"/>
      <c r="E7" s="632"/>
      <c r="F7" s="632"/>
      <c r="G7" s="632"/>
      <c r="H7" s="632"/>
      <c r="I7" s="632"/>
      <c r="J7" s="632"/>
      <c r="K7" s="632"/>
      <c r="L7" s="632"/>
      <c r="M7" s="632"/>
      <c r="N7" s="632"/>
      <c r="O7" s="632"/>
      <c r="P7" s="632"/>
      <c r="Q7" s="633"/>
      <c r="R7" s="634">
        <v>20538</v>
      </c>
      <c r="S7" s="635"/>
      <c r="T7" s="635"/>
      <c r="U7" s="635"/>
      <c r="V7" s="635"/>
      <c r="W7" s="635"/>
      <c r="X7" s="635"/>
      <c r="Y7" s="636"/>
      <c r="Z7" s="672">
        <v>0</v>
      </c>
      <c r="AA7" s="672"/>
      <c r="AB7" s="672"/>
      <c r="AC7" s="672"/>
      <c r="AD7" s="673">
        <v>20538</v>
      </c>
      <c r="AE7" s="673"/>
      <c r="AF7" s="673"/>
      <c r="AG7" s="673"/>
      <c r="AH7" s="673"/>
      <c r="AI7" s="673"/>
      <c r="AJ7" s="673"/>
      <c r="AK7" s="673"/>
      <c r="AL7" s="637">
        <v>0</v>
      </c>
      <c r="AM7" s="638"/>
      <c r="AN7" s="638"/>
      <c r="AO7" s="674"/>
      <c r="AP7" s="631" t="s">
        <v>223</v>
      </c>
      <c r="AQ7" s="632"/>
      <c r="AR7" s="632"/>
      <c r="AS7" s="632"/>
      <c r="AT7" s="632"/>
      <c r="AU7" s="632"/>
      <c r="AV7" s="632"/>
      <c r="AW7" s="632"/>
      <c r="AX7" s="632"/>
      <c r="AY7" s="632"/>
      <c r="AZ7" s="632"/>
      <c r="BA7" s="632"/>
      <c r="BB7" s="632"/>
      <c r="BC7" s="632"/>
      <c r="BD7" s="632"/>
      <c r="BE7" s="632"/>
      <c r="BF7" s="633"/>
      <c r="BG7" s="634">
        <v>31601263</v>
      </c>
      <c r="BH7" s="635"/>
      <c r="BI7" s="635"/>
      <c r="BJ7" s="635"/>
      <c r="BK7" s="635"/>
      <c r="BL7" s="635"/>
      <c r="BM7" s="635"/>
      <c r="BN7" s="636"/>
      <c r="BO7" s="672">
        <v>38.5</v>
      </c>
      <c r="BP7" s="672"/>
      <c r="BQ7" s="672"/>
      <c r="BR7" s="672"/>
      <c r="BS7" s="673">
        <v>1240420</v>
      </c>
      <c r="BT7" s="673"/>
      <c r="BU7" s="673"/>
      <c r="BV7" s="673"/>
      <c r="BW7" s="673"/>
      <c r="BX7" s="673"/>
      <c r="BY7" s="673"/>
      <c r="BZ7" s="673"/>
      <c r="CA7" s="673"/>
      <c r="CB7" s="711"/>
      <c r="CD7" s="631" t="s">
        <v>224</v>
      </c>
      <c r="CE7" s="632"/>
      <c r="CF7" s="632"/>
      <c r="CG7" s="632"/>
      <c r="CH7" s="632"/>
      <c r="CI7" s="632"/>
      <c r="CJ7" s="632"/>
      <c r="CK7" s="632"/>
      <c r="CL7" s="632"/>
      <c r="CM7" s="632"/>
      <c r="CN7" s="632"/>
      <c r="CO7" s="632"/>
      <c r="CP7" s="632"/>
      <c r="CQ7" s="633"/>
      <c r="CR7" s="634">
        <v>21144108</v>
      </c>
      <c r="CS7" s="635"/>
      <c r="CT7" s="635"/>
      <c r="CU7" s="635"/>
      <c r="CV7" s="635"/>
      <c r="CW7" s="635"/>
      <c r="CX7" s="635"/>
      <c r="CY7" s="636"/>
      <c r="CZ7" s="672">
        <v>9.6999999999999993</v>
      </c>
      <c r="DA7" s="672"/>
      <c r="DB7" s="672"/>
      <c r="DC7" s="672"/>
      <c r="DD7" s="640">
        <v>6152990</v>
      </c>
      <c r="DE7" s="635"/>
      <c r="DF7" s="635"/>
      <c r="DG7" s="635"/>
      <c r="DH7" s="635"/>
      <c r="DI7" s="635"/>
      <c r="DJ7" s="635"/>
      <c r="DK7" s="635"/>
      <c r="DL7" s="635"/>
      <c r="DM7" s="635"/>
      <c r="DN7" s="635"/>
      <c r="DO7" s="635"/>
      <c r="DP7" s="636"/>
      <c r="DQ7" s="640">
        <v>13218520</v>
      </c>
      <c r="DR7" s="635"/>
      <c r="DS7" s="635"/>
      <c r="DT7" s="635"/>
      <c r="DU7" s="635"/>
      <c r="DV7" s="635"/>
      <c r="DW7" s="635"/>
      <c r="DX7" s="635"/>
      <c r="DY7" s="635"/>
      <c r="DZ7" s="635"/>
      <c r="EA7" s="635"/>
      <c r="EB7" s="635"/>
      <c r="EC7" s="671"/>
    </row>
    <row r="8" spans="2:143" ht="11.25" customHeight="1" x14ac:dyDescent="0.15">
      <c r="B8" s="631" t="s">
        <v>225</v>
      </c>
      <c r="C8" s="632"/>
      <c r="D8" s="632"/>
      <c r="E8" s="632"/>
      <c r="F8" s="632"/>
      <c r="G8" s="632"/>
      <c r="H8" s="632"/>
      <c r="I8" s="632"/>
      <c r="J8" s="632"/>
      <c r="K8" s="632"/>
      <c r="L8" s="632"/>
      <c r="M8" s="632"/>
      <c r="N8" s="632"/>
      <c r="O8" s="632"/>
      <c r="P8" s="632"/>
      <c r="Q8" s="633"/>
      <c r="R8" s="634">
        <v>277131</v>
      </c>
      <c r="S8" s="635"/>
      <c r="T8" s="635"/>
      <c r="U8" s="635"/>
      <c r="V8" s="635"/>
      <c r="W8" s="635"/>
      <c r="X8" s="635"/>
      <c r="Y8" s="636"/>
      <c r="Z8" s="672">
        <v>0.1</v>
      </c>
      <c r="AA8" s="672"/>
      <c r="AB8" s="672"/>
      <c r="AC8" s="672"/>
      <c r="AD8" s="673">
        <v>277131</v>
      </c>
      <c r="AE8" s="673"/>
      <c r="AF8" s="673"/>
      <c r="AG8" s="673"/>
      <c r="AH8" s="673"/>
      <c r="AI8" s="673"/>
      <c r="AJ8" s="673"/>
      <c r="AK8" s="673"/>
      <c r="AL8" s="637">
        <v>0.3</v>
      </c>
      <c r="AM8" s="638"/>
      <c r="AN8" s="638"/>
      <c r="AO8" s="674"/>
      <c r="AP8" s="631" t="s">
        <v>226</v>
      </c>
      <c r="AQ8" s="632"/>
      <c r="AR8" s="632"/>
      <c r="AS8" s="632"/>
      <c r="AT8" s="632"/>
      <c r="AU8" s="632"/>
      <c r="AV8" s="632"/>
      <c r="AW8" s="632"/>
      <c r="AX8" s="632"/>
      <c r="AY8" s="632"/>
      <c r="AZ8" s="632"/>
      <c r="BA8" s="632"/>
      <c r="BB8" s="632"/>
      <c r="BC8" s="632"/>
      <c r="BD8" s="632"/>
      <c r="BE8" s="632"/>
      <c r="BF8" s="633"/>
      <c r="BG8" s="634">
        <v>833006</v>
      </c>
      <c r="BH8" s="635"/>
      <c r="BI8" s="635"/>
      <c r="BJ8" s="635"/>
      <c r="BK8" s="635"/>
      <c r="BL8" s="635"/>
      <c r="BM8" s="635"/>
      <c r="BN8" s="636"/>
      <c r="BO8" s="672">
        <v>1</v>
      </c>
      <c r="BP8" s="672"/>
      <c r="BQ8" s="672"/>
      <c r="BR8" s="672"/>
      <c r="BS8" s="673" t="s">
        <v>122</v>
      </c>
      <c r="BT8" s="673"/>
      <c r="BU8" s="673"/>
      <c r="BV8" s="673"/>
      <c r="BW8" s="673"/>
      <c r="BX8" s="673"/>
      <c r="BY8" s="673"/>
      <c r="BZ8" s="673"/>
      <c r="CA8" s="673"/>
      <c r="CB8" s="711"/>
      <c r="CD8" s="631" t="s">
        <v>227</v>
      </c>
      <c r="CE8" s="632"/>
      <c r="CF8" s="632"/>
      <c r="CG8" s="632"/>
      <c r="CH8" s="632"/>
      <c r="CI8" s="632"/>
      <c r="CJ8" s="632"/>
      <c r="CK8" s="632"/>
      <c r="CL8" s="632"/>
      <c r="CM8" s="632"/>
      <c r="CN8" s="632"/>
      <c r="CO8" s="632"/>
      <c r="CP8" s="632"/>
      <c r="CQ8" s="633"/>
      <c r="CR8" s="634">
        <v>93766174</v>
      </c>
      <c r="CS8" s="635"/>
      <c r="CT8" s="635"/>
      <c r="CU8" s="635"/>
      <c r="CV8" s="635"/>
      <c r="CW8" s="635"/>
      <c r="CX8" s="635"/>
      <c r="CY8" s="636"/>
      <c r="CZ8" s="672">
        <v>42.9</v>
      </c>
      <c r="DA8" s="672"/>
      <c r="DB8" s="672"/>
      <c r="DC8" s="672"/>
      <c r="DD8" s="640">
        <v>730197</v>
      </c>
      <c r="DE8" s="635"/>
      <c r="DF8" s="635"/>
      <c r="DG8" s="635"/>
      <c r="DH8" s="635"/>
      <c r="DI8" s="635"/>
      <c r="DJ8" s="635"/>
      <c r="DK8" s="635"/>
      <c r="DL8" s="635"/>
      <c r="DM8" s="635"/>
      <c r="DN8" s="635"/>
      <c r="DO8" s="635"/>
      <c r="DP8" s="636"/>
      <c r="DQ8" s="640">
        <v>45132689</v>
      </c>
      <c r="DR8" s="635"/>
      <c r="DS8" s="635"/>
      <c r="DT8" s="635"/>
      <c r="DU8" s="635"/>
      <c r="DV8" s="635"/>
      <c r="DW8" s="635"/>
      <c r="DX8" s="635"/>
      <c r="DY8" s="635"/>
      <c r="DZ8" s="635"/>
      <c r="EA8" s="635"/>
      <c r="EB8" s="635"/>
      <c r="EC8" s="671"/>
    </row>
    <row r="9" spans="2:143" ht="11.25" customHeight="1" x14ac:dyDescent="0.15">
      <c r="B9" s="631" t="s">
        <v>228</v>
      </c>
      <c r="C9" s="632"/>
      <c r="D9" s="632"/>
      <c r="E9" s="632"/>
      <c r="F9" s="632"/>
      <c r="G9" s="632"/>
      <c r="H9" s="632"/>
      <c r="I9" s="632"/>
      <c r="J9" s="632"/>
      <c r="K9" s="632"/>
      <c r="L9" s="632"/>
      <c r="M9" s="632"/>
      <c r="N9" s="632"/>
      <c r="O9" s="632"/>
      <c r="P9" s="632"/>
      <c r="Q9" s="633"/>
      <c r="R9" s="634">
        <v>299167</v>
      </c>
      <c r="S9" s="635"/>
      <c r="T9" s="635"/>
      <c r="U9" s="635"/>
      <c r="V9" s="635"/>
      <c r="W9" s="635"/>
      <c r="X9" s="635"/>
      <c r="Y9" s="636"/>
      <c r="Z9" s="672">
        <v>0.1</v>
      </c>
      <c r="AA9" s="672"/>
      <c r="AB9" s="672"/>
      <c r="AC9" s="672"/>
      <c r="AD9" s="673">
        <v>299167</v>
      </c>
      <c r="AE9" s="673"/>
      <c r="AF9" s="673"/>
      <c r="AG9" s="673"/>
      <c r="AH9" s="673"/>
      <c r="AI9" s="673"/>
      <c r="AJ9" s="673"/>
      <c r="AK9" s="673"/>
      <c r="AL9" s="637">
        <v>0.3</v>
      </c>
      <c r="AM9" s="638"/>
      <c r="AN9" s="638"/>
      <c r="AO9" s="674"/>
      <c r="AP9" s="631" t="s">
        <v>229</v>
      </c>
      <c r="AQ9" s="632"/>
      <c r="AR9" s="632"/>
      <c r="AS9" s="632"/>
      <c r="AT9" s="632"/>
      <c r="AU9" s="632"/>
      <c r="AV9" s="632"/>
      <c r="AW9" s="632"/>
      <c r="AX9" s="632"/>
      <c r="AY9" s="632"/>
      <c r="AZ9" s="632"/>
      <c r="BA9" s="632"/>
      <c r="BB9" s="632"/>
      <c r="BC9" s="632"/>
      <c r="BD9" s="632"/>
      <c r="BE9" s="632"/>
      <c r="BF9" s="633"/>
      <c r="BG9" s="634">
        <v>25295326</v>
      </c>
      <c r="BH9" s="635"/>
      <c r="BI9" s="635"/>
      <c r="BJ9" s="635"/>
      <c r="BK9" s="635"/>
      <c r="BL9" s="635"/>
      <c r="BM9" s="635"/>
      <c r="BN9" s="636"/>
      <c r="BO9" s="672">
        <v>30.8</v>
      </c>
      <c r="BP9" s="672"/>
      <c r="BQ9" s="672"/>
      <c r="BR9" s="672"/>
      <c r="BS9" s="673" t="s">
        <v>122</v>
      </c>
      <c r="BT9" s="673"/>
      <c r="BU9" s="673"/>
      <c r="BV9" s="673"/>
      <c r="BW9" s="673"/>
      <c r="BX9" s="673"/>
      <c r="BY9" s="673"/>
      <c r="BZ9" s="673"/>
      <c r="CA9" s="673"/>
      <c r="CB9" s="711"/>
      <c r="CD9" s="631" t="s">
        <v>230</v>
      </c>
      <c r="CE9" s="632"/>
      <c r="CF9" s="632"/>
      <c r="CG9" s="632"/>
      <c r="CH9" s="632"/>
      <c r="CI9" s="632"/>
      <c r="CJ9" s="632"/>
      <c r="CK9" s="632"/>
      <c r="CL9" s="632"/>
      <c r="CM9" s="632"/>
      <c r="CN9" s="632"/>
      <c r="CO9" s="632"/>
      <c r="CP9" s="632"/>
      <c r="CQ9" s="633"/>
      <c r="CR9" s="634">
        <v>17484345</v>
      </c>
      <c r="CS9" s="635"/>
      <c r="CT9" s="635"/>
      <c r="CU9" s="635"/>
      <c r="CV9" s="635"/>
      <c r="CW9" s="635"/>
      <c r="CX9" s="635"/>
      <c r="CY9" s="636"/>
      <c r="CZ9" s="672">
        <v>8</v>
      </c>
      <c r="DA9" s="672"/>
      <c r="DB9" s="672"/>
      <c r="DC9" s="672"/>
      <c r="DD9" s="640">
        <v>1607564</v>
      </c>
      <c r="DE9" s="635"/>
      <c r="DF9" s="635"/>
      <c r="DG9" s="635"/>
      <c r="DH9" s="635"/>
      <c r="DI9" s="635"/>
      <c r="DJ9" s="635"/>
      <c r="DK9" s="635"/>
      <c r="DL9" s="635"/>
      <c r="DM9" s="635"/>
      <c r="DN9" s="635"/>
      <c r="DO9" s="635"/>
      <c r="DP9" s="636"/>
      <c r="DQ9" s="640">
        <v>11651061</v>
      </c>
      <c r="DR9" s="635"/>
      <c r="DS9" s="635"/>
      <c r="DT9" s="635"/>
      <c r="DU9" s="635"/>
      <c r="DV9" s="635"/>
      <c r="DW9" s="635"/>
      <c r="DX9" s="635"/>
      <c r="DY9" s="635"/>
      <c r="DZ9" s="635"/>
      <c r="EA9" s="635"/>
      <c r="EB9" s="635"/>
      <c r="EC9" s="671"/>
    </row>
    <row r="10" spans="2:143" ht="11.25" customHeight="1" x14ac:dyDescent="0.15">
      <c r="B10" s="631" t="s">
        <v>231</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232</v>
      </c>
      <c r="AQ10" s="632"/>
      <c r="AR10" s="632"/>
      <c r="AS10" s="632"/>
      <c r="AT10" s="632"/>
      <c r="AU10" s="632"/>
      <c r="AV10" s="632"/>
      <c r="AW10" s="632"/>
      <c r="AX10" s="632"/>
      <c r="AY10" s="632"/>
      <c r="AZ10" s="632"/>
      <c r="BA10" s="632"/>
      <c r="BB10" s="632"/>
      <c r="BC10" s="632"/>
      <c r="BD10" s="632"/>
      <c r="BE10" s="632"/>
      <c r="BF10" s="633"/>
      <c r="BG10" s="634">
        <v>1526295</v>
      </c>
      <c r="BH10" s="635"/>
      <c r="BI10" s="635"/>
      <c r="BJ10" s="635"/>
      <c r="BK10" s="635"/>
      <c r="BL10" s="635"/>
      <c r="BM10" s="635"/>
      <c r="BN10" s="636"/>
      <c r="BO10" s="672">
        <v>1.9</v>
      </c>
      <c r="BP10" s="672"/>
      <c r="BQ10" s="672"/>
      <c r="BR10" s="672"/>
      <c r="BS10" s="673" t="s">
        <v>122</v>
      </c>
      <c r="BT10" s="673"/>
      <c r="BU10" s="673"/>
      <c r="BV10" s="673"/>
      <c r="BW10" s="673"/>
      <c r="BX10" s="673"/>
      <c r="BY10" s="673"/>
      <c r="BZ10" s="673"/>
      <c r="CA10" s="673"/>
      <c r="CB10" s="711"/>
      <c r="CD10" s="631" t="s">
        <v>233</v>
      </c>
      <c r="CE10" s="632"/>
      <c r="CF10" s="632"/>
      <c r="CG10" s="632"/>
      <c r="CH10" s="632"/>
      <c r="CI10" s="632"/>
      <c r="CJ10" s="632"/>
      <c r="CK10" s="632"/>
      <c r="CL10" s="632"/>
      <c r="CM10" s="632"/>
      <c r="CN10" s="632"/>
      <c r="CO10" s="632"/>
      <c r="CP10" s="632"/>
      <c r="CQ10" s="633"/>
      <c r="CR10" s="634">
        <v>191953</v>
      </c>
      <c r="CS10" s="635"/>
      <c r="CT10" s="635"/>
      <c r="CU10" s="635"/>
      <c r="CV10" s="635"/>
      <c r="CW10" s="635"/>
      <c r="CX10" s="635"/>
      <c r="CY10" s="636"/>
      <c r="CZ10" s="672">
        <v>0.1</v>
      </c>
      <c r="DA10" s="672"/>
      <c r="DB10" s="672"/>
      <c r="DC10" s="672"/>
      <c r="DD10" s="640" t="s">
        <v>122</v>
      </c>
      <c r="DE10" s="635"/>
      <c r="DF10" s="635"/>
      <c r="DG10" s="635"/>
      <c r="DH10" s="635"/>
      <c r="DI10" s="635"/>
      <c r="DJ10" s="635"/>
      <c r="DK10" s="635"/>
      <c r="DL10" s="635"/>
      <c r="DM10" s="635"/>
      <c r="DN10" s="635"/>
      <c r="DO10" s="635"/>
      <c r="DP10" s="636"/>
      <c r="DQ10" s="640">
        <v>57183</v>
      </c>
      <c r="DR10" s="635"/>
      <c r="DS10" s="635"/>
      <c r="DT10" s="635"/>
      <c r="DU10" s="635"/>
      <c r="DV10" s="635"/>
      <c r="DW10" s="635"/>
      <c r="DX10" s="635"/>
      <c r="DY10" s="635"/>
      <c r="DZ10" s="635"/>
      <c r="EA10" s="635"/>
      <c r="EB10" s="635"/>
      <c r="EC10" s="671"/>
    </row>
    <row r="11" spans="2:143" ht="11.25" customHeight="1" x14ac:dyDescent="0.15">
      <c r="B11" s="631" t="s">
        <v>234</v>
      </c>
      <c r="C11" s="632"/>
      <c r="D11" s="632"/>
      <c r="E11" s="632"/>
      <c r="F11" s="632"/>
      <c r="G11" s="632"/>
      <c r="H11" s="632"/>
      <c r="I11" s="632"/>
      <c r="J11" s="632"/>
      <c r="K11" s="632"/>
      <c r="L11" s="632"/>
      <c r="M11" s="632"/>
      <c r="N11" s="632"/>
      <c r="O11" s="632"/>
      <c r="P11" s="632"/>
      <c r="Q11" s="633"/>
      <c r="R11" s="634">
        <v>11965773</v>
      </c>
      <c r="S11" s="635"/>
      <c r="T11" s="635"/>
      <c r="U11" s="635"/>
      <c r="V11" s="635"/>
      <c r="W11" s="635"/>
      <c r="X11" s="635"/>
      <c r="Y11" s="636"/>
      <c r="Z11" s="637">
        <v>5.3</v>
      </c>
      <c r="AA11" s="638"/>
      <c r="AB11" s="638"/>
      <c r="AC11" s="639"/>
      <c r="AD11" s="640">
        <v>11965773</v>
      </c>
      <c r="AE11" s="635"/>
      <c r="AF11" s="635"/>
      <c r="AG11" s="635"/>
      <c r="AH11" s="635"/>
      <c r="AI11" s="635"/>
      <c r="AJ11" s="635"/>
      <c r="AK11" s="636"/>
      <c r="AL11" s="637">
        <v>11.3</v>
      </c>
      <c r="AM11" s="638"/>
      <c r="AN11" s="638"/>
      <c r="AO11" s="674"/>
      <c r="AP11" s="631" t="s">
        <v>235</v>
      </c>
      <c r="AQ11" s="632"/>
      <c r="AR11" s="632"/>
      <c r="AS11" s="632"/>
      <c r="AT11" s="632"/>
      <c r="AU11" s="632"/>
      <c r="AV11" s="632"/>
      <c r="AW11" s="632"/>
      <c r="AX11" s="632"/>
      <c r="AY11" s="632"/>
      <c r="AZ11" s="632"/>
      <c r="BA11" s="632"/>
      <c r="BB11" s="632"/>
      <c r="BC11" s="632"/>
      <c r="BD11" s="632"/>
      <c r="BE11" s="632"/>
      <c r="BF11" s="633"/>
      <c r="BG11" s="634">
        <v>3946636</v>
      </c>
      <c r="BH11" s="635"/>
      <c r="BI11" s="635"/>
      <c r="BJ11" s="635"/>
      <c r="BK11" s="635"/>
      <c r="BL11" s="635"/>
      <c r="BM11" s="635"/>
      <c r="BN11" s="636"/>
      <c r="BO11" s="672">
        <v>4.8</v>
      </c>
      <c r="BP11" s="672"/>
      <c r="BQ11" s="672"/>
      <c r="BR11" s="672"/>
      <c r="BS11" s="673">
        <v>1240420</v>
      </c>
      <c r="BT11" s="673"/>
      <c r="BU11" s="673"/>
      <c r="BV11" s="673"/>
      <c r="BW11" s="673"/>
      <c r="BX11" s="673"/>
      <c r="BY11" s="673"/>
      <c r="BZ11" s="673"/>
      <c r="CA11" s="673"/>
      <c r="CB11" s="711"/>
      <c r="CD11" s="631" t="s">
        <v>236</v>
      </c>
      <c r="CE11" s="632"/>
      <c r="CF11" s="632"/>
      <c r="CG11" s="632"/>
      <c r="CH11" s="632"/>
      <c r="CI11" s="632"/>
      <c r="CJ11" s="632"/>
      <c r="CK11" s="632"/>
      <c r="CL11" s="632"/>
      <c r="CM11" s="632"/>
      <c r="CN11" s="632"/>
      <c r="CO11" s="632"/>
      <c r="CP11" s="632"/>
      <c r="CQ11" s="633"/>
      <c r="CR11" s="634">
        <v>2506079</v>
      </c>
      <c r="CS11" s="635"/>
      <c r="CT11" s="635"/>
      <c r="CU11" s="635"/>
      <c r="CV11" s="635"/>
      <c r="CW11" s="635"/>
      <c r="CX11" s="635"/>
      <c r="CY11" s="636"/>
      <c r="CZ11" s="672">
        <v>1.1000000000000001</v>
      </c>
      <c r="DA11" s="672"/>
      <c r="DB11" s="672"/>
      <c r="DC11" s="672"/>
      <c r="DD11" s="640">
        <v>888905</v>
      </c>
      <c r="DE11" s="635"/>
      <c r="DF11" s="635"/>
      <c r="DG11" s="635"/>
      <c r="DH11" s="635"/>
      <c r="DI11" s="635"/>
      <c r="DJ11" s="635"/>
      <c r="DK11" s="635"/>
      <c r="DL11" s="635"/>
      <c r="DM11" s="635"/>
      <c r="DN11" s="635"/>
      <c r="DO11" s="635"/>
      <c r="DP11" s="636"/>
      <c r="DQ11" s="640">
        <v>1396736</v>
      </c>
      <c r="DR11" s="635"/>
      <c r="DS11" s="635"/>
      <c r="DT11" s="635"/>
      <c r="DU11" s="635"/>
      <c r="DV11" s="635"/>
      <c r="DW11" s="635"/>
      <c r="DX11" s="635"/>
      <c r="DY11" s="635"/>
      <c r="DZ11" s="635"/>
      <c r="EA11" s="635"/>
      <c r="EB11" s="635"/>
      <c r="EC11" s="671"/>
    </row>
    <row r="12" spans="2:143" ht="11.25" customHeight="1" x14ac:dyDescent="0.15">
      <c r="B12" s="631" t="s">
        <v>237</v>
      </c>
      <c r="C12" s="632"/>
      <c r="D12" s="632"/>
      <c r="E12" s="632"/>
      <c r="F12" s="632"/>
      <c r="G12" s="632"/>
      <c r="H12" s="632"/>
      <c r="I12" s="632"/>
      <c r="J12" s="632"/>
      <c r="K12" s="632"/>
      <c r="L12" s="632"/>
      <c r="M12" s="632"/>
      <c r="N12" s="632"/>
      <c r="O12" s="632"/>
      <c r="P12" s="632"/>
      <c r="Q12" s="633"/>
      <c r="R12" s="634">
        <v>78935</v>
      </c>
      <c r="S12" s="635"/>
      <c r="T12" s="635"/>
      <c r="U12" s="635"/>
      <c r="V12" s="635"/>
      <c r="W12" s="635"/>
      <c r="X12" s="635"/>
      <c r="Y12" s="636"/>
      <c r="Z12" s="672">
        <v>0</v>
      </c>
      <c r="AA12" s="672"/>
      <c r="AB12" s="672"/>
      <c r="AC12" s="672"/>
      <c r="AD12" s="673">
        <v>78935</v>
      </c>
      <c r="AE12" s="673"/>
      <c r="AF12" s="673"/>
      <c r="AG12" s="673"/>
      <c r="AH12" s="673"/>
      <c r="AI12" s="673"/>
      <c r="AJ12" s="673"/>
      <c r="AK12" s="673"/>
      <c r="AL12" s="637">
        <v>0.1</v>
      </c>
      <c r="AM12" s="638"/>
      <c r="AN12" s="638"/>
      <c r="AO12" s="674"/>
      <c r="AP12" s="631" t="s">
        <v>238</v>
      </c>
      <c r="AQ12" s="632"/>
      <c r="AR12" s="632"/>
      <c r="AS12" s="632"/>
      <c r="AT12" s="632"/>
      <c r="AU12" s="632"/>
      <c r="AV12" s="632"/>
      <c r="AW12" s="632"/>
      <c r="AX12" s="632"/>
      <c r="AY12" s="632"/>
      <c r="AZ12" s="632"/>
      <c r="BA12" s="632"/>
      <c r="BB12" s="632"/>
      <c r="BC12" s="632"/>
      <c r="BD12" s="632"/>
      <c r="BE12" s="632"/>
      <c r="BF12" s="633"/>
      <c r="BG12" s="634">
        <v>37163260</v>
      </c>
      <c r="BH12" s="635"/>
      <c r="BI12" s="635"/>
      <c r="BJ12" s="635"/>
      <c r="BK12" s="635"/>
      <c r="BL12" s="635"/>
      <c r="BM12" s="635"/>
      <c r="BN12" s="636"/>
      <c r="BO12" s="672">
        <v>45.3</v>
      </c>
      <c r="BP12" s="672"/>
      <c r="BQ12" s="672"/>
      <c r="BR12" s="672"/>
      <c r="BS12" s="673" t="s">
        <v>122</v>
      </c>
      <c r="BT12" s="673"/>
      <c r="BU12" s="673"/>
      <c r="BV12" s="673"/>
      <c r="BW12" s="673"/>
      <c r="BX12" s="673"/>
      <c r="BY12" s="673"/>
      <c r="BZ12" s="673"/>
      <c r="CA12" s="673"/>
      <c r="CB12" s="711"/>
      <c r="CD12" s="631" t="s">
        <v>239</v>
      </c>
      <c r="CE12" s="632"/>
      <c r="CF12" s="632"/>
      <c r="CG12" s="632"/>
      <c r="CH12" s="632"/>
      <c r="CI12" s="632"/>
      <c r="CJ12" s="632"/>
      <c r="CK12" s="632"/>
      <c r="CL12" s="632"/>
      <c r="CM12" s="632"/>
      <c r="CN12" s="632"/>
      <c r="CO12" s="632"/>
      <c r="CP12" s="632"/>
      <c r="CQ12" s="633"/>
      <c r="CR12" s="634">
        <v>9717398</v>
      </c>
      <c r="CS12" s="635"/>
      <c r="CT12" s="635"/>
      <c r="CU12" s="635"/>
      <c r="CV12" s="635"/>
      <c r="CW12" s="635"/>
      <c r="CX12" s="635"/>
      <c r="CY12" s="636"/>
      <c r="CZ12" s="672">
        <v>4.4000000000000004</v>
      </c>
      <c r="DA12" s="672"/>
      <c r="DB12" s="672"/>
      <c r="DC12" s="672"/>
      <c r="DD12" s="640">
        <v>589415</v>
      </c>
      <c r="DE12" s="635"/>
      <c r="DF12" s="635"/>
      <c r="DG12" s="635"/>
      <c r="DH12" s="635"/>
      <c r="DI12" s="635"/>
      <c r="DJ12" s="635"/>
      <c r="DK12" s="635"/>
      <c r="DL12" s="635"/>
      <c r="DM12" s="635"/>
      <c r="DN12" s="635"/>
      <c r="DO12" s="635"/>
      <c r="DP12" s="636"/>
      <c r="DQ12" s="640">
        <v>4251608</v>
      </c>
      <c r="DR12" s="635"/>
      <c r="DS12" s="635"/>
      <c r="DT12" s="635"/>
      <c r="DU12" s="635"/>
      <c r="DV12" s="635"/>
      <c r="DW12" s="635"/>
      <c r="DX12" s="635"/>
      <c r="DY12" s="635"/>
      <c r="DZ12" s="635"/>
      <c r="EA12" s="635"/>
      <c r="EB12" s="635"/>
      <c r="EC12" s="671"/>
    </row>
    <row r="13" spans="2:143" ht="11.25" customHeight="1" x14ac:dyDescent="0.15">
      <c r="B13" s="631" t="s">
        <v>240</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241</v>
      </c>
      <c r="AQ13" s="632"/>
      <c r="AR13" s="632"/>
      <c r="AS13" s="632"/>
      <c r="AT13" s="632"/>
      <c r="AU13" s="632"/>
      <c r="AV13" s="632"/>
      <c r="AW13" s="632"/>
      <c r="AX13" s="632"/>
      <c r="AY13" s="632"/>
      <c r="AZ13" s="632"/>
      <c r="BA13" s="632"/>
      <c r="BB13" s="632"/>
      <c r="BC13" s="632"/>
      <c r="BD13" s="632"/>
      <c r="BE13" s="632"/>
      <c r="BF13" s="633"/>
      <c r="BG13" s="634">
        <v>37029263</v>
      </c>
      <c r="BH13" s="635"/>
      <c r="BI13" s="635"/>
      <c r="BJ13" s="635"/>
      <c r="BK13" s="635"/>
      <c r="BL13" s="635"/>
      <c r="BM13" s="635"/>
      <c r="BN13" s="636"/>
      <c r="BO13" s="672">
        <v>45.1</v>
      </c>
      <c r="BP13" s="672"/>
      <c r="BQ13" s="672"/>
      <c r="BR13" s="672"/>
      <c r="BS13" s="673" t="s">
        <v>122</v>
      </c>
      <c r="BT13" s="673"/>
      <c r="BU13" s="673"/>
      <c r="BV13" s="673"/>
      <c r="BW13" s="673"/>
      <c r="BX13" s="673"/>
      <c r="BY13" s="673"/>
      <c r="BZ13" s="673"/>
      <c r="CA13" s="673"/>
      <c r="CB13" s="711"/>
      <c r="CD13" s="631" t="s">
        <v>242</v>
      </c>
      <c r="CE13" s="632"/>
      <c r="CF13" s="632"/>
      <c r="CG13" s="632"/>
      <c r="CH13" s="632"/>
      <c r="CI13" s="632"/>
      <c r="CJ13" s="632"/>
      <c r="CK13" s="632"/>
      <c r="CL13" s="632"/>
      <c r="CM13" s="632"/>
      <c r="CN13" s="632"/>
      <c r="CO13" s="632"/>
      <c r="CP13" s="632"/>
      <c r="CQ13" s="633"/>
      <c r="CR13" s="634">
        <v>20767103</v>
      </c>
      <c r="CS13" s="635"/>
      <c r="CT13" s="635"/>
      <c r="CU13" s="635"/>
      <c r="CV13" s="635"/>
      <c r="CW13" s="635"/>
      <c r="CX13" s="635"/>
      <c r="CY13" s="636"/>
      <c r="CZ13" s="672">
        <v>9.5</v>
      </c>
      <c r="DA13" s="672"/>
      <c r="DB13" s="672"/>
      <c r="DC13" s="672"/>
      <c r="DD13" s="640">
        <v>9880383</v>
      </c>
      <c r="DE13" s="635"/>
      <c r="DF13" s="635"/>
      <c r="DG13" s="635"/>
      <c r="DH13" s="635"/>
      <c r="DI13" s="635"/>
      <c r="DJ13" s="635"/>
      <c r="DK13" s="635"/>
      <c r="DL13" s="635"/>
      <c r="DM13" s="635"/>
      <c r="DN13" s="635"/>
      <c r="DO13" s="635"/>
      <c r="DP13" s="636"/>
      <c r="DQ13" s="640">
        <v>10412450</v>
      </c>
      <c r="DR13" s="635"/>
      <c r="DS13" s="635"/>
      <c r="DT13" s="635"/>
      <c r="DU13" s="635"/>
      <c r="DV13" s="635"/>
      <c r="DW13" s="635"/>
      <c r="DX13" s="635"/>
      <c r="DY13" s="635"/>
      <c r="DZ13" s="635"/>
      <c r="EA13" s="635"/>
      <c r="EB13" s="635"/>
      <c r="EC13" s="671"/>
    </row>
    <row r="14" spans="2:143" ht="11.25" customHeight="1" x14ac:dyDescent="0.15">
      <c r="B14" s="631" t="s">
        <v>243</v>
      </c>
      <c r="C14" s="632"/>
      <c r="D14" s="632"/>
      <c r="E14" s="632"/>
      <c r="F14" s="632"/>
      <c r="G14" s="632"/>
      <c r="H14" s="632"/>
      <c r="I14" s="632"/>
      <c r="J14" s="632"/>
      <c r="K14" s="632"/>
      <c r="L14" s="632"/>
      <c r="M14" s="632"/>
      <c r="N14" s="632"/>
      <c r="O14" s="632"/>
      <c r="P14" s="632"/>
      <c r="Q14" s="633"/>
      <c r="R14" s="634">
        <v>6327</v>
      </c>
      <c r="S14" s="635"/>
      <c r="T14" s="635"/>
      <c r="U14" s="635"/>
      <c r="V14" s="635"/>
      <c r="W14" s="635"/>
      <c r="X14" s="635"/>
      <c r="Y14" s="636"/>
      <c r="Z14" s="672">
        <v>0</v>
      </c>
      <c r="AA14" s="672"/>
      <c r="AB14" s="672"/>
      <c r="AC14" s="672"/>
      <c r="AD14" s="673">
        <v>6327</v>
      </c>
      <c r="AE14" s="673"/>
      <c r="AF14" s="673"/>
      <c r="AG14" s="673"/>
      <c r="AH14" s="673"/>
      <c r="AI14" s="673"/>
      <c r="AJ14" s="673"/>
      <c r="AK14" s="673"/>
      <c r="AL14" s="637">
        <v>0</v>
      </c>
      <c r="AM14" s="638"/>
      <c r="AN14" s="638"/>
      <c r="AO14" s="674"/>
      <c r="AP14" s="631" t="s">
        <v>244</v>
      </c>
      <c r="AQ14" s="632"/>
      <c r="AR14" s="632"/>
      <c r="AS14" s="632"/>
      <c r="AT14" s="632"/>
      <c r="AU14" s="632"/>
      <c r="AV14" s="632"/>
      <c r="AW14" s="632"/>
      <c r="AX14" s="632"/>
      <c r="AY14" s="632"/>
      <c r="AZ14" s="632"/>
      <c r="BA14" s="632"/>
      <c r="BB14" s="632"/>
      <c r="BC14" s="632"/>
      <c r="BD14" s="632"/>
      <c r="BE14" s="632"/>
      <c r="BF14" s="633"/>
      <c r="BG14" s="634">
        <v>1572402</v>
      </c>
      <c r="BH14" s="635"/>
      <c r="BI14" s="635"/>
      <c r="BJ14" s="635"/>
      <c r="BK14" s="635"/>
      <c r="BL14" s="635"/>
      <c r="BM14" s="635"/>
      <c r="BN14" s="636"/>
      <c r="BO14" s="672">
        <v>1.9</v>
      </c>
      <c r="BP14" s="672"/>
      <c r="BQ14" s="672"/>
      <c r="BR14" s="672"/>
      <c r="BS14" s="673" t="s">
        <v>122</v>
      </c>
      <c r="BT14" s="673"/>
      <c r="BU14" s="673"/>
      <c r="BV14" s="673"/>
      <c r="BW14" s="673"/>
      <c r="BX14" s="673"/>
      <c r="BY14" s="673"/>
      <c r="BZ14" s="673"/>
      <c r="CA14" s="673"/>
      <c r="CB14" s="711"/>
      <c r="CD14" s="631" t="s">
        <v>245</v>
      </c>
      <c r="CE14" s="632"/>
      <c r="CF14" s="632"/>
      <c r="CG14" s="632"/>
      <c r="CH14" s="632"/>
      <c r="CI14" s="632"/>
      <c r="CJ14" s="632"/>
      <c r="CK14" s="632"/>
      <c r="CL14" s="632"/>
      <c r="CM14" s="632"/>
      <c r="CN14" s="632"/>
      <c r="CO14" s="632"/>
      <c r="CP14" s="632"/>
      <c r="CQ14" s="633"/>
      <c r="CR14" s="634">
        <v>5827902</v>
      </c>
      <c r="CS14" s="635"/>
      <c r="CT14" s="635"/>
      <c r="CU14" s="635"/>
      <c r="CV14" s="635"/>
      <c r="CW14" s="635"/>
      <c r="CX14" s="635"/>
      <c r="CY14" s="636"/>
      <c r="CZ14" s="672">
        <v>2.7</v>
      </c>
      <c r="DA14" s="672"/>
      <c r="DB14" s="672"/>
      <c r="DC14" s="672"/>
      <c r="DD14" s="640">
        <v>1045942</v>
      </c>
      <c r="DE14" s="635"/>
      <c r="DF14" s="635"/>
      <c r="DG14" s="635"/>
      <c r="DH14" s="635"/>
      <c r="DI14" s="635"/>
      <c r="DJ14" s="635"/>
      <c r="DK14" s="635"/>
      <c r="DL14" s="635"/>
      <c r="DM14" s="635"/>
      <c r="DN14" s="635"/>
      <c r="DO14" s="635"/>
      <c r="DP14" s="636"/>
      <c r="DQ14" s="640">
        <v>4755313</v>
      </c>
      <c r="DR14" s="635"/>
      <c r="DS14" s="635"/>
      <c r="DT14" s="635"/>
      <c r="DU14" s="635"/>
      <c r="DV14" s="635"/>
      <c r="DW14" s="635"/>
      <c r="DX14" s="635"/>
      <c r="DY14" s="635"/>
      <c r="DZ14" s="635"/>
      <c r="EA14" s="635"/>
      <c r="EB14" s="635"/>
      <c r="EC14" s="671"/>
    </row>
    <row r="15" spans="2:143" ht="11.25" customHeight="1" x14ac:dyDescent="0.15">
      <c r="B15" s="631" t="s">
        <v>246</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247</v>
      </c>
      <c r="AQ15" s="632"/>
      <c r="AR15" s="632"/>
      <c r="AS15" s="632"/>
      <c r="AT15" s="632"/>
      <c r="AU15" s="632"/>
      <c r="AV15" s="632"/>
      <c r="AW15" s="632"/>
      <c r="AX15" s="632"/>
      <c r="AY15" s="632"/>
      <c r="AZ15" s="632"/>
      <c r="BA15" s="632"/>
      <c r="BB15" s="632"/>
      <c r="BC15" s="632"/>
      <c r="BD15" s="632"/>
      <c r="BE15" s="632"/>
      <c r="BF15" s="633"/>
      <c r="BG15" s="634">
        <v>3600376</v>
      </c>
      <c r="BH15" s="635"/>
      <c r="BI15" s="635"/>
      <c r="BJ15" s="635"/>
      <c r="BK15" s="635"/>
      <c r="BL15" s="635"/>
      <c r="BM15" s="635"/>
      <c r="BN15" s="636"/>
      <c r="BO15" s="672">
        <v>4.4000000000000004</v>
      </c>
      <c r="BP15" s="672"/>
      <c r="BQ15" s="672"/>
      <c r="BR15" s="672"/>
      <c r="BS15" s="673" t="s">
        <v>122</v>
      </c>
      <c r="BT15" s="673"/>
      <c r="BU15" s="673"/>
      <c r="BV15" s="673"/>
      <c r="BW15" s="673"/>
      <c r="BX15" s="673"/>
      <c r="BY15" s="673"/>
      <c r="BZ15" s="673"/>
      <c r="CA15" s="673"/>
      <c r="CB15" s="711"/>
      <c r="CD15" s="631" t="s">
        <v>248</v>
      </c>
      <c r="CE15" s="632"/>
      <c r="CF15" s="632"/>
      <c r="CG15" s="632"/>
      <c r="CH15" s="632"/>
      <c r="CI15" s="632"/>
      <c r="CJ15" s="632"/>
      <c r="CK15" s="632"/>
      <c r="CL15" s="632"/>
      <c r="CM15" s="632"/>
      <c r="CN15" s="632"/>
      <c r="CO15" s="632"/>
      <c r="CP15" s="632"/>
      <c r="CQ15" s="633"/>
      <c r="CR15" s="634">
        <v>27408786</v>
      </c>
      <c r="CS15" s="635"/>
      <c r="CT15" s="635"/>
      <c r="CU15" s="635"/>
      <c r="CV15" s="635"/>
      <c r="CW15" s="635"/>
      <c r="CX15" s="635"/>
      <c r="CY15" s="636"/>
      <c r="CZ15" s="672">
        <v>12.5</v>
      </c>
      <c r="DA15" s="672"/>
      <c r="DB15" s="672"/>
      <c r="DC15" s="672"/>
      <c r="DD15" s="640">
        <v>9108779</v>
      </c>
      <c r="DE15" s="635"/>
      <c r="DF15" s="635"/>
      <c r="DG15" s="635"/>
      <c r="DH15" s="635"/>
      <c r="DI15" s="635"/>
      <c r="DJ15" s="635"/>
      <c r="DK15" s="635"/>
      <c r="DL15" s="635"/>
      <c r="DM15" s="635"/>
      <c r="DN15" s="635"/>
      <c r="DO15" s="635"/>
      <c r="DP15" s="636"/>
      <c r="DQ15" s="640">
        <v>14768595</v>
      </c>
      <c r="DR15" s="635"/>
      <c r="DS15" s="635"/>
      <c r="DT15" s="635"/>
      <c r="DU15" s="635"/>
      <c r="DV15" s="635"/>
      <c r="DW15" s="635"/>
      <c r="DX15" s="635"/>
      <c r="DY15" s="635"/>
      <c r="DZ15" s="635"/>
      <c r="EA15" s="635"/>
      <c r="EB15" s="635"/>
      <c r="EC15" s="671"/>
    </row>
    <row r="16" spans="2:143" ht="11.25" customHeight="1" x14ac:dyDescent="0.15">
      <c r="B16" s="631" t="s">
        <v>249</v>
      </c>
      <c r="C16" s="632"/>
      <c r="D16" s="632"/>
      <c r="E16" s="632"/>
      <c r="F16" s="632"/>
      <c r="G16" s="632"/>
      <c r="H16" s="632"/>
      <c r="I16" s="632"/>
      <c r="J16" s="632"/>
      <c r="K16" s="632"/>
      <c r="L16" s="632"/>
      <c r="M16" s="632"/>
      <c r="N16" s="632"/>
      <c r="O16" s="632"/>
      <c r="P16" s="632"/>
      <c r="Q16" s="633"/>
      <c r="R16" s="634">
        <v>128260</v>
      </c>
      <c r="S16" s="635"/>
      <c r="T16" s="635"/>
      <c r="U16" s="635"/>
      <c r="V16" s="635"/>
      <c r="W16" s="635"/>
      <c r="X16" s="635"/>
      <c r="Y16" s="636"/>
      <c r="Z16" s="672">
        <v>0.1</v>
      </c>
      <c r="AA16" s="672"/>
      <c r="AB16" s="672"/>
      <c r="AC16" s="672"/>
      <c r="AD16" s="673">
        <v>128260</v>
      </c>
      <c r="AE16" s="673"/>
      <c r="AF16" s="673"/>
      <c r="AG16" s="673"/>
      <c r="AH16" s="673"/>
      <c r="AI16" s="673"/>
      <c r="AJ16" s="673"/>
      <c r="AK16" s="673"/>
      <c r="AL16" s="637">
        <v>0.1</v>
      </c>
      <c r="AM16" s="638"/>
      <c r="AN16" s="638"/>
      <c r="AO16" s="674"/>
      <c r="AP16" s="631" t="s">
        <v>250</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1"/>
      <c r="CD16" s="631" t="s">
        <v>251</v>
      </c>
      <c r="CE16" s="632"/>
      <c r="CF16" s="632"/>
      <c r="CG16" s="632"/>
      <c r="CH16" s="632"/>
      <c r="CI16" s="632"/>
      <c r="CJ16" s="632"/>
      <c r="CK16" s="632"/>
      <c r="CL16" s="632"/>
      <c r="CM16" s="632"/>
      <c r="CN16" s="632"/>
      <c r="CO16" s="632"/>
      <c r="CP16" s="632"/>
      <c r="CQ16" s="633"/>
      <c r="CR16" s="634">
        <v>230826</v>
      </c>
      <c r="CS16" s="635"/>
      <c r="CT16" s="635"/>
      <c r="CU16" s="635"/>
      <c r="CV16" s="635"/>
      <c r="CW16" s="635"/>
      <c r="CX16" s="635"/>
      <c r="CY16" s="636"/>
      <c r="CZ16" s="672">
        <v>0.1</v>
      </c>
      <c r="DA16" s="672"/>
      <c r="DB16" s="672"/>
      <c r="DC16" s="672"/>
      <c r="DD16" s="640" t="s">
        <v>122</v>
      </c>
      <c r="DE16" s="635"/>
      <c r="DF16" s="635"/>
      <c r="DG16" s="635"/>
      <c r="DH16" s="635"/>
      <c r="DI16" s="635"/>
      <c r="DJ16" s="635"/>
      <c r="DK16" s="635"/>
      <c r="DL16" s="635"/>
      <c r="DM16" s="635"/>
      <c r="DN16" s="635"/>
      <c r="DO16" s="635"/>
      <c r="DP16" s="636"/>
      <c r="DQ16" s="640">
        <v>23902</v>
      </c>
      <c r="DR16" s="635"/>
      <c r="DS16" s="635"/>
      <c r="DT16" s="635"/>
      <c r="DU16" s="635"/>
      <c r="DV16" s="635"/>
      <c r="DW16" s="635"/>
      <c r="DX16" s="635"/>
      <c r="DY16" s="635"/>
      <c r="DZ16" s="635"/>
      <c r="EA16" s="635"/>
      <c r="EB16" s="635"/>
      <c r="EC16" s="671"/>
    </row>
    <row r="17" spans="2:133" ht="11.25" customHeight="1" x14ac:dyDescent="0.15">
      <c r="B17" s="631" t="s">
        <v>252</v>
      </c>
      <c r="C17" s="632"/>
      <c r="D17" s="632"/>
      <c r="E17" s="632"/>
      <c r="F17" s="632"/>
      <c r="G17" s="632"/>
      <c r="H17" s="632"/>
      <c r="I17" s="632"/>
      <c r="J17" s="632"/>
      <c r="K17" s="632"/>
      <c r="L17" s="632"/>
      <c r="M17" s="632"/>
      <c r="N17" s="632"/>
      <c r="O17" s="632"/>
      <c r="P17" s="632"/>
      <c r="Q17" s="633"/>
      <c r="R17" s="634">
        <v>997578</v>
      </c>
      <c r="S17" s="635"/>
      <c r="T17" s="635"/>
      <c r="U17" s="635"/>
      <c r="V17" s="635"/>
      <c r="W17" s="635"/>
      <c r="X17" s="635"/>
      <c r="Y17" s="636"/>
      <c r="Z17" s="672">
        <v>0.4</v>
      </c>
      <c r="AA17" s="672"/>
      <c r="AB17" s="672"/>
      <c r="AC17" s="672"/>
      <c r="AD17" s="673">
        <v>997578</v>
      </c>
      <c r="AE17" s="673"/>
      <c r="AF17" s="673"/>
      <c r="AG17" s="673"/>
      <c r="AH17" s="673"/>
      <c r="AI17" s="673"/>
      <c r="AJ17" s="673"/>
      <c r="AK17" s="673"/>
      <c r="AL17" s="637">
        <v>0.9</v>
      </c>
      <c r="AM17" s="638"/>
      <c r="AN17" s="638"/>
      <c r="AO17" s="674"/>
      <c r="AP17" s="631" t="s">
        <v>253</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1"/>
      <c r="CD17" s="631" t="s">
        <v>254</v>
      </c>
      <c r="CE17" s="632"/>
      <c r="CF17" s="632"/>
      <c r="CG17" s="632"/>
      <c r="CH17" s="632"/>
      <c r="CI17" s="632"/>
      <c r="CJ17" s="632"/>
      <c r="CK17" s="632"/>
      <c r="CL17" s="632"/>
      <c r="CM17" s="632"/>
      <c r="CN17" s="632"/>
      <c r="CO17" s="632"/>
      <c r="CP17" s="632"/>
      <c r="CQ17" s="633"/>
      <c r="CR17" s="634">
        <v>18515901</v>
      </c>
      <c r="CS17" s="635"/>
      <c r="CT17" s="635"/>
      <c r="CU17" s="635"/>
      <c r="CV17" s="635"/>
      <c r="CW17" s="635"/>
      <c r="CX17" s="635"/>
      <c r="CY17" s="636"/>
      <c r="CZ17" s="672">
        <v>8.5</v>
      </c>
      <c r="DA17" s="672"/>
      <c r="DB17" s="672"/>
      <c r="DC17" s="672"/>
      <c r="DD17" s="640" t="s">
        <v>122</v>
      </c>
      <c r="DE17" s="635"/>
      <c r="DF17" s="635"/>
      <c r="DG17" s="635"/>
      <c r="DH17" s="635"/>
      <c r="DI17" s="635"/>
      <c r="DJ17" s="635"/>
      <c r="DK17" s="635"/>
      <c r="DL17" s="635"/>
      <c r="DM17" s="635"/>
      <c r="DN17" s="635"/>
      <c r="DO17" s="635"/>
      <c r="DP17" s="636"/>
      <c r="DQ17" s="640">
        <v>17695870</v>
      </c>
      <c r="DR17" s="635"/>
      <c r="DS17" s="635"/>
      <c r="DT17" s="635"/>
      <c r="DU17" s="635"/>
      <c r="DV17" s="635"/>
      <c r="DW17" s="635"/>
      <c r="DX17" s="635"/>
      <c r="DY17" s="635"/>
      <c r="DZ17" s="635"/>
      <c r="EA17" s="635"/>
      <c r="EB17" s="635"/>
      <c r="EC17" s="671"/>
    </row>
    <row r="18" spans="2:133" ht="11.25" customHeight="1" x14ac:dyDescent="0.15">
      <c r="B18" s="631" t="s">
        <v>255</v>
      </c>
      <c r="C18" s="632"/>
      <c r="D18" s="632"/>
      <c r="E18" s="632"/>
      <c r="F18" s="632"/>
      <c r="G18" s="632"/>
      <c r="H18" s="632"/>
      <c r="I18" s="632"/>
      <c r="J18" s="632"/>
      <c r="K18" s="632"/>
      <c r="L18" s="632"/>
      <c r="M18" s="632"/>
      <c r="N18" s="632"/>
      <c r="O18" s="632"/>
      <c r="P18" s="632"/>
      <c r="Q18" s="633"/>
      <c r="R18" s="634">
        <v>624180</v>
      </c>
      <c r="S18" s="635"/>
      <c r="T18" s="635"/>
      <c r="U18" s="635"/>
      <c r="V18" s="635"/>
      <c r="W18" s="635"/>
      <c r="X18" s="635"/>
      <c r="Y18" s="636"/>
      <c r="Z18" s="672">
        <v>0.3</v>
      </c>
      <c r="AA18" s="672"/>
      <c r="AB18" s="672"/>
      <c r="AC18" s="672"/>
      <c r="AD18" s="673">
        <v>624180</v>
      </c>
      <c r="AE18" s="673"/>
      <c r="AF18" s="673"/>
      <c r="AG18" s="673"/>
      <c r="AH18" s="673"/>
      <c r="AI18" s="673"/>
      <c r="AJ18" s="673"/>
      <c r="AK18" s="673"/>
      <c r="AL18" s="637">
        <v>0.6</v>
      </c>
      <c r="AM18" s="638"/>
      <c r="AN18" s="638"/>
      <c r="AO18" s="674"/>
      <c r="AP18" s="631" t="s">
        <v>256</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1"/>
      <c r="CD18" s="631" t="s">
        <v>257</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15">
      <c r="B19" s="631" t="s">
        <v>258</v>
      </c>
      <c r="C19" s="632"/>
      <c r="D19" s="632"/>
      <c r="E19" s="632"/>
      <c r="F19" s="632"/>
      <c r="G19" s="632"/>
      <c r="H19" s="632"/>
      <c r="I19" s="632"/>
      <c r="J19" s="632"/>
      <c r="K19" s="632"/>
      <c r="L19" s="632"/>
      <c r="M19" s="632"/>
      <c r="N19" s="632"/>
      <c r="O19" s="632"/>
      <c r="P19" s="632"/>
      <c r="Q19" s="633"/>
      <c r="R19" s="634">
        <v>601536</v>
      </c>
      <c r="S19" s="635"/>
      <c r="T19" s="635"/>
      <c r="U19" s="635"/>
      <c r="V19" s="635"/>
      <c r="W19" s="635"/>
      <c r="X19" s="635"/>
      <c r="Y19" s="636"/>
      <c r="Z19" s="672">
        <v>0.3</v>
      </c>
      <c r="AA19" s="672"/>
      <c r="AB19" s="672"/>
      <c r="AC19" s="672"/>
      <c r="AD19" s="673">
        <v>601536</v>
      </c>
      <c r="AE19" s="673"/>
      <c r="AF19" s="673"/>
      <c r="AG19" s="673"/>
      <c r="AH19" s="673"/>
      <c r="AI19" s="673"/>
      <c r="AJ19" s="673"/>
      <c r="AK19" s="673"/>
      <c r="AL19" s="637">
        <v>0.6</v>
      </c>
      <c r="AM19" s="638"/>
      <c r="AN19" s="638"/>
      <c r="AO19" s="674"/>
      <c r="AP19" s="631" t="s">
        <v>259</v>
      </c>
      <c r="AQ19" s="632"/>
      <c r="AR19" s="632"/>
      <c r="AS19" s="632"/>
      <c r="AT19" s="632"/>
      <c r="AU19" s="632"/>
      <c r="AV19" s="632"/>
      <c r="AW19" s="632"/>
      <c r="AX19" s="632"/>
      <c r="AY19" s="632"/>
      <c r="AZ19" s="632"/>
      <c r="BA19" s="632"/>
      <c r="BB19" s="632"/>
      <c r="BC19" s="632"/>
      <c r="BD19" s="632"/>
      <c r="BE19" s="632"/>
      <c r="BF19" s="633"/>
      <c r="BG19" s="634">
        <v>8153061</v>
      </c>
      <c r="BH19" s="635"/>
      <c r="BI19" s="635"/>
      <c r="BJ19" s="635"/>
      <c r="BK19" s="635"/>
      <c r="BL19" s="635"/>
      <c r="BM19" s="635"/>
      <c r="BN19" s="636"/>
      <c r="BO19" s="672">
        <v>9.9</v>
      </c>
      <c r="BP19" s="672"/>
      <c r="BQ19" s="672"/>
      <c r="BR19" s="672"/>
      <c r="BS19" s="673" t="s">
        <v>122</v>
      </c>
      <c r="BT19" s="673"/>
      <c r="BU19" s="673"/>
      <c r="BV19" s="673"/>
      <c r="BW19" s="673"/>
      <c r="BX19" s="673"/>
      <c r="BY19" s="673"/>
      <c r="BZ19" s="673"/>
      <c r="CA19" s="673"/>
      <c r="CB19" s="711"/>
      <c r="CD19" s="631" t="s">
        <v>260</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15">
      <c r="B20" s="701" t="s">
        <v>261</v>
      </c>
      <c r="C20" s="702"/>
      <c r="D20" s="702"/>
      <c r="E20" s="702"/>
      <c r="F20" s="702"/>
      <c r="G20" s="702"/>
      <c r="H20" s="702"/>
      <c r="I20" s="702"/>
      <c r="J20" s="702"/>
      <c r="K20" s="702"/>
      <c r="L20" s="702"/>
      <c r="M20" s="702"/>
      <c r="N20" s="702"/>
      <c r="O20" s="702"/>
      <c r="P20" s="702"/>
      <c r="Q20" s="703"/>
      <c r="R20" s="634">
        <v>22644</v>
      </c>
      <c r="S20" s="635"/>
      <c r="T20" s="635"/>
      <c r="U20" s="635"/>
      <c r="V20" s="635"/>
      <c r="W20" s="635"/>
      <c r="X20" s="635"/>
      <c r="Y20" s="636"/>
      <c r="Z20" s="672">
        <v>0</v>
      </c>
      <c r="AA20" s="672"/>
      <c r="AB20" s="672"/>
      <c r="AC20" s="672"/>
      <c r="AD20" s="673">
        <v>22644</v>
      </c>
      <c r="AE20" s="673"/>
      <c r="AF20" s="673"/>
      <c r="AG20" s="673"/>
      <c r="AH20" s="673"/>
      <c r="AI20" s="673"/>
      <c r="AJ20" s="673"/>
      <c r="AK20" s="673"/>
      <c r="AL20" s="637">
        <v>0</v>
      </c>
      <c r="AM20" s="638"/>
      <c r="AN20" s="638"/>
      <c r="AO20" s="674"/>
      <c r="AP20" s="631" t="s">
        <v>262</v>
      </c>
      <c r="AQ20" s="632"/>
      <c r="AR20" s="632"/>
      <c r="AS20" s="632"/>
      <c r="AT20" s="632"/>
      <c r="AU20" s="632"/>
      <c r="AV20" s="632"/>
      <c r="AW20" s="632"/>
      <c r="AX20" s="632"/>
      <c r="AY20" s="632"/>
      <c r="AZ20" s="632"/>
      <c r="BA20" s="632"/>
      <c r="BB20" s="632"/>
      <c r="BC20" s="632"/>
      <c r="BD20" s="632"/>
      <c r="BE20" s="632"/>
      <c r="BF20" s="633"/>
      <c r="BG20" s="634">
        <v>8153061</v>
      </c>
      <c r="BH20" s="635"/>
      <c r="BI20" s="635"/>
      <c r="BJ20" s="635"/>
      <c r="BK20" s="635"/>
      <c r="BL20" s="635"/>
      <c r="BM20" s="635"/>
      <c r="BN20" s="636"/>
      <c r="BO20" s="672">
        <v>9.9</v>
      </c>
      <c r="BP20" s="672"/>
      <c r="BQ20" s="672"/>
      <c r="BR20" s="672"/>
      <c r="BS20" s="673" t="s">
        <v>122</v>
      </c>
      <c r="BT20" s="673"/>
      <c r="BU20" s="673"/>
      <c r="BV20" s="673"/>
      <c r="BW20" s="673"/>
      <c r="BX20" s="673"/>
      <c r="BY20" s="673"/>
      <c r="BZ20" s="673"/>
      <c r="CA20" s="673"/>
      <c r="CB20" s="711"/>
      <c r="CD20" s="631" t="s">
        <v>263</v>
      </c>
      <c r="CE20" s="632"/>
      <c r="CF20" s="632"/>
      <c r="CG20" s="632"/>
      <c r="CH20" s="632"/>
      <c r="CI20" s="632"/>
      <c r="CJ20" s="632"/>
      <c r="CK20" s="632"/>
      <c r="CL20" s="632"/>
      <c r="CM20" s="632"/>
      <c r="CN20" s="632"/>
      <c r="CO20" s="632"/>
      <c r="CP20" s="632"/>
      <c r="CQ20" s="633"/>
      <c r="CR20" s="634">
        <v>218441539</v>
      </c>
      <c r="CS20" s="635"/>
      <c r="CT20" s="635"/>
      <c r="CU20" s="635"/>
      <c r="CV20" s="635"/>
      <c r="CW20" s="635"/>
      <c r="CX20" s="635"/>
      <c r="CY20" s="636"/>
      <c r="CZ20" s="672">
        <v>100</v>
      </c>
      <c r="DA20" s="672"/>
      <c r="DB20" s="672"/>
      <c r="DC20" s="672"/>
      <c r="DD20" s="640">
        <v>30004175</v>
      </c>
      <c r="DE20" s="635"/>
      <c r="DF20" s="635"/>
      <c r="DG20" s="635"/>
      <c r="DH20" s="635"/>
      <c r="DI20" s="635"/>
      <c r="DJ20" s="635"/>
      <c r="DK20" s="635"/>
      <c r="DL20" s="635"/>
      <c r="DM20" s="635"/>
      <c r="DN20" s="635"/>
      <c r="DO20" s="635"/>
      <c r="DP20" s="636"/>
      <c r="DQ20" s="640">
        <v>124244460</v>
      </c>
      <c r="DR20" s="635"/>
      <c r="DS20" s="635"/>
      <c r="DT20" s="635"/>
      <c r="DU20" s="635"/>
      <c r="DV20" s="635"/>
      <c r="DW20" s="635"/>
      <c r="DX20" s="635"/>
      <c r="DY20" s="635"/>
      <c r="DZ20" s="635"/>
      <c r="EA20" s="635"/>
      <c r="EB20" s="635"/>
      <c r="EC20" s="671"/>
    </row>
    <row r="21" spans="2:133" ht="11.25" customHeight="1" x14ac:dyDescent="0.15">
      <c r="B21" s="631" t="s">
        <v>264</v>
      </c>
      <c r="C21" s="632"/>
      <c r="D21" s="632"/>
      <c r="E21" s="632"/>
      <c r="F21" s="632"/>
      <c r="G21" s="632"/>
      <c r="H21" s="632"/>
      <c r="I21" s="632"/>
      <c r="J21" s="632"/>
      <c r="K21" s="632"/>
      <c r="L21" s="632"/>
      <c r="M21" s="632"/>
      <c r="N21" s="632"/>
      <c r="O21" s="632"/>
      <c r="P21" s="632"/>
      <c r="Q21" s="633"/>
      <c r="R21" s="634">
        <v>12811153</v>
      </c>
      <c r="S21" s="635"/>
      <c r="T21" s="635"/>
      <c r="U21" s="635"/>
      <c r="V21" s="635"/>
      <c r="W21" s="635"/>
      <c r="X21" s="635"/>
      <c r="Y21" s="636"/>
      <c r="Z21" s="672">
        <v>5.7</v>
      </c>
      <c r="AA21" s="672"/>
      <c r="AB21" s="672"/>
      <c r="AC21" s="672"/>
      <c r="AD21" s="673">
        <v>11749975</v>
      </c>
      <c r="AE21" s="673"/>
      <c r="AF21" s="673"/>
      <c r="AG21" s="673"/>
      <c r="AH21" s="673"/>
      <c r="AI21" s="673"/>
      <c r="AJ21" s="673"/>
      <c r="AK21" s="673"/>
      <c r="AL21" s="637">
        <v>11.1</v>
      </c>
      <c r="AM21" s="638"/>
      <c r="AN21" s="638"/>
      <c r="AO21" s="674"/>
      <c r="AP21" s="631" t="s">
        <v>265</v>
      </c>
      <c r="AQ21" s="712"/>
      <c r="AR21" s="712"/>
      <c r="AS21" s="712"/>
      <c r="AT21" s="712"/>
      <c r="AU21" s="712"/>
      <c r="AV21" s="712"/>
      <c r="AW21" s="712"/>
      <c r="AX21" s="712"/>
      <c r="AY21" s="712"/>
      <c r="AZ21" s="712"/>
      <c r="BA21" s="712"/>
      <c r="BB21" s="712"/>
      <c r="BC21" s="712"/>
      <c r="BD21" s="712"/>
      <c r="BE21" s="712"/>
      <c r="BF21" s="713"/>
      <c r="BG21" s="634">
        <v>38676</v>
      </c>
      <c r="BH21" s="635"/>
      <c r="BI21" s="635"/>
      <c r="BJ21" s="635"/>
      <c r="BK21" s="635"/>
      <c r="BL21" s="635"/>
      <c r="BM21" s="635"/>
      <c r="BN21" s="636"/>
      <c r="BO21" s="672">
        <v>0</v>
      </c>
      <c r="BP21" s="672"/>
      <c r="BQ21" s="672"/>
      <c r="BR21" s="672"/>
      <c r="BS21" s="673" t="s">
        <v>122</v>
      </c>
      <c r="BT21" s="673"/>
      <c r="BU21" s="673"/>
      <c r="BV21" s="673"/>
      <c r="BW21" s="673"/>
      <c r="BX21" s="673"/>
      <c r="BY21" s="673"/>
      <c r="BZ21" s="673"/>
      <c r="CA21" s="673"/>
      <c r="CB21" s="711"/>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266</v>
      </c>
      <c r="C22" s="632"/>
      <c r="D22" s="632"/>
      <c r="E22" s="632"/>
      <c r="F22" s="632"/>
      <c r="G22" s="632"/>
      <c r="H22" s="632"/>
      <c r="I22" s="632"/>
      <c r="J22" s="632"/>
      <c r="K22" s="632"/>
      <c r="L22" s="632"/>
      <c r="M22" s="632"/>
      <c r="N22" s="632"/>
      <c r="O22" s="632"/>
      <c r="P22" s="632"/>
      <c r="Q22" s="633"/>
      <c r="R22" s="634">
        <v>11749975</v>
      </c>
      <c r="S22" s="635"/>
      <c r="T22" s="635"/>
      <c r="U22" s="635"/>
      <c r="V22" s="635"/>
      <c r="W22" s="635"/>
      <c r="X22" s="635"/>
      <c r="Y22" s="636"/>
      <c r="Z22" s="672">
        <v>5.2</v>
      </c>
      <c r="AA22" s="672"/>
      <c r="AB22" s="672"/>
      <c r="AC22" s="672"/>
      <c r="AD22" s="673">
        <v>11749975</v>
      </c>
      <c r="AE22" s="673"/>
      <c r="AF22" s="673"/>
      <c r="AG22" s="673"/>
      <c r="AH22" s="673"/>
      <c r="AI22" s="673"/>
      <c r="AJ22" s="673"/>
      <c r="AK22" s="673"/>
      <c r="AL22" s="637">
        <v>11.1</v>
      </c>
      <c r="AM22" s="638"/>
      <c r="AN22" s="638"/>
      <c r="AO22" s="674"/>
      <c r="AP22" s="631" t="s">
        <v>267</v>
      </c>
      <c r="AQ22" s="712"/>
      <c r="AR22" s="712"/>
      <c r="AS22" s="712"/>
      <c r="AT22" s="712"/>
      <c r="AU22" s="712"/>
      <c r="AV22" s="712"/>
      <c r="AW22" s="712"/>
      <c r="AX22" s="712"/>
      <c r="AY22" s="712"/>
      <c r="AZ22" s="712"/>
      <c r="BA22" s="712"/>
      <c r="BB22" s="712"/>
      <c r="BC22" s="712"/>
      <c r="BD22" s="712"/>
      <c r="BE22" s="712"/>
      <c r="BF22" s="713"/>
      <c r="BG22" s="634">
        <v>3151600</v>
      </c>
      <c r="BH22" s="635"/>
      <c r="BI22" s="635"/>
      <c r="BJ22" s="635"/>
      <c r="BK22" s="635"/>
      <c r="BL22" s="635"/>
      <c r="BM22" s="635"/>
      <c r="BN22" s="636"/>
      <c r="BO22" s="672">
        <v>3.8</v>
      </c>
      <c r="BP22" s="672"/>
      <c r="BQ22" s="672"/>
      <c r="BR22" s="672"/>
      <c r="BS22" s="673" t="s">
        <v>122</v>
      </c>
      <c r="BT22" s="673"/>
      <c r="BU22" s="673"/>
      <c r="BV22" s="673"/>
      <c r="BW22" s="673"/>
      <c r="BX22" s="673"/>
      <c r="BY22" s="673"/>
      <c r="BZ22" s="673"/>
      <c r="CA22" s="673"/>
      <c r="CB22" s="711"/>
      <c r="CD22" s="686" t="s">
        <v>268</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269</v>
      </c>
      <c r="C23" s="632"/>
      <c r="D23" s="632"/>
      <c r="E23" s="632"/>
      <c r="F23" s="632"/>
      <c r="G23" s="632"/>
      <c r="H23" s="632"/>
      <c r="I23" s="632"/>
      <c r="J23" s="632"/>
      <c r="K23" s="632"/>
      <c r="L23" s="632"/>
      <c r="M23" s="632"/>
      <c r="N23" s="632"/>
      <c r="O23" s="632"/>
      <c r="P23" s="632"/>
      <c r="Q23" s="633"/>
      <c r="R23" s="634">
        <v>1061178</v>
      </c>
      <c r="S23" s="635"/>
      <c r="T23" s="635"/>
      <c r="U23" s="635"/>
      <c r="V23" s="635"/>
      <c r="W23" s="635"/>
      <c r="X23" s="635"/>
      <c r="Y23" s="636"/>
      <c r="Z23" s="672">
        <v>0.5</v>
      </c>
      <c r="AA23" s="672"/>
      <c r="AB23" s="672"/>
      <c r="AC23" s="672"/>
      <c r="AD23" s="673" t="s">
        <v>122</v>
      </c>
      <c r="AE23" s="673"/>
      <c r="AF23" s="673"/>
      <c r="AG23" s="673"/>
      <c r="AH23" s="673"/>
      <c r="AI23" s="673"/>
      <c r="AJ23" s="673"/>
      <c r="AK23" s="673"/>
      <c r="AL23" s="637" t="s">
        <v>122</v>
      </c>
      <c r="AM23" s="638"/>
      <c r="AN23" s="638"/>
      <c r="AO23" s="674"/>
      <c r="AP23" s="631" t="s">
        <v>270</v>
      </c>
      <c r="AQ23" s="712"/>
      <c r="AR23" s="712"/>
      <c r="AS23" s="712"/>
      <c r="AT23" s="712"/>
      <c r="AU23" s="712"/>
      <c r="AV23" s="712"/>
      <c r="AW23" s="712"/>
      <c r="AX23" s="712"/>
      <c r="AY23" s="712"/>
      <c r="AZ23" s="712"/>
      <c r="BA23" s="712"/>
      <c r="BB23" s="712"/>
      <c r="BC23" s="712"/>
      <c r="BD23" s="712"/>
      <c r="BE23" s="712"/>
      <c r="BF23" s="713"/>
      <c r="BG23" s="634">
        <v>4962785</v>
      </c>
      <c r="BH23" s="635"/>
      <c r="BI23" s="635"/>
      <c r="BJ23" s="635"/>
      <c r="BK23" s="635"/>
      <c r="BL23" s="635"/>
      <c r="BM23" s="635"/>
      <c r="BN23" s="636"/>
      <c r="BO23" s="672">
        <v>6</v>
      </c>
      <c r="BP23" s="672"/>
      <c r="BQ23" s="672"/>
      <c r="BR23" s="672"/>
      <c r="BS23" s="673" t="s">
        <v>122</v>
      </c>
      <c r="BT23" s="673"/>
      <c r="BU23" s="673"/>
      <c r="BV23" s="673"/>
      <c r="BW23" s="673"/>
      <c r="BX23" s="673"/>
      <c r="BY23" s="673"/>
      <c r="BZ23" s="673"/>
      <c r="CA23" s="673"/>
      <c r="CB23" s="711"/>
      <c r="CD23" s="686" t="s">
        <v>210</v>
      </c>
      <c r="CE23" s="687"/>
      <c r="CF23" s="687"/>
      <c r="CG23" s="687"/>
      <c r="CH23" s="687"/>
      <c r="CI23" s="687"/>
      <c r="CJ23" s="687"/>
      <c r="CK23" s="687"/>
      <c r="CL23" s="687"/>
      <c r="CM23" s="687"/>
      <c r="CN23" s="687"/>
      <c r="CO23" s="687"/>
      <c r="CP23" s="687"/>
      <c r="CQ23" s="688"/>
      <c r="CR23" s="686" t="s">
        <v>271</v>
      </c>
      <c r="CS23" s="687"/>
      <c r="CT23" s="687"/>
      <c r="CU23" s="687"/>
      <c r="CV23" s="687"/>
      <c r="CW23" s="687"/>
      <c r="CX23" s="687"/>
      <c r="CY23" s="688"/>
      <c r="CZ23" s="686" t="s">
        <v>272</v>
      </c>
      <c r="DA23" s="687"/>
      <c r="DB23" s="687"/>
      <c r="DC23" s="688"/>
      <c r="DD23" s="686" t="s">
        <v>273</v>
      </c>
      <c r="DE23" s="687"/>
      <c r="DF23" s="687"/>
      <c r="DG23" s="687"/>
      <c r="DH23" s="687"/>
      <c r="DI23" s="687"/>
      <c r="DJ23" s="687"/>
      <c r="DK23" s="688"/>
      <c r="DL23" s="724" t="s">
        <v>274</v>
      </c>
      <c r="DM23" s="725"/>
      <c r="DN23" s="725"/>
      <c r="DO23" s="725"/>
      <c r="DP23" s="725"/>
      <c r="DQ23" s="725"/>
      <c r="DR23" s="725"/>
      <c r="DS23" s="725"/>
      <c r="DT23" s="725"/>
      <c r="DU23" s="725"/>
      <c r="DV23" s="726"/>
      <c r="DW23" s="686" t="s">
        <v>275</v>
      </c>
      <c r="DX23" s="687"/>
      <c r="DY23" s="687"/>
      <c r="DZ23" s="687"/>
      <c r="EA23" s="687"/>
      <c r="EB23" s="687"/>
      <c r="EC23" s="688"/>
    </row>
    <row r="24" spans="2:133" ht="11.25" customHeight="1" x14ac:dyDescent="0.15">
      <c r="B24" s="631" t="s">
        <v>276</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277</v>
      </c>
      <c r="AQ24" s="712"/>
      <c r="AR24" s="712"/>
      <c r="AS24" s="712"/>
      <c r="AT24" s="712"/>
      <c r="AU24" s="712"/>
      <c r="AV24" s="712"/>
      <c r="AW24" s="712"/>
      <c r="AX24" s="712"/>
      <c r="AY24" s="712"/>
      <c r="AZ24" s="712"/>
      <c r="BA24" s="712"/>
      <c r="BB24" s="712"/>
      <c r="BC24" s="712"/>
      <c r="BD24" s="712"/>
      <c r="BE24" s="712"/>
      <c r="BF24" s="713"/>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1"/>
      <c r="CD24" s="692" t="s">
        <v>278</v>
      </c>
      <c r="CE24" s="693"/>
      <c r="CF24" s="693"/>
      <c r="CG24" s="693"/>
      <c r="CH24" s="693"/>
      <c r="CI24" s="693"/>
      <c r="CJ24" s="693"/>
      <c r="CK24" s="693"/>
      <c r="CL24" s="693"/>
      <c r="CM24" s="693"/>
      <c r="CN24" s="693"/>
      <c r="CO24" s="693"/>
      <c r="CP24" s="693"/>
      <c r="CQ24" s="694"/>
      <c r="CR24" s="689">
        <v>120224753</v>
      </c>
      <c r="CS24" s="690"/>
      <c r="CT24" s="690"/>
      <c r="CU24" s="690"/>
      <c r="CV24" s="690"/>
      <c r="CW24" s="690"/>
      <c r="CX24" s="690"/>
      <c r="CY24" s="715"/>
      <c r="CZ24" s="716">
        <v>55</v>
      </c>
      <c r="DA24" s="698"/>
      <c r="DB24" s="698"/>
      <c r="DC24" s="718"/>
      <c r="DD24" s="714">
        <v>72283295</v>
      </c>
      <c r="DE24" s="690"/>
      <c r="DF24" s="690"/>
      <c r="DG24" s="690"/>
      <c r="DH24" s="690"/>
      <c r="DI24" s="690"/>
      <c r="DJ24" s="690"/>
      <c r="DK24" s="715"/>
      <c r="DL24" s="714">
        <v>65581121</v>
      </c>
      <c r="DM24" s="690"/>
      <c r="DN24" s="690"/>
      <c r="DO24" s="690"/>
      <c r="DP24" s="690"/>
      <c r="DQ24" s="690"/>
      <c r="DR24" s="690"/>
      <c r="DS24" s="690"/>
      <c r="DT24" s="690"/>
      <c r="DU24" s="690"/>
      <c r="DV24" s="715"/>
      <c r="DW24" s="716">
        <v>60.9</v>
      </c>
      <c r="DX24" s="698"/>
      <c r="DY24" s="698"/>
      <c r="DZ24" s="698"/>
      <c r="EA24" s="698"/>
      <c r="EB24" s="698"/>
      <c r="EC24" s="717"/>
    </row>
    <row r="25" spans="2:133" ht="11.25" customHeight="1" x14ac:dyDescent="0.15">
      <c r="B25" s="631" t="s">
        <v>279</v>
      </c>
      <c r="C25" s="632"/>
      <c r="D25" s="632"/>
      <c r="E25" s="632"/>
      <c r="F25" s="632"/>
      <c r="G25" s="632"/>
      <c r="H25" s="632"/>
      <c r="I25" s="632"/>
      <c r="J25" s="632"/>
      <c r="K25" s="632"/>
      <c r="L25" s="632"/>
      <c r="M25" s="632"/>
      <c r="N25" s="632"/>
      <c r="O25" s="632"/>
      <c r="P25" s="632"/>
      <c r="Q25" s="633"/>
      <c r="R25" s="634">
        <v>111120481</v>
      </c>
      <c r="S25" s="635"/>
      <c r="T25" s="635"/>
      <c r="U25" s="635"/>
      <c r="V25" s="635"/>
      <c r="W25" s="635"/>
      <c r="X25" s="635"/>
      <c r="Y25" s="636"/>
      <c r="Z25" s="672">
        <v>49.5</v>
      </c>
      <c r="AA25" s="672"/>
      <c r="AB25" s="672"/>
      <c r="AC25" s="672"/>
      <c r="AD25" s="673">
        <v>105096518</v>
      </c>
      <c r="AE25" s="673"/>
      <c r="AF25" s="673"/>
      <c r="AG25" s="673"/>
      <c r="AH25" s="673"/>
      <c r="AI25" s="673"/>
      <c r="AJ25" s="673"/>
      <c r="AK25" s="673"/>
      <c r="AL25" s="637">
        <v>99.2</v>
      </c>
      <c r="AM25" s="638"/>
      <c r="AN25" s="638"/>
      <c r="AO25" s="674"/>
      <c r="AP25" s="631" t="s">
        <v>280</v>
      </c>
      <c r="AQ25" s="712"/>
      <c r="AR25" s="712"/>
      <c r="AS25" s="712"/>
      <c r="AT25" s="712"/>
      <c r="AU25" s="712"/>
      <c r="AV25" s="712"/>
      <c r="AW25" s="712"/>
      <c r="AX25" s="712"/>
      <c r="AY25" s="712"/>
      <c r="AZ25" s="712"/>
      <c r="BA25" s="712"/>
      <c r="BB25" s="712"/>
      <c r="BC25" s="712"/>
      <c r="BD25" s="712"/>
      <c r="BE25" s="712"/>
      <c r="BF25" s="713"/>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1"/>
      <c r="CD25" s="631" t="s">
        <v>281</v>
      </c>
      <c r="CE25" s="632"/>
      <c r="CF25" s="632"/>
      <c r="CG25" s="632"/>
      <c r="CH25" s="632"/>
      <c r="CI25" s="632"/>
      <c r="CJ25" s="632"/>
      <c r="CK25" s="632"/>
      <c r="CL25" s="632"/>
      <c r="CM25" s="632"/>
      <c r="CN25" s="632"/>
      <c r="CO25" s="632"/>
      <c r="CP25" s="632"/>
      <c r="CQ25" s="633"/>
      <c r="CR25" s="634">
        <v>30047863</v>
      </c>
      <c r="CS25" s="647"/>
      <c r="CT25" s="647"/>
      <c r="CU25" s="647"/>
      <c r="CV25" s="647"/>
      <c r="CW25" s="647"/>
      <c r="CX25" s="647"/>
      <c r="CY25" s="648"/>
      <c r="CZ25" s="637">
        <v>13.8</v>
      </c>
      <c r="DA25" s="649"/>
      <c r="DB25" s="649"/>
      <c r="DC25" s="650"/>
      <c r="DD25" s="640">
        <v>28512886</v>
      </c>
      <c r="DE25" s="647"/>
      <c r="DF25" s="647"/>
      <c r="DG25" s="647"/>
      <c r="DH25" s="647"/>
      <c r="DI25" s="647"/>
      <c r="DJ25" s="647"/>
      <c r="DK25" s="648"/>
      <c r="DL25" s="640">
        <v>28017258</v>
      </c>
      <c r="DM25" s="647"/>
      <c r="DN25" s="647"/>
      <c r="DO25" s="647"/>
      <c r="DP25" s="647"/>
      <c r="DQ25" s="647"/>
      <c r="DR25" s="647"/>
      <c r="DS25" s="647"/>
      <c r="DT25" s="647"/>
      <c r="DU25" s="647"/>
      <c r="DV25" s="648"/>
      <c r="DW25" s="637">
        <v>26</v>
      </c>
      <c r="DX25" s="649"/>
      <c r="DY25" s="649"/>
      <c r="DZ25" s="649"/>
      <c r="EA25" s="649"/>
      <c r="EB25" s="649"/>
      <c r="EC25" s="661"/>
    </row>
    <row r="26" spans="2:133" ht="11.25" customHeight="1" x14ac:dyDescent="0.15">
      <c r="B26" s="631" t="s">
        <v>282</v>
      </c>
      <c r="C26" s="632"/>
      <c r="D26" s="632"/>
      <c r="E26" s="632"/>
      <c r="F26" s="632"/>
      <c r="G26" s="632"/>
      <c r="H26" s="632"/>
      <c r="I26" s="632"/>
      <c r="J26" s="632"/>
      <c r="K26" s="632"/>
      <c r="L26" s="632"/>
      <c r="M26" s="632"/>
      <c r="N26" s="632"/>
      <c r="O26" s="632"/>
      <c r="P26" s="632"/>
      <c r="Q26" s="633"/>
      <c r="R26" s="634">
        <v>61080</v>
      </c>
      <c r="S26" s="635"/>
      <c r="T26" s="635"/>
      <c r="U26" s="635"/>
      <c r="V26" s="635"/>
      <c r="W26" s="635"/>
      <c r="X26" s="635"/>
      <c r="Y26" s="636"/>
      <c r="Z26" s="672">
        <v>0</v>
      </c>
      <c r="AA26" s="672"/>
      <c r="AB26" s="672"/>
      <c r="AC26" s="672"/>
      <c r="AD26" s="673">
        <v>61080</v>
      </c>
      <c r="AE26" s="673"/>
      <c r="AF26" s="673"/>
      <c r="AG26" s="673"/>
      <c r="AH26" s="673"/>
      <c r="AI26" s="673"/>
      <c r="AJ26" s="673"/>
      <c r="AK26" s="673"/>
      <c r="AL26" s="637">
        <v>0.1</v>
      </c>
      <c r="AM26" s="638"/>
      <c r="AN26" s="638"/>
      <c r="AO26" s="674"/>
      <c r="AP26" s="631" t="s">
        <v>283</v>
      </c>
      <c r="AQ26" s="712"/>
      <c r="AR26" s="712"/>
      <c r="AS26" s="712"/>
      <c r="AT26" s="712"/>
      <c r="AU26" s="712"/>
      <c r="AV26" s="712"/>
      <c r="AW26" s="712"/>
      <c r="AX26" s="712"/>
      <c r="AY26" s="712"/>
      <c r="AZ26" s="712"/>
      <c r="BA26" s="712"/>
      <c r="BB26" s="712"/>
      <c r="BC26" s="712"/>
      <c r="BD26" s="712"/>
      <c r="BE26" s="712"/>
      <c r="BF26" s="713"/>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1"/>
      <c r="CD26" s="631" t="s">
        <v>284</v>
      </c>
      <c r="CE26" s="632"/>
      <c r="CF26" s="632"/>
      <c r="CG26" s="632"/>
      <c r="CH26" s="632"/>
      <c r="CI26" s="632"/>
      <c r="CJ26" s="632"/>
      <c r="CK26" s="632"/>
      <c r="CL26" s="632"/>
      <c r="CM26" s="632"/>
      <c r="CN26" s="632"/>
      <c r="CO26" s="632"/>
      <c r="CP26" s="632"/>
      <c r="CQ26" s="633"/>
      <c r="CR26" s="634">
        <v>19227242</v>
      </c>
      <c r="CS26" s="635"/>
      <c r="CT26" s="635"/>
      <c r="CU26" s="635"/>
      <c r="CV26" s="635"/>
      <c r="CW26" s="635"/>
      <c r="CX26" s="635"/>
      <c r="CY26" s="636"/>
      <c r="CZ26" s="637">
        <v>8.8000000000000007</v>
      </c>
      <c r="DA26" s="649"/>
      <c r="DB26" s="649"/>
      <c r="DC26" s="650"/>
      <c r="DD26" s="640">
        <v>18255543</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15">
      <c r="B27" s="631" t="s">
        <v>285</v>
      </c>
      <c r="C27" s="632"/>
      <c r="D27" s="632"/>
      <c r="E27" s="632"/>
      <c r="F27" s="632"/>
      <c r="G27" s="632"/>
      <c r="H27" s="632"/>
      <c r="I27" s="632"/>
      <c r="J27" s="632"/>
      <c r="K27" s="632"/>
      <c r="L27" s="632"/>
      <c r="M27" s="632"/>
      <c r="N27" s="632"/>
      <c r="O27" s="632"/>
      <c r="P27" s="632"/>
      <c r="Q27" s="633"/>
      <c r="R27" s="634">
        <v>423887</v>
      </c>
      <c r="S27" s="635"/>
      <c r="T27" s="635"/>
      <c r="U27" s="635"/>
      <c r="V27" s="635"/>
      <c r="W27" s="635"/>
      <c r="X27" s="635"/>
      <c r="Y27" s="636"/>
      <c r="Z27" s="672">
        <v>0.2</v>
      </c>
      <c r="AA27" s="672"/>
      <c r="AB27" s="672"/>
      <c r="AC27" s="672"/>
      <c r="AD27" s="673" t="s">
        <v>122</v>
      </c>
      <c r="AE27" s="673"/>
      <c r="AF27" s="673"/>
      <c r="AG27" s="673"/>
      <c r="AH27" s="673"/>
      <c r="AI27" s="673"/>
      <c r="AJ27" s="673"/>
      <c r="AK27" s="673"/>
      <c r="AL27" s="637" t="s">
        <v>122</v>
      </c>
      <c r="AM27" s="638"/>
      <c r="AN27" s="638"/>
      <c r="AO27" s="674"/>
      <c r="AP27" s="631" t="s">
        <v>286</v>
      </c>
      <c r="AQ27" s="632"/>
      <c r="AR27" s="632"/>
      <c r="AS27" s="632"/>
      <c r="AT27" s="632"/>
      <c r="AU27" s="632"/>
      <c r="AV27" s="632"/>
      <c r="AW27" s="632"/>
      <c r="AX27" s="632"/>
      <c r="AY27" s="632"/>
      <c r="AZ27" s="632"/>
      <c r="BA27" s="632"/>
      <c r="BB27" s="632"/>
      <c r="BC27" s="632"/>
      <c r="BD27" s="632"/>
      <c r="BE27" s="632"/>
      <c r="BF27" s="633"/>
      <c r="BG27" s="634">
        <v>82090362</v>
      </c>
      <c r="BH27" s="635"/>
      <c r="BI27" s="635"/>
      <c r="BJ27" s="635"/>
      <c r="BK27" s="635"/>
      <c r="BL27" s="635"/>
      <c r="BM27" s="635"/>
      <c r="BN27" s="636"/>
      <c r="BO27" s="672">
        <v>100</v>
      </c>
      <c r="BP27" s="672"/>
      <c r="BQ27" s="672"/>
      <c r="BR27" s="672"/>
      <c r="BS27" s="673">
        <v>1240420</v>
      </c>
      <c r="BT27" s="673"/>
      <c r="BU27" s="673"/>
      <c r="BV27" s="673"/>
      <c r="BW27" s="673"/>
      <c r="BX27" s="673"/>
      <c r="BY27" s="673"/>
      <c r="BZ27" s="673"/>
      <c r="CA27" s="673"/>
      <c r="CB27" s="711"/>
      <c r="CD27" s="631" t="s">
        <v>287</v>
      </c>
      <c r="CE27" s="632"/>
      <c r="CF27" s="632"/>
      <c r="CG27" s="632"/>
      <c r="CH27" s="632"/>
      <c r="CI27" s="632"/>
      <c r="CJ27" s="632"/>
      <c r="CK27" s="632"/>
      <c r="CL27" s="632"/>
      <c r="CM27" s="632"/>
      <c r="CN27" s="632"/>
      <c r="CO27" s="632"/>
      <c r="CP27" s="632"/>
      <c r="CQ27" s="633"/>
      <c r="CR27" s="634">
        <v>71660989</v>
      </c>
      <c r="CS27" s="647"/>
      <c r="CT27" s="647"/>
      <c r="CU27" s="647"/>
      <c r="CV27" s="647"/>
      <c r="CW27" s="647"/>
      <c r="CX27" s="647"/>
      <c r="CY27" s="648"/>
      <c r="CZ27" s="637">
        <v>32.799999999999997</v>
      </c>
      <c r="DA27" s="649"/>
      <c r="DB27" s="649"/>
      <c r="DC27" s="650"/>
      <c r="DD27" s="640">
        <v>26074539</v>
      </c>
      <c r="DE27" s="647"/>
      <c r="DF27" s="647"/>
      <c r="DG27" s="647"/>
      <c r="DH27" s="647"/>
      <c r="DI27" s="647"/>
      <c r="DJ27" s="647"/>
      <c r="DK27" s="648"/>
      <c r="DL27" s="640">
        <v>19867993</v>
      </c>
      <c r="DM27" s="647"/>
      <c r="DN27" s="647"/>
      <c r="DO27" s="647"/>
      <c r="DP27" s="647"/>
      <c r="DQ27" s="647"/>
      <c r="DR27" s="647"/>
      <c r="DS27" s="647"/>
      <c r="DT27" s="647"/>
      <c r="DU27" s="647"/>
      <c r="DV27" s="648"/>
      <c r="DW27" s="637">
        <v>18.5</v>
      </c>
      <c r="DX27" s="649"/>
      <c r="DY27" s="649"/>
      <c r="DZ27" s="649"/>
      <c r="EA27" s="649"/>
      <c r="EB27" s="649"/>
      <c r="EC27" s="661"/>
    </row>
    <row r="28" spans="2:133" ht="11.25" customHeight="1" x14ac:dyDescent="0.15">
      <c r="B28" s="631" t="s">
        <v>288</v>
      </c>
      <c r="C28" s="632"/>
      <c r="D28" s="632"/>
      <c r="E28" s="632"/>
      <c r="F28" s="632"/>
      <c r="G28" s="632"/>
      <c r="H28" s="632"/>
      <c r="I28" s="632"/>
      <c r="J28" s="632"/>
      <c r="K28" s="632"/>
      <c r="L28" s="632"/>
      <c r="M28" s="632"/>
      <c r="N28" s="632"/>
      <c r="O28" s="632"/>
      <c r="P28" s="632"/>
      <c r="Q28" s="633"/>
      <c r="R28" s="634">
        <v>2302633</v>
      </c>
      <c r="S28" s="635"/>
      <c r="T28" s="635"/>
      <c r="U28" s="635"/>
      <c r="V28" s="635"/>
      <c r="W28" s="635"/>
      <c r="X28" s="635"/>
      <c r="Y28" s="636"/>
      <c r="Z28" s="672">
        <v>1</v>
      </c>
      <c r="AA28" s="672"/>
      <c r="AB28" s="672"/>
      <c r="AC28" s="672"/>
      <c r="AD28" s="673">
        <v>187720</v>
      </c>
      <c r="AE28" s="673"/>
      <c r="AF28" s="673"/>
      <c r="AG28" s="673"/>
      <c r="AH28" s="673"/>
      <c r="AI28" s="673"/>
      <c r="AJ28" s="673"/>
      <c r="AK28" s="673"/>
      <c r="AL28" s="637">
        <v>0.2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289</v>
      </c>
      <c r="CE28" s="632"/>
      <c r="CF28" s="632"/>
      <c r="CG28" s="632"/>
      <c r="CH28" s="632"/>
      <c r="CI28" s="632"/>
      <c r="CJ28" s="632"/>
      <c r="CK28" s="632"/>
      <c r="CL28" s="632"/>
      <c r="CM28" s="632"/>
      <c r="CN28" s="632"/>
      <c r="CO28" s="632"/>
      <c r="CP28" s="632"/>
      <c r="CQ28" s="633"/>
      <c r="CR28" s="634">
        <v>18515901</v>
      </c>
      <c r="CS28" s="635"/>
      <c r="CT28" s="635"/>
      <c r="CU28" s="635"/>
      <c r="CV28" s="635"/>
      <c r="CW28" s="635"/>
      <c r="CX28" s="635"/>
      <c r="CY28" s="636"/>
      <c r="CZ28" s="637">
        <v>8.5</v>
      </c>
      <c r="DA28" s="649"/>
      <c r="DB28" s="649"/>
      <c r="DC28" s="650"/>
      <c r="DD28" s="640">
        <v>17695870</v>
      </c>
      <c r="DE28" s="635"/>
      <c r="DF28" s="635"/>
      <c r="DG28" s="635"/>
      <c r="DH28" s="635"/>
      <c r="DI28" s="635"/>
      <c r="DJ28" s="635"/>
      <c r="DK28" s="636"/>
      <c r="DL28" s="640">
        <v>17695870</v>
      </c>
      <c r="DM28" s="635"/>
      <c r="DN28" s="635"/>
      <c r="DO28" s="635"/>
      <c r="DP28" s="635"/>
      <c r="DQ28" s="635"/>
      <c r="DR28" s="635"/>
      <c r="DS28" s="635"/>
      <c r="DT28" s="635"/>
      <c r="DU28" s="635"/>
      <c r="DV28" s="636"/>
      <c r="DW28" s="637">
        <v>16.399999999999999</v>
      </c>
      <c r="DX28" s="649"/>
      <c r="DY28" s="649"/>
      <c r="DZ28" s="649"/>
      <c r="EA28" s="649"/>
      <c r="EB28" s="649"/>
      <c r="EC28" s="661"/>
    </row>
    <row r="29" spans="2:133" ht="11.25" customHeight="1" x14ac:dyDescent="0.15">
      <c r="B29" s="631" t="s">
        <v>290</v>
      </c>
      <c r="C29" s="632"/>
      <c r="D29" s="632"/>
      <c r="E29" s="632"/>
      <c r="F29" s="632"/>
      <c r="G29" s="632"/>
      <c r="H29" s="632"/>
      <c r="I29" s="632"/>
      <c r="J29" s="632"/>
      <c r="K29" s="632"/>
      <c r="L29" s="632"/>
      <c r="M29" s="632"/>
      <c r="N29" s="632"/>
      <c r="O29" s="632"/>
      <c r="P29" s="632"/>
      <c r="Q29" s="633"/>
      <c r="R29" s="634">
        <v>774195</v>
      </c>
      <c r="S29" s="635"/>
      <c r="T29" s="635"/>
      <c r="U29" s="635"/>
      <c r="V29" s="635"/>
      <c r="W29" s="635"/>
      <c r="X29" s="635"/>
      <c r="Y29" s="636"/>
      <c r="Z29" s="672">
        <v>0.3</v>
      </c>
      <c r="AA29" s="672"/>
      <c r="AB29" s="672"/>
      <c r="AC29" s="672"/>
      <c r="AD29" s="673">
        <v>102050</v>
      </c>
      <c r="AE29" s="673"/>
      <c r="AF29" s="673"/>
      <c r="AG29" s="673"/>
      <c r="AH29" s="673"/>
      <c r="AI29" s="673"/>
      <c r="AJ29" s="673"/>
      <c r="AK29" s="673"/>
      <c r="AL29" s="637">
        <v>0.1</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1"/>
      <c r="CD29" s="653" t="s">
        <v>291</v>
      </c>
      <c r="CE29" s="654"/>
      <c r="CF29" s="631" t="s">
        <v>66</v>
      </c>
      <c r="CG29" s="632"/>
      <c r="CH29" s="632"/>
      <c r="CI29" s="632"/>
      <c r="CJ29" s="632"/>
      <c r="CK29" s="632"/>
      <c r="CL29" s="632"/>
      <c r="CM29" s="632"/>
      <c r="CN29" s="632"/>
      <c r="CO29" s="632"/>
      <c r="CP29" s="632"/>
      <c r="CQ29" s="633"/>
      <c r="CR29" s="634">
        <v>18515838</v>
      </c>
      <c r="CS29" s="647"/>
      <c r="CT29" s="647"/>
      <c r="CU29" s="647"/>
      <c r="CV29" s="647"/>
      <c r="CW29" s="647"/>
      <c r="CX29" s="647"/>
      <c r="CY29" s="648"/>
      <c r="CZ29" s="637">
        <v>8.5</v>
      </c>
      <c r="DA29" s="649"/>
      <c r="DB29" s="649"/>
      <c r="DC29" s="650"/>
      <c r="DD29" s="640">
        <v>17695807</v>
      </c>
      <c r="DE29" s="647"/>
      <c r="DF29" s="647"/>
      <c r="DG29" s="647"/>
      <c r="DH29" s="647"/>
      <c r="DI29" s="647"/>
      <c r="DJ29" s="647"/>
      <c r="DK29" s="648"/>
      <c r="DL29" s="640">
        <v>17695807</v>
      </c>
      <c r="DM29" s="647"/>
      <c r="DN29" s="647"/>
      <c r="DO29" s="647"/>
      <c r="DP29" s="647"/>
      <c r="DQ29" s="647"/>
      <c r="DR29" s="647"/>
      <c r="DS29" s="647"/>
      <c r="DT29" s="647"/>
      <c r="DU29" s="647"/>
      <c r="DV29" s="648"/>
      <c r="DW29" s="637">
        <v>16.399999999999999</v>
      </c>
      <c r="DX29" s="649"/>
      <c r="DY29" s="649"/>
      <c r="DZ29" s="649"/>
      <c r="EA29" s="649"/>
      <c r="EB29" s="649"/>
      <c r="EC29" s="661"/>
    </row>
    <row r="30" spans="2:133" ht="11.25" customHeight="1" x14ac:dyDescent="0.15">
      <c r="B30" s="631" t="s">
        <v>292</v>
      </c>
      <c r="C30" s="632"/>
      <c r="D30" s="632"/>
      <c r="E30" s="632"/>
      <c r="F30" s="632"/>
      <c r="G30" s="632"/>
      <c r="H30" s="632"/>
      <c r="I30" s="632"/>
      <c r="J30" s="632"/>
      <c r="K30" s="632"/>
      <c r="L30" s="632"/>
      <c r="M30" s="632"/>
      <c r="N30" s="632"/>
      <c r="O30" s="632"/>
      <c r="P30" s="632"/>
      <c r="Q30" s="633"/>
      <c r="R30" s="634">
        <v>52444718</v>
      </c>
      <c r="S30" s="635"/>
      <c r="T30" s="635"/>
      <c r="U30" s="635"/>
      <c r="V30" s="635"/>
      <c r="W30" s="635"/>
      <c r="X30" s="635"/>
      <c r="Y30" s="636"/>
      <c r="Z30" s="672">
        <v>23.4</v>
      </c>
      <c r="AA30" s="672"/>
      <c r="AB30" s="672"/>
      <c r="AC30" s="672"/>
      <c r="AD30" s="673" t="s">
        <v>122</v>
      </c>
      <c r="AE30" s="673"/>
      <c r="AF30" s="673"/>
      <c r="AG30" s="673"/>
      <c r="AH30" s="673"/>
      <c r="AI30" s="673"/>
      <c r="AJ30" s="673"/>
      <c r="AK30" s="673"/>
      <c r="AL30" s="637" t="s">
        <v>122</v>
      </c>
      <c r="AM30" s="638"/>
      <c r="AN30" s="638"/>
      <c r="AO30" s="674"/>
      <c r="AP30" s="686" t="s">
        <v>210</v>
      </c>
      <c r="AQ30" s="687"/>
      <c r="AR30" s="687"/>
      <c r="AS30" s="687"/>
      <c r="AT30" s="687"/>
      <c r="AU30" s="687"/>
      <c r="AV30" s="687"/>
      <c r="AW30" s="687"/>
      <c r="AX30" s="687"/>
      <c r="AY30" s="687"/>
      <c r="AZ30" s="687"/>
      <c r="BA30" s="687"/>
      <c r="BB30" s="687"/>
      <c r="BC30" s="687"/>
      <c r="BD30" s="687"/>
      <c r="BE30" s="687"/>
      <c r="BF30" s="688"/>
      <c r="BG30" s="686" t="s">
        <v>293</v>
      </c>
      <c r="BH30" s="709"/>
      <c r="BI30" s="709"/>
      <c r="BJ30" s="709"/>
      <c r="BK30" s="709"/>
      <c r="BL30" s="709"/>
      <c r="BM30" s="709"/>
      <c r="BN30" s="709"/>
      <c r="BO30" s="709"/>
      <c r="BP30" s="709"/>
      <c r="BQ30" s="710"/>
      <c r="BR30" s="686" t="s">
        <v>294</v>
      </c>
      <c r="BS30" s="709"/>
      <c r="BT30" s="709"/>
      <c r="BU30" s="709"/>
      <c r="BV30" s="709"/>
      <c r="BW30" s="709"/>
      <c r="BX30" s="709"/>
      <c r="BY30" s="709"/>
      <c r="BZ30" s="709"/>
      <c r="CA30" s="709"/>
      <c r="CB30" s="710"/>
      <c r="CD30" s="655"/>
      <c r="CE30" s="656"/>
      <c r="CF30" s="631" t="s">
        <v>295</v>
      </c>
      <c r="CG30" s="632"/>
      <c r="CH30" s="632"/>
      <c r="CI30" s="632"/>
      <c r="CJ30" s="632"/>
      <c r="CK30" s="632"/>
      <c r="CL30" s="632"/>
      <c r="CM30" s="632"/>
      <c r="CN30" s="632"/>
      <c r="CO30" s="632"/>
      <c r="CP30" s="632"/>
      <c r="CQ30" s="633"/>
      <c r="CR30" s="634">
        <v>17889049</v>
      </c>
      <c r="CS30" s="635"/>
      <c r="CT30" s="635"/>
      <c r="CU30" s="635"/>
      <c r="CV30" s="635"/>
      <c r="CW30" s="635"/>
      <c r="CX30" s="635"/>
      <c r="CY30" s="636"/>
      <c r="CZ30" s="637">
        <v>8.1999999999999993</v>
      </c>
      <c r="DA30" s="649"/>
      <c r="DB30" s="649"/>
      <c r="DC30" s="650"/>
      <c r="DD30" s="640">
        <v>17074908</v>
      </c>
      <c r="DE30" s="635"/>
      <c r="DF30" s="635"/>
      <c r="DG30" s="635"/>
      <c r="DH30" s="635"/>
      <c r="DI30" s="635"/>
      <c r="DJ30" s="635"/>
      <c r="DK30" s="636"/>
      <c r="DL30" s="640">
        <v>17074908</v>
      </c>
      <c r="DM30" s="635"/>
      <c r="DN30" s="635"/>
      <c r="DO30" s="635"/>
      <c r="DP30" s="635"/>
      <c r="DQ30" s="635"/>
      <c r="DR30" s="635"/>
      <c r="DS30" s="635"/>
      <c r="DT30" s="635"/>
      <c r="DU30" s="635"/>
      <c r="DV30" s="636"/>
      <c r="DW30" s="637">
        <v>15.9</v>
      </c>
      <c r="DX30" s="649"/>
      <c r="DY30" s="649"/>
      <c r="DZ30" s="649"/>
      <c r="EA30" s="649"/>
      <c r="EB30" s="649"/>
      <c r="EC30" s="661"/>
    </row>
    <row r="31" spans="2:133" ht="11.25" customHeight="1" x14ac:dyDescent="0.15">
      <c r="B31" s="701" t="s">
        <v>296</v>
      </c>
      <c r="C31" s="702"/>
      <c r="D31" s="702"/>
      <c r="E31" s="702"/>
      <c r="F31" s="702"/>
      <c r="G31" s="702"/>
      <c r="H31" s="702"/>
      <c r="I31" s="702"/>
      <c r="J31" s="702"/>
      <c r="K31" s="702"/>
      <c r="L31" s="702"/>
      <c r="M31" s="702"/>
      <c r="N31" s="702"/>
      <c r="O31" s="702"/>
      <c r="P31" s="702"/>
      <c r="Q31" s="703"/>
      <c r="R31" s="634">
        <v>17524</v>
      </c>
      <c r="S31" s="635"/>
      <c r="T31" s="635"/>
      <c r="U31" s="635"/>
      <c r="V31" s="635"/>
      <c r="W31" s="635"/>
      <c r="X31" s="635"/>
      <c r="Y31" s="636"/>
      <c r="Z31" s="672">
        <v>0</v>
      </c>
      <c r="AA31" s="672"/>
      <c r="AB31" s="672"/>
      <c r="AC31" s="672"/>
      <c r="AD31" s="673">
        <v>17524</v>
      </c>
      <c r="AE31" s="673"/>
      <c r="AF31" s="673"/>
      <c r="AG31" s="673"/>
      <c r="AH31" s="673"/>
      <c r="AI31" s="673"/>
      <c r="AJ31" s="673"/>
      <c r="AK31" s="673"/>
      <c r="AL31" s="637">
        <v>0</v>
      </c>
      <c r="AM31" s="638"/>
      <c r="AN31" s="638"/>
      <c r="AO31" s="674"/>
      <c r="AP31" s="704" t="s">
        <v>297</v>
      </c>
      <c r="AQ31" s="705"/>
      <c r="AR31" s="705"/>
      <c r="AS31" s="705"/>
      <c r="AT31" s="706" t="s">
        <v>298</v>
      </c>
      <c r="AU31" s="212"/>
      <c r="AV31" s="212"/>
      <c r="AW31" s="212"/>
      <c r="AX31" s="692" t="s">
        <v>176</v>
      </c>
      <c r="AY31" s="693"/>
      <c r="AZ31" s="693"/>
      <c r="BA31" s="693"/>
      <c r="BB31" s="693"/>
      <c r="BC31" s="693"/>
      <c r="BD31" s="693"/>
      <c r="BE31" s="693"/>
      <c r="BF31" s="694"/>
      <c r="BG31" s="696">
        <v>99.9</v>
      </c>
      <c r="BH31" s="697"/>
      <c r="BI31" s="697"/>
      <c r="BJ31" s="697"/>
      <c r="BK31" s="697"/>
      <c r="BL31" s="697"/>
      <c r="BM31" s="698">
        <v>99.6</v>
      </c>
      <c r="BN31" s="697"/>
      <c r="BO31" s="697"/>
      <c r="BP31" s="697"/>
      <c r="BQ31" s="699"/>
      <c r="BR31" s="696">
        <v>99.9</v>
      </c>
      <c r="BS31" s="697"/>
      <c r="BT31" s="697"/>
      <c r="BU31" s="697"/>
      <c r="BV31" s="697"/>
      <c r="BW31" s="697"/>
      <c r="BX31" s="698">
        <v>99.5</v>
      </c>
      <c r="BY31" s="697"/>
      <c r="BZ31" s="697"/>
      <c r="CA31" s="697"/>
      <c r="CB31" s="699"/>
      <c r="CD31" s="655"/>
      <c r="CE31" s="656"/>
      <c r="CF31" s="631" t="s">
        <v>299</v>
      </c>
      <c r="CG31" s="632"/>
      <c r="CH31" s="632"/>
      <c r="CI31" s="632"/>
      <c r="CJ31" s="632"/>
      <c r="CK31" s="632"/>
      <c r="CL31" s="632"/>
      <c r="CM31" s="632"/>
      <c r="CN31" s="632"/>
      <c r="CO31" s="632"/>
      <c r="CP31" s="632"/>
      <c r="CQ31" s="633"/>
      <c r="CR31" s="634">
        <v>626789</v>
      </c>
      <c r="CS31" s="647"/>
      <c r="CT31" s="647"/>
      <c r="CU31" s="647"/>
      <c r="CV31" s="647"/>
      <c r="CW31" s="647"/>
      <c r="CX31" s="647"/>
      <c r="CY31" s="648"/>
      <c r="CZ31" s="637">
        <v>0.3</v>
      </c>
      <c r="DA31" s="649"/>
      <c r="DB31" s="649"/>
      <c r="DC31" s="650"/>
      <c r="DD31" s="640">
        <v>620899</v>
      </c>
      <c r="DE31" s="647"/>
      <c r="DF31" s="647"/>
      <c r="DG31" s="647"/>
      <c r="DH31" s="647"/>
      <c r="DI31" s="647"/>
      <c r="DJ31" s="647"/>
      <c r="DK31" s="648"/>
      <c r="DL31" s="640">
        <v>620899</v>
      </c>
      <c r="DM31" s="647"/>
      <c r="DN31" s="647"/>
      <c r="DO31" s="647"/>
      <c r="DP31" s="647"/>
      <c r="DQ31" s="647"/>
      <c r="DR31" s="647"/>
      <c r="DS31" s="647"/>
      <c r="DT31" s="647"/>
      <c r="DU31" s="647"/>
      <c r="DV31" s="648"/>
      <c r="DW31" s="637">
        <v>0.6</v>
      </c>
      <c r="DX31" s="649"/>
      <c r="DY31" s="649"/>
      <c r="DZ31" s="649"/>
      <c r="EA31" s="649"/>
      <c r="EB31" s="649"/>
      <c r="EC31" s="661"/>
    </row>
    <row r="32" spans="2:133" ht="11.25" customHeight="1" x14ac:dyDescent="0.15">
      <c r="B32" s="631" t="s">
        <v>300</v>
      </c>
      <c r="C32" s="632"/>
      <c r="D32" s="632"/>
      <c r="E32" s="632"/>
      <c r="F32" s="632"/>
      <c r="G32" s="632"/>
      <c r="H32" s="632"/>
      <c r="I32" s="632"/>
      <c r="J32" s="632"/>
      <c r="K32" s="632"/>
      <c r="L32" s="632"/>
      <c r="M32" s="632"/>
      <c r="N32" s="632"/>
      <c r="O32" s="632"/>
      <c r="P32" s="632"/>
      <c r="Q32" s="633"/>
      <c r="R32" s="634">
        <v>16702866</v>
      </c>
      <c r="S32" s="635"/>
      <c r="T32" s="635"/>
      <c r="U32" s="635"/>
      <c r="V32" s="635"/>
      <c r="W32" s="635"/>
      <c r="X32" s="635"/>
      <c r="Y32" s="636"/>
      <c r="Z32" s="672">
        <v>7.4</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7"/>
      <c r="AU32" s="208" t="s">
        <v>301</v>
      </c>
      <c r="AX32" s="631" t="s">
        <v>302</v>
      </c>
      <c r="AY32" s="632"/>
      <c r="AZ32" s="632"/>
      <c r="BA32" s="632"/>
      <c r="BB32" s="632"/>
      <c r="BC32" s="632"/>
      <c r="BD32" s="632"/>
      <c r="BE32" s="632"/>
      <c r="BF32" s="633"/>
      <c r="BG32" s="700">
        <v>99.7</v>
      </c>
      <c r="BH32" s="647"/>
      <c r="BI32" s="647"/>
      <c r="BJ32" s="647"/>
      <c r="BK32" s="647"/>
      <c r="BL32" s="647"/>
      <c r="BM32" s="638">
        <v>99.3</v>
      </c>
      <c r="BN32" s="647"/>
      <c r="BO32" s="647"/>
      <c r="BP32" s="647"/>
      <c r="BQ32" s="670"/>
      <c r="BR32" s="700">
        <v>99.8</v>
      </c>
      <c r="BS32" s="647"/>
      <c r="BT32" s="647"/>
      <c r="BU32" s="647"/>
      <c r="BV32" s="647"/>
      <c r="BW32" s="647"/>
      <c r="BX32" s="638">
        <v>99.3</v>
      </c>
      <c r="BY32" s="647"/>
      <c r="BZ32" s="647"/>
      <c r="CA32" s="647"/>
      <c r="CB32" s="670"/>
      <c r="CD32" s="657"/>
      <c r="CE32" s="658"/>
      <c r="CF32" s="631" t="s">
        <v>303</v>
      </c>
      <c r="CG32" s="632"/>
      <c r="CH32" s="632"/>
      <c r="CI32" s="632"/>
      <c r="CJ32" s="632"/>
      <c r="CK32" s="632"/>
      <c r="CL32" s="632"/>
      <c r="CM32" s="632"/>
      <c r="CN32" s="632"/>
      <c r="CO32" s="632"/>
      <c r="CP32" s="632"/>
      <c r="CQ32" s="633"/>
      <c r="CR32" s="634">
        <v>63</v>
      </c>
      <c r="CS32" s="635"/>
      <c r="CT32" s="635"/>
      <c r="CU32" s="635"/>
      <c r="CV32" s="635"/>
      <c r="CW32" s="635"/>
      <c r="CX32" s="635"/>
      <c r="CY32" s="636"/>
      <c r="CZ32" s="637">
        <v>0</v>
      </c>
      <c r="DA32" s="649"/>
      <c r="DB32" s="649"/>
      <c r="DC32" s="650"/>
      <c r="DD32" s="640">
        <v>63</v>
      </c>
      <c r="DE32" s="635"/>
      <c r="DF32" s="635"/>
      <c r="DG32" s="635"/>
      <c r="DH32" s="635"/>
      <c r="DI32" s="635"/>
      <c r="DJ32" s="635"/>
      <c r="DK32" s="636"/>
      <c r="DL32" s="640">
        <v>63</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15">
      <c r="B33" s="631" t="s">
        <v>304</v>
      </c>
      <c r="C33" s="632"/>
      <c r="D33" s="632"/>
      <c r="E33" s="632"/>
      <c r="F33" s="632"/>
      <c r="G33" s="632"/>
      <c r="H33" s="632"/>
      <c r="I33" s="632"/>
      <c r="J33" s="632"/>
      <c r="K33" s="632"/>
      <c r="L33" s="632"/>
      <c r="M33" s="632"/>
      <c r="N33" s="632"/>
      <c r="O33" s="632"/>
      <c r="P33" s="632"/>
      <c r="Q33" s="633"/>
      <c r="R33" s="634">
        <v>1015551</v>
      </c>
      <c r="S33" s="635"/>
      <c r="T33" s="635"/>
      <c r="U33" s="635"/>
      <c r="V33" s="635"/>
      <c r="W33" s="635"/>
      <c r="X33" s="635"/>
      <c r="Y33" s="636"/>
      <c r="Z33" s="672">
        <v>0.5</v>
      </c>
      <c r="AA33" s="672"/>
      <c r="AB33" s="672"/>
      <c r="AC33" s="672"/>
      <c r="AD33" s="673" t="s">
        <v>122</v>
      </c>
      <c r="AE33" s="673"/>
      <c r="AF33" s="673"/>
      <c r="AG33" s="673"/>
      <c r="AH33" s="673"/>
      <c r="AI33" s="673"/>
      <c r="AJ33" s="673"/>
      <c r="AK33" s="673"/>
      <c r="AL33" s="637" t="s">
        <v>122</v>
      </c>
      <c r="AM33" s="638"/>
      <c r="AN33" s="638"/>
      <c r="AO33" s="674"/>
      <c r="AP33" s="677"/>
      <c r="AQ33" s="678"/>
      <c r="AR33" s="678"/>
      <c r="AS33" s="678"/>
      <c r="AT33" s="708"/>
      <c r="AU33" s="213"/>
      <c r="AV33" s="213"/>
      <c r="AW33" s="213"/>
      <c r="AX33" s="615" t="s">
        <v>305</v>
      </c>
      <c r="AY33" s="616"/>
      <c r="AZ33" s="616"/>
      <c r="BA33" s="616"/>
      <c r="BB33" s="616"/>
      <c r="BC33" s="616"/>
      <c r="BD33" s="616"/>
      <c r="BE33" s="616"/>
      <c r="BF33" s="617"/>
      <c r="BG33" s="695">
        <v>99.9</v>
      </c>
      <c r="BH33" s="619"/>
      <c r="BI33" s="619"/>
      <c r="BJ33" s="619"/>
      <c r="BK33" s="619"/>
      <c r="BL33" s="619"/>
      <c r="BM33" s="665">
        <v>99.7</v>
      </c>
      <c r="BN33" s="619"/>
      <c r="BO33" s="619"/>
      <c r="BP33" s="619"/>
      <c r="BQ33" s="682"/>
      <c r="BR33" s="695">
        <v>99.9</v>
      </c>
      <c r="BS33" s="619"/>
      <c r="BT33" s="619"/>
      <c r="BU33" s="619"/>
      <c r="BV33" s="619"/>
      <c r="BW33" s="619"/>
      <c r="BX33" s="665">
        <v>99.6</v>
      </c>
      <c r="BY33" s="619"/>
      <c r="BZ33" s="619"/>
      <c r="CA33" s="619"/>
      <c r="CB33" s="682"/>
      <c r="CD33" s="631" t="s">
        <v>306</v>
      </c>
      <c r="CE33" s="632"/>
      <c r="CF33" s="632"/>
      <c r="CG33" s="632"/>
      <c r="CH33" s="632"/>
      <c r="CI33" s="632"/>
      <c r="CJ33" s="632"/>
      <c r="CK33" s="632"/>
      <c r="CL33" s="632"/>
      <c r="CM33" s="632"/>
      <c r="CN33" s="632"/>
      <c r="CO33" s="632"/>
      <c r="CP33" s="632"/>
      <c r="CQ33" s="633"/>
      <c r="CR33" s="634">
        <v>67981785</v>
      </c>
      <c r="CS33" s="647"/>
      <c r="CT33" s="647"/>
      <c r="CU33" s="647"/>
      <c r="CV33" s="647"/>
      <c r="CW33" s="647"/>
      <c r="CX33" s="647"/>
      <c r="CY33" s="648"/>
      <c r="CZ33" s="637">
        <v>31.1</v>
      </c>
      <c r="DA33" s="649"/>
      <c r="DB33" s="649"/>
      <c r="DC33" s="650"/>
      <c r="DD33" s="640">
        <v>49444343</v>
      </c>
      <c r="DE33" s="647"/>
      <c r="DF33" s="647"/>
      <c r="DG33" s="647"/>
      <c r="DH33" s="647"/>
      <c r="DI33" s="647"/>
      <c r="DJ33" s="647"/>
      <c r="DK33" s="648"/>
      <c r="DL33" s="640">
        <v>39151888</v>
      </c>
      <c r="DM33" s="647"/>
      <c r="DN33" s="647"/>
      <c r="DO33" s="647"/>
      <c r="DP33" s="647"/>
      <c r="DQ33" s="647"/>
      <c r="DR33" s="647"/>
      <c r="DS33" s="647"/>
      <c r="DT33" s="647"/>
      <c r="DU33" s="647"/>
      <c r="DV33" s="648"/>
      <c r="DW33" s="637">
        <v>36.4</v>
      </c>
      <c r="DX33" s="649"/>
      <c r="DY33" s="649"/>
      <c r="DZ33" s="649"/>
      <c r="EA33" s="649"/>
      <c r="EB33" s="649"/>
      <c r="EC33" s="661"/>
    </row>
    <row r="34" spans="2:133" ht="11.25" customHeight="1" x14ac:dyDescent="0.15">
      <c r="B34" s="631" t="s">
        <v>307</v>
      </c>
      <c r="C34" s="632"/>
      <c r="D34" s="632"/>
      <c r="E34" s="632"/>
      <c r="F34" s="632"/>
      <c r="G34" s="632"/>
      <c r="H34" s="632"/>
      <c r="I34" s="632"/>
      <c r="J34" s="632"/>
      <c r="K34" s="632"/>
      <c r="L34" s="632"/>
      <c r="M34" s="632"/>
      <c r="N34" s="632"/>
      <c r="O34" s="632"/>
      <c r="P34" s="632"/>
      <c r="Q34" s="633"/>
      <c r="R34" s="634">
        <v>1087786</v>
      </c>
      <c r="S34" s="635"/>
      <c r="T34" s="635"/>
      <c r="U34" s="635"/>
      <c r="V34" s="635"/>
      <c r="W34" s="635"/>
      <c r="X34" s="635"/>
      <c r="Y34" s="636"/>
      <c r="Z34" s="672">
        <v>0.5</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308</v>
      </c>
      <c r="CE34" s="632"/>
      <c r="CF34" s="632"/>
      <c r="CG34" s="632"/>
      <c r="CH34" s="632"/>
      <c r="CI34" s="632"/>
      <c r="CJ34" s="632"/>
      <c r="CK34" s="632"/>
      <c r="CL34" s="632"/>
      <c r="CM34" s="632"/>
      <c r="CN34" s="632"/>
      <c r="CO34" s="632"/>
      <c r="CP34" s="632"/>
      <c r="CQ34" s="633"/>
      <c r="CR34" s="634">
        <v>25321441</v>
      </c>
      <c r="CS34" s="635"/>
      <c r="CT34" s="635"/>
      <c r="CU34" s="635"/>
      <c r="CV34" s="635"/>
      <c r="CW34" s="635"/>
      <c r="CX34" s="635"/>
      <c r="CY34" s="636"/>
      <c r="CZ34" s="637">
        <v>11.6</v>
      </c>
      <c r="DA34" s="649"/>
      <c r="DB34" s="649"/>
      <c r="DC34" s="650"/>
      <c r="DD34" s="640">
        <v>18737203</v>
      </c>
      <c r="DE34" s="635"/>
      <c r="DF34" s="635"/>
      <c r="DG34" s="635"/>
      <c r="DH34" s="635"/>
      <c r="DI34" s="635"/>
      <c r="DJ34" s="635"/>
      <c r="DK34" s="636"/>
      <c r="DL34" s="640">
        <v>16281075</v>
      </c>
      <c r="DM34" s="635"/>
      <c r="DN34" s="635"/>
      <c r="DO34" s="635"/>
      <c r="DP34" s="635"/>
      <c r="DQ34" s="635"/>
      <c r="DR34" s="635"/>
      <c r="DS34" s="635"/>
      <c r="DT34" s="635"/>
      <c r="DU34" s="635"/>
      <c r="DV34" s="636"/>
      <c r="DW34" s="637">
        <v>15.1</v>
      </c>
      <c r="DX34" s="649"/>
      <c r="DY34" s="649"/>
      <c r="DZ34" s="649"/>
      <c r="EA34" s="649"/>
      <c r="EB34" s="649"/>
      <c r="EC34" s="661"/>
    </row>
    <row r="35" spans="2:133" ht="11.25" customHeight="1" x14ac:dyDescent="0.15">
      <c r="B35" s="631" t="s">
        <v>309</v>
      </c>
      <c r="C35" s="632"/>
      <c r="D35" s="632"/>
      <c r="E35" s="632"/>
      <c r="F35" s="632"/>
      <c r="G35" s="632"/>
      <c r="H35" s="632"/>
      <c r="I35" s="632"/>
      <c r="J35" s="632"/>
      <c r="K35" s="632"/>
      <c r="L35" s="632"/>
      <c r="M35" s="632"/>
      <c r="N35" s="632"/>
      <c r="O35" s="632"/>
      <c r="P35" s="632"/>
      <c r="Q35" s="633"/>
      <c r="R35" s="634">
        <v>3836858</v>
      </c>
      <c r="S35" s="635"/>
      <c r="T35" s="635"/>
      <c r="U35" s="635"/>
      <c r="V35" s="635"/>
      <c r="W35" s="635"/>
      <c r="X35" s="635"/>
      <c r="Y35" s="636"/>
      <c r="Z35" s="672">
        <v>1.7</v>
      </c>
      <c r="AA35" s="672"/>
      <c r="AB35" s="672"/>
      <c r="AC35" s="672"/>
      <c r="AD35" s="673" t="s">
        <v>122</v>
      </c>
      <c r="AE35" s="673"/>
      <c r="AF35" s="673"/>
      <c r="AG35" s="673"/>
      <c r="AH35" s="673"/>
      <c r="AI35" s="673"/>
      <c r="AJ35" s="673"/>
      <c r="AK35" s="673"/>
      <c r="AL35" s="637" t="s">
        <v>122</v>
      </c>
      <c r="AM35" s="638"/>
      <c r="AN35" s="638"/>
      <c r="AO35" s="674"/>
      <c r="AP35" s="216"/>
      <c r="AQ35" s="686" t="s">
        <v>310</v>
      </c>
      <c r="AR35" s="687"/>
      <c r="AS35" s="687"/>
      <c r="AT35" s="687"/>
      <c r="AU35" s="687"/>
      <c r="AV35" s="687"/>
      <c r="AW35" s="687"/>
      <c r="AX35" s="687"/>
      <c r="AY35" s="687"/>
      <c r="AZ35" s="687"/>
      <c r="BA35" s="687"/>
      <c r="BB35" s="687"/>
      <c r="BC35" s="687"/>
      <c r="BD35" s="687"/>
      <c r="BE35" s="687"/>
      <c r="BF35" s="688"/>
      <c r="BG35" s="686" t="s">
        <v>311</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312</v>
      </c>
      <c r="CE35" s="632"/>
      <c r="CF35" s="632"/>
      <c r="CG35" s="632"/>
      <c r="CH35" s="632"/>
      <c r="CI35" s="632"/>
      <c r="CJ35" s="632"/>
      <c r="CK35" s="632"/>
      <c r="CL35" s="632"/>
      <c r="CM35" s="632"/>
      <c r="CN35" s="632"/>
      <c r="CO35" s="632"/>
      <c r="CP35" s="632"/>
      <c r="CQ35" s="633"/>
      <c r="CR35" s="634">
        <v>2961733</v>
      </c>
      <c r="CS35" s="647"/>
      <c r="CT35" s="647"/>
      <c r="CU35" s="647"/>
      <c r="CV35" s="647"/>
      <c r="CW35" s="647"/>
      <c r="CX35" s="647"/>
      <c r="CY35" s="648"/>
      <c r="CZ35" s="637">
        <v>1.4</v>
      </c>
      <c r="DA35" s="649"/>
      <c r="DB35" s="649"/>
      <c r="DC35" s="650"/>
      <c r="DD35" s="640">
        <v>2192961</v>
      </c>
      <c r="DE35" s="647"/>
      <c r="DF35" s="647"/>
      <c r="DG35" s="647"/>
      <c r="DH35" s="647"/>
      <c r="DI35" s="647"/>
      <c r="DJ35" s="647"/>
      <c r="DK35" s="648"/>
      <c r="DL35" s="640">
        <v>2192961</v>
      </c>
      <c r="DM35" s="647"/>
      <c r="DN35" s="647"/>
      <c r="DO35" s="647"/>
      <c r="DP35" s="647"/>
      <c r="DQ35" s="647"/>
      <c r="DR35" s="647"/>
      <c r="DS35" s="647"/>
      <c r="DT35" s="647"/>
      <c r="DU35" s="647"/>
      <c r="DV35" s="648"/>
      <c r="DW35" s="637">
        <v>2</v>
      </c>
      <c r="DX35" s="649"/>
      <c r="DY35" s="649"/>
      <c r="DZ35" s="649"/>
      <c r="EA35" s="649"/>
      <c r="EB35" s="649"/>
      <c r="EC35" s="661"/>
    </row>
    <row r="36" spans="2:133" ht="11.25" customHeight="1" x14ac:dyDescent="0.15">
      <c r="B36" s="631" t="s">
        <v>313</v>
      </c>
      <c r="C36" s="632"/>
      <c r="D36" s="632"/>
      <c r="E36" s="632"/>
      <c r="F36" s="632"/>
      <c r="G36" s="632"/>
      <c r="H36" s="632"/>
      <c r="I36" s="632"/>
      <c r="J36" s="632"/>
      <c r="K36" s="632"/>
      <c r="L36" s="632"/>
      <c r="M36" s="632"/>
      <c r="N36" s="632"/>
      <c r="O36" s="632"/>
      <c r="P36" s="632"/>
      <c r="Q36" s="633"/>
      <c r="R36" s="634">
        <v>5981582</v>
      </c>
      <c r="S36" s="635"/>
      <c r="T36" s="635"/>
      <c r="U36" s="635"/>
      <c r="V36" s="635"/>
      <c r="W36" s="635"/>
      <c r="X36" s="635"/>
      <c r="Y36" s="636"/>
      <c r="Z36" s="672">
        <v>2.7</v>
      </c>
      <c r="AA36" s="672"/>
      <c r="AB36" s="672"/>
      <c r="AC36" s="672"/>
      <c r="AD36" s="673" t="s">
        <v>122</v>
      </c>
      <c r="AE36" s="673"/>
      <c r="AF36" s="673"/>
      <c r="AG36" s="673"/>
      <c r="AH36" s="673"/>
      <c r="AI36" s="673"/>
      <c r="AJ36" s="673"/>
      <c r="AK36" s="673"/>
      <c r="AL36" s="637" t="s">
        <v>122</v>
      </c>
      <c r="AM36" s="638"/>
      <c r="AN36" s="638"/>
      <c r="AO36" s="674"/>
      <c r="AP36" s="216"/>
      <c r="AQ36" s="683" t="s">
        <v>314</v>
      </c>
      <c r="AR36" s="684"/>
      <c r="AS36" s="684"/>
      <c r="AT36" s="684"/>
      <c r="AU36" s="684"/>
      <c r="AV36" s="684"/>
      <c r="AW36" s="684"/>
      <c r="AX36" s="684"/>
      <c r="AY36" s="685"/>
      <c r="AZ36" s="689">
        <v>22992794</v>
      </c>
      <c r="BA36" s="690"/>
      <c r="BB36" s="690"/>
      <c r="BC36" s="690"/>
      <c r="BD36" s="690"/>
      <c r="BE36" s="690"/>
      <c r="BF36" s="691"/>
      <c r="BG36" s="692" t="s">
        <v>315</v>
      </c>
      <c r="BH36" s="693"/>
      <c r="BI36" s="693"/>
      <c r="BJ36" s="693"/>
      <c r="BK36" s="693"/>
      <c r="BL36" s="693"/>
      <c r="BM36" s="693"/>
      <c r="BN36" s="693"/>
      <c r="BO36" s="693"/>
      <c r="BP36" s="693"/>
      <c r="BQ36" s="693"/>
      <c r="BR36" s="693"/>
      <c r="BS36" s="693"/>
      <c r="BT36" s="693"/>
      <c r="BU36" s="694"/>
      <c r="BV36" s="689">
        <v>2283401</v>
      </c>
      <c r="BW36" s="690"/>
      <c r="BX36" s="690"/>
      <c r="BY36" s="690"/>
      <c r="BZ36" s="690"/>
      <c r="CA36" s="690"/>
      <c r="CB36" s="691"/>
      <c r="CD36" s="631" t="s">
        <v>316</v>
      </c>
      <c r="CE36" s="632"/>
      <c r="CF36" s="632"/>
      <c r="CG36" s="632"/>
      <c r="CH36" s="632"/>
      <c r="CI36" s="632"/>
      <c r="CJ36" s="632"/>
      <c r="CK36" s="632"/>
      <c r="CL36" s="632"/>
      <c r="CM36" s="632"/>
      <c r="CN36" s="632"/>
      <c r="CO36" s="632"/>
      <c r="CP36" s="632"/>
      <c r="CQ36" s="633"/>
      <c r="CR36" s="634">
        <v>15414399</v>
      </c>
      <c r="CS36" s="635"/>
      <c r="CT36" s="635"/>
      <c r="CU36" s="635"/>
      <c r="CV36" s="635"/>
      <c r="CW36" s="635"/>
      <c r="CX36" s="635"/>
      <c r="CY36" s="636"/>
      <c r="CZ36" s="637">
        <v>7.1</v>
      </c>
      <c r="DA36" s="649"/>
      <c r="DB36" s="649"/>
      <c r="DC36" s="650"/>
      <c r="DD36" s="640">
        <v>12547887</v>
      </c>
      <c r="DE36" s="635"/>
      <c r="DF36" s="635"/>
      <c r="DG36" s="635"/>
      <c r="DH36" s="635"/>
      <c r="DI36" s="635"/>
      <c r="DJ36" s="635"/>
      <c r="DK36" s="636"/>
      <c r="DL36" s="640">
        <v>7138493</v>
      </c>
      <c r="DM36" s="635"/>
      <c r="DN36" s="635"/>
      <c r="DO36" s="635"/>
      <c r="DP36" s="635"/>
      <c r="DQ36" s="635"/>
      <c r="DR36" s="635"/>
      <c r="DS36" s="635"/>
      <c r="DT36" s="635"/>
      <c r="DU36" s="635"/>
      <c r="DV36" s="636"/>
      <c r="DW36" s="637">
        <v>6.6</v>
      </c>
      <c r="DX36" s="649"/>
      <c r="DY36" s="649"/>
      <c r="DZ36" s="649"/>
      <c r="EA36" s="649"/>
      <c r="EB36" s="649"/>
      <c r="EC36" s="661"/>
    </row>
    <row r="37" spans="2:133" ht="11.25" customHeight="1" x14ac:dyDescent="0.15">
      <c r="B37" s="631" t="s">
        <v>317</v>
      </c>
      <c r="C37" s="632"/>
      <c r="D37" s="632"/>
      <c r="E37" s="632"/>
      <c r="F37" s="632"/>
      <c r="G37" s="632"/>
      <c r="H37" s="632"/>
      <c r="I37" s="632"/>
      <c r="J37" s="632"/>
      <c r="K37" s="632"/>
      <c r="L37" s="632"/>
      <c r="M37" s="632"/>
      <c r="N37" s="632"/>
      <c r="O37" s="632"/>
      <c r="P37" s="632"/>
      <c r="Q37" s="633"/>
      <c r="R37" s="634">
        <v>7861103</v>
      </c>
      <c r="S37" s="635"/>
      <c r="T37" s="635"/>
      <c r="U37" s="635"/>
      <c r="V37" s="635"/>
      <c r="W37" s="635"/>
      <c r="X37" s="635"/>
      <c r="Y37" s="636"/>
      <c r="Z37" s="672">
        <v>3.5</v>
      </c>
      <c r="AA37" s="672"/>
      <c r="AB37" s="672"/>
      <c r="AC37" s="672"/>
      <c r="AD37" s="673">
        <v>442651</v>
      </c>
      <c r="AE37" s="673"/>
      <c r="AF37" s="673"/>
      <c r="AG37" s="673"/>
      <c r="AH37" s="673"/>
      <c r="AI37" s="673"/>
      <c r="AJ37" s="673"/>
      <c r="AK37" s="673"/>
      <c r="AL37" s="637">
        <v>0.4</v>
      </c>
      <c r="AM37" s="638"/>
      <c r="AN37" s="638"/>
      <c r="AO37" s="674"/>
      <c r="AQ37" s="667" t="s">
        <v>318</v>
      </c>
      <c r="AR37" s="668"/>
      <c r="AS37" s="668"/>
      <c r="AT37" s="668"/>
      <c r="AU37" s="668"/>
      <c r="AV37" s="668"/>
      <c r="AW37" s="668"/>
      <c r="AX37" s="668"/>
      <c r="AY37" s="669"/>
      <c r="AZ37" s="634">
        <v>4150874</v>
      </c>
      <c r="BA37" s="635"/>
      <c r="BB37" s="635"/>
      <c r="BC37" s="635"/>
      <c r="BD37" s="647"/>
      <c r="BE37" s="647"/>
      <c r="BF37" s="670"/>
      <c r="BG37" s="631" t="s">
        <v>319</v>
      </c>
      <c r="BH37" s="632"/>
      <c r="BI37" s="632"/>
      <c r="BJ37" s="632"/>
      <c r="BK37" s="632"/>
      <c r="BL37" s="632"/>
      <c r="BM37" s="632"/>
      <c r="BN37" s="632"/>
      <c r="BO37" s="632"/>
      <c r="BP37" s="632"/>
      <c r="BQ37" s="632"/>
      <c r="BR37" s="632"/>
      <c r="BS37" s="632"/>
      <c r="BT37" s="632"/>
      <c r="BU37" s="633"/>
      <c r="BV37" s="634">
        <v>1548482</v>
      </c>
      <c r="BW37" s="635"/>
      <c r="BX37" s="635"/>
      <c r="BY37" s="635"/>
      <c r="BZ37" s="635"/>
      <c r="CA37" s="635"/>
      <c r="CB37" s="671"/>
      <c r="CD37" s="631" t="s">
        <v>320</v>
      </c>
      <c r="CE37" s="632"/>
      <c r="CF37" s="632"/>
      <c r="CG37" s="632"/>
      <c r="CH37" s="632"/>
      <c r="CI37" s="632"/>
      <c r="CJ37" s="632"/>
      <c r="CK37" s="632"/>
      <c r="CL37" s="632"/>
      <c r="CM37" s="632"/>
      <c r="CN37" s="632"/>
      <c r="CO37" s="632"/>
      <c r="CP37" s="632"/>
      <c r="CQ37" s="633"/>
      <c r="CR37" s="634">
        <v>29277</v>
      </c>
      <c r="CS37" s="647"/>
      <c r="CT37" s="647"/>
      <c r="CU37" s="647"/>
      <c r="CV37" s="647"/>
      <c r="CW37" s="647"/>
      <c r="CX37" s="647"/>
      <c r="CY37" s="648"/>
      <c r="CZ37" s="637">
        <v>0</v>
      </c>
      <c r="DA37" s="649"/>
      <c r="DB37" s="649"/>
      <c r="DC37" s="650"/>
      <c r="DD37" s="640">
        <v>29277</v>
      </c>
      <c r="DE37" s="647"/>
      <c r="DF37" s="647"/>
      <c r="DG37" s="647"/>
      <c r="DH37" s="647"/>
      <c r="DI37" s="647"/>
      <c r="DJ37" s="647"/>
      <c r="DK37" s="648"/>
      <c r="DL37" s="640">
        <v>13768</v>
      </c>
      <c r="DM37" s="647"/>
      <c r="DN37" s="647"/>
      <c r="DO37" s="647"/>
      <c r="DP37" s="647"/>
      <c r="DQ37" s="647"/>
      <c r="DR37" s="647"/>
      <c r="DS37" s="647"/>
      <c r="DT37" s="647"/>
      <c r="DU37" s="647"/>
      <c r="DV37" s="648"/>
      <c r="DW37" s="637">
        <v>0</v>
      </c>
      <c r="DX37" s="649"/>
      <c r="DY37" s="649"/>
      <c r="DZ37" s="649"/>
      <c r="EA37" s="649"/>
      <c r="EB37" s="649"/>
      <c r="EC37" s="661"/>
    </row>
    <row r="38" spans="2:133" ht="11.25" customHeight="1" x14ac:dyDescent="0.15">
      <c r="B38" s="631" t="s">
        <v>321</v>
      </c>
      <c r="C38" s="632"/>
      <c r="D38" s="632"/>
      <c r="E38" s="632"/>
      <c r="F38" s="632"/>
      <c r="G38" s="632"/>
      <c r="H38" s="632"/>
      <c r="I38" s="632"/>
      <c r="J38" s="632"/>
      <c r="K38" s="632"/>
      <c r="L38" s="632"/>
      <c r="M38" s="632"/>
      <c r="N38" s="632"/>
      <c r="O38" s="632"/>
      <c r="P38" s="632"/>
      <c r="Q38" s="633"/>
      <c r="R38" s="634">
        <v>20734900</v>
      </c>
      <c r="S38" s="635"/>
      <c r="T38" s="635"/>
      <c r="U38" s="635"/>
      <c r="V38" s="635"/>
      <c r="W38" s="635"/>
      <c r="X38" s="635"/>
      <c r="Y38" s="636"/>
      <c r="Z38" s="672">
        <v>9.1999999999999993</v>
      </c>
      <c r="AA38" s="672"/>
      <c r="AB38" s="672"/>
      <c r="AC38" s="672"/>
      <c r="AD38" s="673" t="s">
        <v>122</v>
      </c>
      <c r="AE38" s="673"/>
      <c r="AF38" s="673"/>
      <c r="AG38" s="673"/>
      <c r="AH38" s="673"/>
      <c r="AI38" s="673"/>
      <c r="AJ38" s="673"/>
      <c r="AK38" s="673"/>
      <c r="AL38" s="637" t="s">
        <v>122</v>
      </c>
      <c r="AM38" s="638"/>
      <c r="AN38" s="638"/>
      <c r="AO38" s="674"/>
      <c r="AQ38" s="667" t="s">
        <v>322</v>
      </c>
      <c r="AR38" s="668"/>
      <c r="AS38" s="668"/>
      <c r="AT38" s="668"/>
      <c r="AU38" s="668"/>
      <c r="AV38" s="668"/>
      <c r="AW38" s="668"/>
      <c r="AX38" s="668"/>
      <c r="AY38" s="669"/>
      <c r="AZ38" s="634">
        <v>491440</v>
      </c>
      <c r="BA38" s="635"/>
      <c r="BB38" s="635"/>
      <c r="BC38" s="635"/>
      <c r="BD38" s="647"/>
      <c r="BE38" s="647"/>
      <c r="BF38" s="670"/>
      <c r="BG38" s="631" t="s">
        <v>323</v>
      </c>
      <c r="BH38" s="632"/>
      <c r="BI38" s="632"/>
      <c r="BJ38" s="632"/>
      <c r="BK38" s="632"/>
      <c r="BL38" s="632"/>
      <c r="BM38" s="632"/>
      <c r="BN38" s="632"/>
      <c r="BO38" s="632"/>
      <c r="BP38" s="632"/>
      <c r="BQ38" s="632"/>
      <c r="BR38" s="632"/>
      <c r="BS38" s="632"/>
      <c r="BT38" s="632"/>
      <c r="BU38" s="633"/>
      <c r="BV38" s="634">
        <v>53459</v>
      </c>
      <c r="BW38" s="635"/>
      <c r="BX38" s="635"/>
      <c r="BY38" s="635"/>
      <c r="BZ38" s="635"/>
      <c r="CA38" s="635"/>
      <c r="CB38" s="671"/>
      <c r="CD38" s="631" t="s">
        <v>324</v>
      </c>
      <c r="CE38" s="632"/>
      <c r="CF38" s="632"/>
      <c r="CG38" s="632"/>
      <c r="CH38" s="632"/>
      <c r="CI38" s="632"/>
      <c r="CJ38" s="632"/>
      <c r="CK38" s="632"/>
      <c r="CL38" s="632"/>
      <c r="CM38" s="632"/>
      <c r="CN38" s="632"/>
      <c r="CO38" s="632"/>
      <c r="CP38" s="632"/>
      <c r="CQ38" s="633"/>
      <c r="CR38" s="634">
        <v>18483813</v>
      </c>
      <c r="CS38" s="635"/>
      <c r="CT38" s="635"/>
      <c r="CU38" s="635"/>
      <c r="CV38" s="635"/>
      <c r="CW38" s="635"/>
      <c r="CX38" s="635"/>
      <c r="CY38" s="636"/>
      <c r="CZ38" s="637">
        <v>8.5</v>
      </c>
      <c r="DA38" s="649"/>
      <c r="DB38" s="649"/>
      <c r="DC38" s="650"/>
      <c r="DD38" s="640">
        <v>14923948</v>
      </c>
      <c r="DE38" s="635"/>
      <c r="DF38" s="635"/>
      <c r="DG38" s="635"/>
      <c r="DH38" s="635"/>
      <c r="DI38" s="635"/>
      <c r="DJ38" s="635"/>
      <c r="DK38" s="636"/>
      <c r="DL38" s="640">
        <v>13539359</v>
      </c>
      <c r="DM38" s="635"/>
      <c r="DN38" s="635"/>
      <c r="DO38" s="635"/>
      <c r="DP38" s="635"/>
      <c r="DQ38" s="635"/>
      <c r="DR38" s="635"/>
      <c r="DS38" s="635"/>
      <c r="DT38" s="635"/>
      <c r="DU38" s="635"/>
      <c r="DV38" s="636"/>
      <c r="DW38" s="637">
        <v>12.6</v>
      </c>
      <c r="DX38" s="649"/>
      <c r="DY38" s="649"/>
      <c r="DZ38" s="649"/>
      <c r="EA38" s="649"/>
      <c r="EB38" s="649"/>
      <c r="EC38" s="661"/>
    </row>
    <row r="39" spans="2:133" ht="11.25" customHeight="1" x14ac:dyDescent="0.15">
      <c r="B39" s="631" t="s">
        <v>325</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326</v>
      </c>
      <c r="AR39" s="668"/>
      <c r="AS39" s="668"/>
      <c r="AT39" s="668"/>
      <c r="AU39" s="668"/>
      <c r="AV39" s="668"/>
      <c r="AW39" s="668"/>
      <c r="AX39" s="668"/>
      <c r="AY39" s="669"/>
      <c r="AZ39" s="634" t="s">
        <v>122</v>
      </c>
      <c r="BA39" s="635"/>
      <c r="BB39" s="635"/>
      <c r="BC39" s="635"/>
      <c r="BD39" s="647"/>
      <c r="BE39" s="647"/>
      <c r="BF39" s="670"/>
      <c r="BG39" s="631" t="s">
        <v>327</v>
      </c>
      <c r="BH39" s="632"/>
      <c r="BI39" s="632"/>
      <c r="BJ39" s="632"/>
      <c r="BK39" s="632"/>
      <c r="BL39" s="632"/>
      <c r="BM39" s="632"/>
      <c r="BN39" s="632"/>
      <c r="BO39" s="632"/>
      <c r="BP39" s="632"/>
      <c r="BQ39" s="632"/>
      <c r="BR39" s="632"/>
      <c r="BS39" s="632"/>
      <c r="BT39" s="632"/>
      <c r="BU39" s="633"/>
      <c r="BV39" s="634">
        <v>77435</v>
      </c>
      <c r="BW39" s="635"/>
      <c r="BX39" s="635"/>
      <c r="BY39" s="635"/>
      <c r="BZ39" s="635"/>
      <c r="CA39" s="635"/>
      <c r="CB39" s="671"/>
      <c r="CD39" s="631" t="s">
        <v>328</v>
      </c>
      <c r="CE39" s="632"/>
      <c r="CF39" s="632"/>
      <c r="CG39" s="632"/>
      <c r="CH39" s="632"/>
      <c r="CI39" s="632"/>
      <c r="CJ39" s="632"/>
      <c r="CK39" s="632"/>
      <c r="CL39" s="632"/>
      <c r="CM39" s="632"/>
      <c r="CN39" s="632"/>
      <c r="CO39" s="632"/>
      <c r="CP39" s="632"/>
      <c r="CQ39" s="633"/>
      <c r="CR39" s="634">
        <v>1519742</v>
      </c>
      <c r="CS39" s="647"/>
      <c r="CT39" s="647"/>
      <c r="CU39" s="647"/>
      <c r="CV39" s="647"/>
      <c r="CW39" s="647"/>
      <c r="CX39" s="647"/>
      <c r="CY39" s="648"/>
      <c r="CZ39" s="637">
        <v>0.7</v>
      </c>
      <c r="DA39" s="649"/>
      <c r="DB39" s="649"/>
      <c r="DC39" s="650"/>
      <c r="DD39" s="640">
        <v>946819</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15">
      <c r="B40" s="631" t="s">
        <v>329</v>
      </c>
      <c r="C40" s="632"/>
      <c r="D40" s="632"/>
      <c r="E40" s="632"/>
      <c r="F40" s="632"/>
      <c r="G40" s="632"/>
      <c r="H40" s="632"/>
      <c r="I40" s="632"/>
      <c r="J40" s="632"/>
      <c r="K40" s="632"/>
      <c r="L40" s="632"/>
      <c r="M40" s="632"/>
      <c r="N40" s="632"/>
      <c r="O40" s="632"/>
      <c r="P40" s="632"/>
      <c r="Q40" s="633"/>
      <c r="R40" s="634">
        <v>1694800</v>
      </c>
      <c r="S40" s="635"/>
      <c r="T40" s="635"/>
      <c r="U40" s="635"/>
      <c r="V40" s="635"/>
      <c r="W40" s="635"/>
      <c r="X40" s="635"/>
      <c r="Y40" s="636"/>
      <c r="Z40" s="672">
        <v>0.8</v>
      </c>
      <c r="AA40" s="672"/>
      <c r="AB40" s="672"/>
      <c r="AC40" s="672"/>
      <c r="AD40" s="673" t="s">
        <v>122</v>
      </c>
      <c r="AE40" s="673"/>
      <c r="AF40" s="673"/>
      <c r="AG40" s="673"/>
      <c r="AH40" s="673"/>
      <c r="AI40" s="673"/>
      <c r="AJ40" s="673"/>
      <c r="AK40" s="673"/>
      <c r="AL40" s="637" t="s">
        <v>122</v>
      </c>
      <c r="AM40" s="638"/>
      <c r="AN40" s="638"/>
      <c r="AO40" s="674"/>
      <c r="AQ40" s="667" t="s">
        <v>330</v>
      </c>
      <c r="AR40" s="668"/>
      <c r="AS40" s="668"/>
      <c r="AT40" s="668"/>
      <c r="AU40" s="668"/>
      <c r="AV40" s="668"/>
      <c r="AW40" s="668"/>
      <c r="AX40" s="668"/>
      <c r="AY40" s="669"/>
      <c r="AZ40" s="634" t="s">
        <v>122</v>
      </c>
      <c r="BA40" s="635"/>
      <c r="BB40" s="635"/>
      <c r="BC40" s="635"/>
      <c r="BD40" s="647"/>
      <c r="BE40" s="647"/>
      <c r="BF40" s="670"/>
      <c r="BG40" s="675" t="s">
        <v>331</v>
      </c>
      <c r="BH40" s="676"/>
      <c r="BI40" s="676"/>
      <c r="BJ40" s="676"/>
      <c r="BK40" s="676"/>
      <c r="BL40" s="217"/>
      <c r="BM40" s="632" t="s">
        <v>332</v>
      </c>
      <c r="BN40" s="632"/>
      <c r="BO40" s="632"/>
      <c r="BP40" s="632"/>
      <c r="BQ40" s="632"/>
      <c r="BR40" s="632"/>
      <c r="BS40" s="632"/>
      <c r="BT40" s="632"/>
      <c r="BU40" s="633"/>
      <c r="BV40" s="634">
        <v>93</v>
      </c>
      <c r="BW40" s="635"/>
      <c r="BX40" s="635"/>
      <c r="BY40" s="635"/>
      <c r="BZ40" s="635"/>
      <c r="CA40" s="635"/>
      <c r="CB40" s="671"/>
      <c r="CD40" s="631" t="s">
        <v>333</v>
      </c>
      <c r="CE40" s="632"/>
      <c r="CF40" s="632"/>
      <c r="CG40" s="632"/>
      <c r="CH40" s="632"/>
      <c r="CI40" s="632"/>
      <c r="CJ40" s="632"/>
      <c r="CK40" s="632"/>
      <c r="CL40" s="632"/>
      <c r="CM40" s="632"/>
      <c r="CN40" s="632"/>
      <c r="CO40" s="632"/>
      <c r="CP40" s="632"/>
      <c r="CQ40" s="633"/>
      <c r="CR40" s="634">
        <v>4280657</v>
      </c>
      <c r="CS40" s="635"/>
      <c r="CT40" s="635"/>
      <c r="CU40" s="635"/>
      <c r="CV40" s="635"/>
      <c r="CW40" s="635"/>
      <c r="CX40" s="635"/>
      <c r="CY40" s="636"/>
      <c r="CZ40" s="637">
        <v>2</v>
      </c>
      <c r="DA40" s="649"/>
      <c r="DB40" s="649"/>
      <c r="DC40" s="650"/>
      <c r="DD40" s="640">
        <v>95525</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15">
      <c r="B41" s="615" t="s">
        <v>334</v>
      </c>
      <c r="C41" s="616"/>
      <c r="D41" s="616"/>
      <c r="E41" s="616"/>
      <c r="F41" s="616"/>
      <c r="G41" s="616"/>
      <c r="H41" s="616"/>
      <c r="I41" s="616"/>
      <c r="J41" s="616"/>
      <c r="K41" s="616"/>
      <c r="L41" s="616"/>
      <c r="M41" s="616"/>
      <c r="N41" s="616"/>
      <c r="O41" s="616"/>
      <c r="P41" s="616"/>
      <c r="Q41" s="617"/>
      <c r="R41" s="618">
        <v>224365164</v>
      </c>
      <c r="S41" s="659"/>
      <c r="T41" s="659"/>
      <c r="U41" s="659"/>
      <c r="V41" s="659"/>
      <c r="W41" s="659"/>
      <c r="X41" s="659"/>
      <c r="Y41" s="662"/>
      <c r="Z41" s="663">
        <v>100</v>
      </c>
      <c r="AA41" s="663"/>
      <c r="AB41" s="663"/>
      <c r="AC41" s="663"/>
      <c r="AD41" s="664">
        <v>105907543</v>
      </c>
      <c r="AE41" s="664"/>
      <c r="AF41" s="664"/>
      <c r="AG41" s="664"/>
      <c r="AH41" s="664"/>
      <c r="AI41" s="664"/>
      <c r="AJ41" s="664"/>
      <c r="AK41" s="664"/>
      <c r="AL41" s="621">
        <v>100</v>
      </c>
      <c r="AM41" s="665"/>
      <c r="AN41" s="665"/>
      <c r="AO41" s="666"/>
      <c r="AQ41" s="667" t="s">
        <v>335</v>
      </c>
      <c r="AR41" s="668"/>
      <c r="AS41" s="668"/>
      <c r="AT41" s="668"/>
      <c r="AU41" s="668"/>
      <c r="AV41" s="668"/>
      <c r="AW41" s="668"/>
      <c r="AX41" s="668"/>
      <c r="AY41" s="669"/>
      <c r="AZ41" s="634">
        <v>4111478</v>
      </c>
      <c r="BA41" s="635"/>
      <c r="BB41" s="635"/>
      <c r="BC41" s="635"/>
      <c r="BD41" s="647"/>
      <c r="BE41" s="647"/>
      <c r="BF41" s="670"/>
      <c r="BG41" s="675"/>
      <c r="BH41" s="676"/>
      <c r="BI41" s="676"/>
      <c r="BJ41" s="676"/>
      <c r="BK41" s="676"/>
      <c r="BL41" s="217"/>
      <c r="BM41" s="632" t="s">
        <v>336</v>
      </c>
      <c r="BN41" s="632"/>
      <c r="BO41" s="632"/>
      <c r="BP41" s="632"/>
      <c r="BQ41" s="632"/>
      <c r="BR41" s="632"/>
      <c r="BS41" s="632"/>
      <c r="BT41" s="632"/>
      <c r="BU41" s="633"/>
      <c r="BV41" s="634" t="s">
        <v>122</v>
      </c>
      <c r="BW41" s="635"/>
      <c r="BX41" s="635"/>
      <c r="BY41" s="635"/>
      <c r="BZ41" s="635"/>
      <c r="CA41" s="635"/>
      <c r="CB41" s="671"/>
      <c r="CD41" s="631" t="s">
        <v>337</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338</v>
      </c>
      <c r="AR42" s="680"/>
      <c r="AS42" s="680"/>
      <c r="AT42" s="680"/>
      <c r="AU42" s="680"/>
      <c r="AV42" s="680"/>
      <c r="AW42" s="680"/>
      <c r="AX42" s="680"/>
      <c r="AY42" s="681"/>
      <c r="AZ42" s="618">
        <v>14239002</v>
      </c>
      <c r="BA42" s="659"/>
      <c r="BB42" s="659"/>
      <c r="BC42" s="659"/>
      <c r="BD42" s="619"/>
      <c r="BE42" s="619"/>
      <c r="BF42" s="682"/>
      <c r="BG42" s="677"/>
      <c r="BH42" s="678"/>
      <c r="BI42" s="678"/>
      <c r="BJ42" s="678"/>
      <c r="BK42" s="678"/>
      <c r="BL42" s="218"/>
      <c r="BM42" s="616" t="s">
        <v>339</v>
      </c>
      <c r="BN42" s="616"/>
      <c r="BO42" s="616"/>
      <c r="BP42" s="616"/>
      <c r="BQ42" s="616"/>
      <c r="BR42" s="616"/>
      <c r="BS42" s="616"/>
      <c r="BT42" s="616"/>
      <c r="BU42" s="617"/>
      <c r="BV42" s="618">
        <v>444</v>
      </c>
      <c r="BW42" s="659"/>
      <c r="BX42" s="659"/>
      <c r="BY42" s="659"/>
      <c r="BZ42" s="659"/>
      <c r="CA42" s="659"/>
      <c r="CB42" s="660"/>
      <c r="CD42" s="631" t="s">
        <v>340</v>
      </c>
      <c r="CE42" s="632"/>
      <c r="CF42" s="632"/>
      <c r="CG42" s="632"/>
      <c r="CH42" s="632"/>
      <c r="CI42" s="632"/>
      <c r="CJ42" s="632"/>
      <c r="CK42" s="632"/>
      <c r="CL42" s="632"/>
      <c r="CM42" s="632"/>
      <c r="CN42" s="632"/>
      <c r="CO42" s="632"/>
      <c r="CP42" s="632"/>
      <c r="CQ42" s="633"/>
      <c r="CR42" s="634">
        <v>30235001</v>
      </c>
      <c r="CS42" s="647"/>
      <c r="CT42" s="647"/>
      <c r="CU42" s="647"/>
      <c r="CV42" s="647"/>
      <c r="CW42" s="647"/>
      <c r="CX42" s="647"/>
      <c r="CY42" s="648"/>
      <c r="CZ42" s="637">
        <v>13.8</v>
      </c>
      <c r="DA42" s="649"/>
      <c r="DB42" s="649"/>
      <c r="DC42" s="650"/>
      <c r="DD42" s="640">
        <v>2516822</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341</v>
      </c>
      <c r="CD43" s="631" t="s">
        <v>342</v>
      </c>
      <c r="CE43" s="632"/>
      <c r="CF43" s="632"/>
      <c r="CG43" s="632"/>
      <c r="CH43" s="632"/>
      <c r="CI43" s="632"/>
      <c r="CJ43" s="632"/>
      <c r="CK43" s="632"/>
      <c r="CL43" s="632"/>
      <c r="CM43" s="632"/>
      <c r="CN43" s="632"/>
      <c r="CO43" s="632"/>
      <c r="CP43" s="632"/>
      <c r="CQ43" s="633"/>
      <c r="CR43" s="634">
        <v>296684</v>
      </c>
      <c r="CS43" s="647"/>
      <c r="CT43" s="647"/>
      <c r="CU43" s="647"/>
      <c r="CV43" s="647"/>
      <c r="CW43" s="647"/>
      <c r="CX43" s="647"/>
      <c r="CY43" s="648"/>
      <c r="CZ43" s="637">
        <v>0.1</v>
      </c>
      <c r="DA43" s="649"/>
      <c r="DB43" s="649"/>
      <c r="DC43" s="650"/>
      <c r="DD43" s="640">
        <v>296684</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343</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291</v>
      </c>
      <c r="CE44" s="654"/>
      <c r="CF44" s="631" t="s">
        <v>344</v>
      </c>
      <c r="CG44" s="632"/>
      <c r="CH44" s="632"/>
      <c r="CI44" s="632"/>
      <c r="CJ44" s="632"/>
      <c r="CK44" s="632"/>
      <c r="CL44" s="632"/>
      <c r="CM44" s="632"/>
      <c r="CN44" s="632"/>
      <c r="CO44" s="632"/>
      <c r="CP44" s="632"/>
      <c r="CQ44" s="633"/>
      <c r="CR44" s="634">
        <v>30004175</v>
      </c>
      <c r="CS44" s="635"/>
      <c r="CT44" s="635"/>
      <c r="CU44" s="635"/>
      <c r="CV44" s="635"/>
      <c r="CW44" s="635"/>
      <c r="CX44" s="635"/>
      <c r="CY44" s="636"/>
      <c r="CZ44" s="637">
        <v>13.7</v>
      </c>
      <c r="DA44" s="638"/>
      <c r="DB44" s="638"/>
      <c r="DC44" s="639"/>
      <c r="DD44" s="640">
        <v>2492920</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345</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346</v>
      </c>
      <c r="CG45" s="632"/>
      <c r="CH45" s="632"/>
      <c r="CI45" s="632"/>
      <c r="CJ45" s="632"/>
      <c r="CK45" s="632"/>
      <c r="CL45" s="632"/>
      <c r="CM45" s="632"/>
      <c r="CN45" s="632"/>
      <c r="CO45" s="632"/>
      <c r="CP45" s="632"/>
      <c r="CQ45" s="633"/>
      <c r="CR45" s="634">
        <v>17834564</v>
      </c>
      <c r="CS45" s="647"/>
      <c r="CT45" s="647"/>
      <c r="CU45" s="647"/>
      <c r="CV45" s="647"/>
      <c r="CW45" s="647"/>
      <c r="CX45" s="647"/>
      <c r="CY45" s="648"/>
      <c r="CZ45" s="637">
        <v>8.1999999999999993</v>
      </c>
      <c r="DA45" s="649"/>
      <c r="DB45" s="649"/>
      <c r="DC45" s="650"/>
      <c r="DD45" s="640">
        <v>496991</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347</v>
      </c>
      <c r="CG46" s="632"/>
      <c r="CH46" s="632"/>
      <c r="CI46" s="632"/>
      <c r="CJ46" s="632"/>
      <c r="CK46" s="632"/>
      <c r="CL46" s="632"/>
      <c r="CM46" s="632"/>
      <c r="CN46" s="632"/>
      <c r="CO46" s="632"/>
      <c r="CP46" s="632"/>
      <c r="CQ46" s="633"/>
      <c r="CR46" s="634">
        <v>10772427</v>
      </c>
      <c r="CS46" s="635"/>
      <c r="CT46" s="635"/>
      <c r="CU46" s="635"/>
      <c r="CV46" s="635"/>
      <c r="CW46" s="635"/>
      <c r="CX46" s="635"/>
      <c r="CY46" s="636"/>
      <c r="CZ46" s="637">
        <v>4.9000000000000004</v>
      </c>
      <c r="DA46" s="638"/>
      <c r="DB46" s="638"/>
      <c r="DC46" s="639"/>
      <c r="DD46" s="640">
        <v>1954013</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348</v>
      </c>
      <c r="CG47" s="632"/>
      <c r="CH47" s="632"/>
      <c r="CI47" s="632"/>
      <c r="CJ47" s="632"/>
      <c r="CK47" s="632"/>
      <c r="CL47" s="632"/>
      <c r="CM47" s="632"/>
      <c r="CN47" s="632"/>
      <c r="CO47" s="632"/>
      <c r="CP47" s="632"/>
      <c r="CQ47" s="633"/>
      <c r="CR47" s="634">
        <v>230826</v>
      </c>
      <c r="CS47" s="647"/>
      <c r="CT47" s="647"/>
      <c r="CU47" s="647"/>
      <c r="CV47" s="647"/>
      <c r="CW47" s="647"/>
      <c r="CX47" s="647"/>
      <c r="CY47" s="648"/>
      <c r="CZ47" s="637">
        <v>0.1</v>
      </c>
      <c r="DA47" s="649"/>
      <c r="DB47" s="649"/>
      <c r="DC47" s="650"/>
      <c r="DD47" s="640">
        <v>23902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349</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350</v>
      </c>
      <c r="CE49" s="616"/>
      <c r="CF49" s="616"/>
      <c r="CG49" s="616"/>
      <c r="CH49" s="616"/>
      <c r="CI49" s="616"/>
      <c r="CJ49" s="616"/>
      <c r="CK49" s="616"/>
      <c r="CL49" s="616"/>
      <c r="CM49" s="616"/>
      <c r="CN49" s="616"/>
      <c r="CO49" s="616"/>
      <c r="CP49" s="616"/>
      <c r="CQ49" s="617"/>
      <c r="CR49" s="618">
        <v>218441539</v>
      </c>
      <c r="CS49" s="619"/>
      <c r="CT49" s="619"/>
      <c r="CU49" s="619"/>
      <c r="CV49" s="619"/>
      <c r="CW49" s="619"/>
      <c r="CX49" s="619"/>
      <c r="CY49" s="620"/>
      <c r="CZ49" s="621">
        <v>100</v>
      </c>
      <c r="DA49" s="622"/>
      <c r="DB49" s="622"/>
      <c r="DC49" s="623"/>
      <c r="DD49" s="624">
        <v>124244460</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zgArny7zVl7Q2lFkF2/v4WOu6P6FjNP5HeXry59srLINn4PBMNDc/f4INWN5bJqAgUsnjDYKaWS2YGiTuuDRew==" saltValue="YVm03HzyGFQli8FLFmTk1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AP32" sqref="AP32:AT32"/>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351</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352</v>
      </c>
      <c r="DK2" s="1105"/>
      <c r="DL2" s="1105"/>
      <c r="DM2" s="1105"/>
      <c r="DN2" s="1105"/>
      <c r="DO2" s="1106"/>
      <c r="DP2" s="222"/>
      <c r="DQ2" s="1104" t="s">
        <v>353</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72" t="s">
        <v>354</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355</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15">
      <c r="A5" s="1008" t="s">
        <v>356</v>
      </c>
      <c r="B5" s="1009"/>
      <c r="C5" s="1009"/>
      <c r="D5" s="1009"/>
      <c r="E5" s="1009"/>
      <c r="F5" s="1009"/>
      <c r="G5" s="1009"/>
      <c r="H5" s="1009"/>
      <c r="I5" s="1009"/>
      <c r="J5" s="1009"/>
      <c r="K5" s="1009"/>
      <c r="L5" s="1009"/>
      <c r="M5" s="1009"/>
      <c r="N5" s="1009"/>
      <c r="O5" s="1009"/>
      <c r="P5" s="1010"/>
      <c r="Q5" s="1014" t="s">
        <v>357</v>
      </c>
      <c r="R5" s="1015"/>
      <c r="S5" s="1015"/>
      <c r="T5" s="1015"/>
      <c r="U5" s="1016"/>
      <c r="V5" s="1014" t="s">
        <v>358</v>
      </c>
      <c r="W5" s="1015"/>
      <c r="X5" s="1015"/>
      <c r="Y5" s="1015"/>
      <c r="Z5" s="1016"/>
      <c r="AA5" s="1014" t="s">
        <v>359</v>
      </c>
      <c r="AB5" s="1015"/>
      <c r="AC5" s="1015"/>
      <c r="AD5" s="1015"/>
      <c r="AE5" s="1015"/>
      <c r="AF5" s="1107" t="s">
        <v>360</v>
      </c>
      <c r="AG5" s="1015"/>
      <c r="AH5" s="1015"/>
      <c r="AI5" s="1015"/>
      <c r="AJ5" s="1028"/>
      <c r="AK5" s="1015" t="s">
        <v>361</v>
      </c>
      <c r="AL5" s="1015"/>
      <c r="AM5" s="1015"/>
      <c r="AN5" s="1015"/>
      <c r="AO5" s="1016"/>
      <c r="AP5" s="1014" t="s">
        <v>362</v>
      </c>
      <c r="AQ5" s="1015"/>
      <c r="AR5" s="1015"/>
      <c r="AS5" s="1015"/>
      <c r="AT5" s="1016"/>
      <c r="AU5" s="1014" t="s">
        <v>363</v>
      </c>
      <c r="AV5" s="1015"/>
      <c r="AW5" s="1015"/>
      <c r="AX5" s="1015"/>
      <c r="AY5" s="1028"/>
      <c r="AZ5" s="226"/>
      <c r="BA5" s="226"/>
      <c r="BB5" s="226"/>
      <c r="BC5" s="226"/>
      <c r="BD5" s="226"/>
      <c r="BE5" s="227"/>
      <c r="BF5" s="227"/>
      <c r="BG5" s="227"/>
      <c r="BH5" s="227"/>
      <c r="BI5" s="227"/>
      <c r="BJ5" s="227"/>
      <c r="BK5" s="227"/>
      <c r="BL5" s="227"/>
      <c r="BM5" s="227"/>
      <c r="BN5" s="227"/>
      <c r="BO5" s="227"/>
      <c r="BP5" s="227"/>
      <c r="BQ5" s="1008" t="s">
        <v>364</v>
      </c>
      <c r="BR5" s="1009"/>
      <c r="BS5" s="1009"/>
      <c r="BT5" s="1009"/>
      <c r="BU5" s="1009"/>
      <c r="BV5" s="1009"/>
      <c r="BW5" s="1009"/>
      <c r="BX5" s="1009"/>
      <c r="BY5" s="1009"/>
      <c r="BZ5" s="1009"/>
      <c r="CA5" s="1009"/>
      <c r="CB5" s="1009"/>
      <c r="CC5" s="1009"/>
      <c r="CD5" s="1009"/>
      <c r="CE5" s="1009"/>
      <c r="CF5" s="1009"/>
      <c r="CG5" s="1010"/>
      <c r="CH5" s="1014" t="s">
        <v>365</v>
      </c>
      <c r="CI5" s="1015"/>
      <c r="CJ5" s="1015"/>
      <c r="CK5" s="1015"/>
      <c r="CL5" s="1016"/>
      <c r="CM5" s="1014" t="s">
        <v>366</v>
      </c>
      <c r="CN5" s="1015"/>
      <c r="CO5" s="1015"/>
      <c r="CP5" s="1015"/>
      <c r="CQ5" s="1016"/>
      <c r="CR5" s="1014" t="s">
        <v>367</v>
      </c>
      <c r="CS5" s="1015"/>
      <c r="CT5" s="1015"/>
      <c r="CU5" s="1015"/>
      <c r="CV5" s="1016"/>
      <c r="CW5" s="1014" t="s">
        <v>368</v>
      </c>
      <c r="CX5" s="1015"/>
      <c r="CY5" s="1015"/>
      <c r="CZ5" s="1015"/>
      <c r="DA5" s="1016"/>
      <c r="DB5" s="1014" t="s">
        <v>369</v>
      </c>
      <c r="DC5" s="1015"/>
      <c r="DD5" s="1015"/>
      <c r="DE5" s="1015"/>
      <c r="DF5" s="1016"/>
      <c r="DG5" s="1097" t="s">
        <v>370</v>
      </c>
      <c r="DH5" s="1098"/>
      <c r="DI5" s="1098"/>
      <c r="DJ5" s="1098"/>
      <c r="DK5" s="1099"/>
      <c r="DL5" s="1097" t="s">
        <v>371</v>
      </c>
      <c r="DM5" s="1098"/>
      <c r="DN5" s="1098"/>
      <c r="DO5" s="1098"/>
      <c r="DP5" s="1099"/>
      <c r="DQ5" s="1014" t="s">
        <v>372</v>
      </c>
      <c r="DR5" s="1015"/>
      <c r="DS5" s="1015"/>
      <c r="DT5" s="1015"/>
      <c r="DU5" s="1016"/>
      <c r="DV5" s="1014" t="s">
        <v>363</v>
      </c>
      <c r="DW5" s="1015"/>
      <c r="DX5" s="1015"/>
      <c r="DY5" s="1015"/>
      <c r="DZ5" s="1028"/>
      <c r="EA5" s="228"/>
    </row>
    <row r="6" spans="1:131" s="229"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15">
      <c r="A7" s="230">
        <v>1</v>
      </c>
      <c r="B7" s="1060" t="s">
        <v>373</v>
      </c>
      <c r="C7" s="1061"/>
      <c r="D7" s="1061"/>
      <c r="E7" s="1061"/>
      <c r="F7" s="1061"/>
      <c r="G7" s="1061"/>
      <c r="H7" s="1061"/>
      <c r="I7" s="1061"/>
      <c r="J7" s="1061"/>
      <c r="K7" s="1061"/>
      <c r="L7" s="1061"/>
      <c r="M7" s="1061"/>
      <c r="N7" s="1061"/>
      <c r="O7" s="1061"/>
      <c r="P7" s="1062"/>
      <c r="Q7" s="1115">
        <v>223774</v>
      </c>
      <c r="R7" s="1116"/>
      <c r="S7" s="1116"/>
      <c r="T7" s="1116"/>
      <c r="U7" s="1116"/>
      <c r="V7" s="1116">
        <v>217944</v>
      </c>
      <c r="W7" s="1116"/>
      <c r="X7" s="1116"/>
      <c r="Y7" s="1116"/>
      <c r="Z7" s="1116"/>
      <c r="AA7" s="1116">
        <v>5830</v>
      </c>
      <c r="AB7" s="1116"/>
      <c r="AC7" s="1116"/>
      <c r="AD7" s="1116"/>
      <c r="AE7" s="1117"/>
      <c r="AF7" s="1118">
        <v>5217</v>
      </c>
      <c r="AG7" s="1119"/>
      <c r="AH7" s="1119"/>
      <c r="AI7" s="1119"/>
      <c r="AJ7" s="1120"/>
      <c r="AK7" s="1121">
        <v>3387</v>
      </c>
      <c r="AL7" s="1122"/>
      <c r="AM7" s="1122"/>
      <c r="AN7" s="1122"/>
      <c r="AO7" s="1122"/>
      <c r="AP7" s="1122">
        <v>165874</v>
      </c>
      <c r="AQ7" s="1122"/>
      <c r="AR7" s="1122"/>
      <c r="AS7" s="1122"/>
      <c r="AT7" s="1122"/>
      <c r="AU7" s="1123" t="s">
        <v>567</v>
      </c>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552</v>
      </c>
      <c r="BT7" s="1113"/>
      <c r="BU7" s="1113"/>
      <c r="BV7" s="1113"/>
      <c r="BW7" s="1113"/>
      <c r="BX7" s="1113"/>
      <c r="BY7" s="1113"/>
      <c r="BZ7" s="1113"/>
      <c r="CA7" s="1113"/>
      <c r="CB7" s="1113"/>
      <c r="CC7" s="1113"/>
      <c r="CD7" s="1113"/>
      <c r="CE7" s="1113"/>
      <c r="CF7" s="1113"/>
      <c r="CG7" s="1125"/>
      <c r="CH7" s="1109">
        <v>-4</v>
      </c>
      <c r="CI7" s="1110"/>
      <c r="CJ7" s="1110"/>
      <c r="CK7" s="1110"/>
      <c r="CL7" s="1111"/>
      <c r="CM7" s="1109">
        <v>173</v>
      </c>
      <c r="CN7" s="1110"/>
      <c r="CO7" s="1110"/>
      <c r="CP7" s="1110"/>
      <c r="CQ7" s="1111"/>
      <c r="CR7" s="1109">
        <v>28</v>
      </c>
      <c r="CS7" s="1110"/>
      <c r="CT7" s="1110"/>
      <c r="CU7" s="1110"/>
      <c r="CV7" s="1111"/>
      <c r="CW7" s="1109">
        <v>8</v>
      </c>
      <c r="CX7" s="1110"/>
      <c r="CY7" s="1110"/>
      <c r="CZ7" s="1110"/>
      <c r="DA7" s="1111"/>
      <c r="DB7" s="1109" t="s">
        <v>576</v>
      </c>
      <c r="DC7" s="1110"/>
      <c r="DD7" s="1110"/>
      <c r="DE7" s="1110"/>
      <c r="DF7" s="1111"/>
      <c r="DG7" s="1109" t="s">
        <v>576</v>
      </c>
      <c r="DH7" s="1110"/>
      <c r="DI7" s="1110"/>
      <c r="DJ7" s="1110"/>
      <c r="DK7" s="1111"/>
      <c r="DL7" s="1109" t="s">
        <v>576</v>
      </c>
      <c r="DM7" s="1110"/>
      <c r="DN7" s="1110"/>
      <c r="DO7" s="1110"/>
      <c r="DP7" s="1111"/>
      <c r="DQ7" s="1109" t="s">
        <v>576</v>
      </c>
      <c r="DR7" s="1110"/>
      <c r="DS7" s="1110"/>
      <c r="DT7" s="1110"/>
      <c r="DU7" s="1111"/>
      <c r="DV7" s="1112"/>
      <c r="DW7" s="1113"/>
      <c r="DX7" s="1113"/>
      <c r="DY7" s="1113"/>
      <c r="DZ7" s="1114"/>
      <c r="EA7" s="228"/>
    </row>
    <row r="8" spans="1:131" s="229" customFormat="1" ht="26.25" customHeight="1" x14ac:dyDescent="0.15">
      <c r="A8" s="232">
        <v>2</v>
      </c>
      <c r="B8" s="1043" t="s">
        <v>374</v>
      </c>
      <c r="C8" s="1044"/>
      <c r="D8" s="1044"/>
      <c r="E8" s="1044"/>
      <c r="F8" s="1044"/>
      <c r="G8" s="1044"/>
      <c r="H8" s="1044"/>
      <c r="I8" s="1044"/>
      <c r="J8" s="1044"/>
      <c r="K8" s="1044"/>
      <c r="L8" s="1044"/>
      <c r="M8" s="1044"/>
      <c r="N8" s="1044"/>
      <c r="O8" s="1044"/>
      <c r="P8" s="1045"/>
      <c r="Q8" s="1051">
        <v>470</v>
      </c>
      <c r="R8" s="1052"/>
      <c r="S8" s="1052"/>
      <c r="T8" s="1052"/>
      <c r="U8" s="1052"/>
      <c r="V8" s="1052">
        <v>470</v>
      </c>
      <c r="W8" s="1052"/>
      <c r="X8" s="1052"/>
      <c r="Y8" s="1052"/>
      <c r="Z8" s="1052"/>
      <c r="AA8" s="1052" t="s">
        <v>564</v>
      </c>
      <c r="AB8" s="1052"/>
      <c r="AC8" s="1052"/>
      <c r="AD8" s="1052"/>
      <c r="AE8" s="1053"/>
      <c r="AF8" s="1048" t="s">
        <v>122</v>
      </c>
      <c r="AG8" s="1049"/>
      <c r="AH8" s="1049"/>
      <c r="AI8" s="1049"/>
      <c r="AJ8" s="1050"/>
      <c r="AK8" s="1093">
        <v>470</v>
      </c>
      <c r="AL8" s="1094"/>
      <c r="AM8" s="1094"/>
      <c r="AN8" s="1094"/>
      <c r="AO8" s="1094"/>
      <c r="AP8" s="1094" t="s">
        <v>565</v>
      </c>
      <c r="AQ8" s="1094"/>
      <c r="AR8" s="1094"/>
      <c r="AS8" s="1094"/>
      <c r="AT8" s="1094"/>
      <c r="AU8" s="1095" t="s">
        <v>568</v>
      </c>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t="s">
        <v>553</v>
      </c>
      <c r="BT8" s="1006"/>
      <c r="BU8" s="1006"/>
      <c r="BV8" s="1006"/>
      <c r="BW8" s="1006"/>
      <c r="BX8" s="1006"/>
      <c r="BY8" s="1006"/>
      <c r="BZ8" s="1006"/>
      <c r="CA8" s="1006"/>
      <c r="CB8" s="1006"/>
      <c r="CC8" s="1006"/>
      <c r="CD8" s="1006"/>
      <c r="CE8" s="1006"/>
      <c r="CF8" s="1006"/>
      <c r="CG8" s="1027"/>
      <c r="CH8" s="1002">
        <v>1</v>
      </c>
      <c r="CI8" s="1003"/>
      <c r="CJ8" s="1003"/>
      <c r="CK8" s="1003"/>
      <c r="CL8" s="1004"/>
      <c r="CM8" s="1002">
        <v>87</v>
      </c>
      <c r="CN8" s="1003"/>
      <c r="CO8" s="1003"/>
      <c r="CP8" s="1003"/>
      <c r="CQ8" s="1004"/>
      <c r="CR8" s="1002">
        <v>7</v>
      </c>
      <c r="CS8" s="1003"/>
      <c r="CT8" s="1003"/>
      <c r="CU8" s="1003"/>
      <c r="CV8" s="1004"/>
      <c r="CW8" s="1002" t="s">
        <v>580</v>
      </c>
      <c r="CX8" s="1003"/>
      <c r="CY8" s="1003"/>
      <c r="CZ8" s="1003"/>
      <c r="DA8" s="1004"/>
      <c r="DB8" s="1002" t="s">
        <v>580</v>
      </c>
      <c r="DC8" s="1003"/>
      <c r="DD8" s="1003"/>
      <c r="DE8" s="1003"/>
      <c r="DF8" s="1004"/>
      <c r="DG8" s="1002" t="s">
        <v>580</v>
      </c>
      <c r="DH8" s="1003"/>
      <c r="DI8" s="1003"/>
      <c r="DJ8" s="1003"/>
      <c r="DK8" s="1004"/>
      <c r="DL8" s="1002" t="s">
        <v>581</v>
      </c>
      <c r="DM8" s="1003"/>
      <c r="DN8" s="1003"/>
      <c r="DO8" s="1003"/>
      <c r="DP8" s="1004"/>
      <c r="DQ8" s="1002" t="s">
        <v>582</v>
      </c>
      <c r="DR8" s="1003"/>
      <c r="DS8" s="1003"/>
      <c r="DT8" s="1003"/>
      <c r="DU8" s="1004"/>
      <c r="DV8" s="1005"/>
      <c r="DW8" s="1006"/>
      <c r="DX8" s="1006"/>
      <c r="DY8" s="1006"/>
      <c r="DZ8" s="1007"/>
      <c r="EA8" s="228"/>
    </row>
    <row r="9" spans="1:131" s="229" customFormat="1" ht="26.25" customHeight="1" x14ac:dyDescent="0.15">
      <c r="A9" s="232">
        <v>3</v>
      </c>
      <c r="B9" s="1043" t="s">
        <v>375</v>
      </c>
      <c r="C9" s="1044"/>
      <c r="D9" s="1044"/>
      <c r="E9" s="1044"/>
      <c r="F9" s="1044"/>
      <c r="G9" s="1044"/>
      <c r="H9" s="1044"/>
      <c r="I9" s="1044"/>
      <c r="J9" s="1044"/>
      <c r="K9" s="1044"/>
      <c r="L9" s="1044"/>
      <c r="M9" s="1044"/>
      <c r="N9" s="1044"/>
      <c r="O9" s="1044"/>
      <c r="P9" s="1045"/>
      <c r="Q9" s="1051">
        <v>165</v>
      </c>
      <c r="R9" s="1052"/>
      <c r="S9" s="1052"/>
      <c r="T9" s="1052"/>
      <c r="U9" s="1052"/>
      <c r="V9" s="1052">
        <v>71</v>
      </c>
      <c r="W9" s="1052"/>
      <c r="X9" s="1052"/>
      <c r="Y9" s="1052"/>
      <c r="Z9" s="1052"/>
      <c r="AA9" s="1052">
        <v>94</v>
      </c>
      <c r="AB9" s="1052"/>
      <c r="AC9" s="1052"/>
      <c r="AD9" s="1052"/>
      <c r="AE9" s="1053"/>
      <c r="AF9" s="1048" t="s">
        <v>122</v>
      </c>
      <c r="AG9" s="1049"/>
      <c r="AH9" s="1049"/>
      <c r="AI9" s="1049"/>
      <c r="AJ9" s="1050"/>
      <c r="AK9" s="1093">
        <v>7</v>
      </c>
      <c r="AL9" s="1094"/>
      <c r="AM9" s="1094"/>
      <c r="AN9" s="1094"/>
      <c r="AO9" s="1094"/>
      <c r="AP9" s="1094" t="s">
        <v>557</v>
      </c>
      <c r="AQ9" s="1094"/>
      <c r="AR9" s="1094"/>
      <c r="AS9" s="1094"/>
      <c r="AT9" s="1094"/>
      <c r="AU9" s="985" t="s">
        <v>563</v>
      </c>
      <c r="AV9" s="985"/>
      <c r="AW9" s="985"/>
      <c r="AX9" s="985"/>
      <c r="AY9" s="986"/>
      <c r="AZ9" s="226"/>
      <c r="BA9" s="226"/>
      <c r="BB9" s="226"/>
      <c r="BC9" s="226"/>
      <c r="BD9" s="226"/>
      <c r="BE9" s="227"/>
      <c r="BF9" s="227"/>
      <c r="BG9" s="227"/>
      <c r="BH9" s="227"/>
      <c r="BI9" s="227"/>
      <c r="BJ9" s="227"/>
      <c r="BK9" s="227"/>
      <c r="BL9" s="227"/>
      <c r="BM9" s="227"/>
      <c r="BN9" s="227"/>
      <c r="BO9" s="227"/>
      <c r="BP9" s="227"/>
      <c r="BQ9" s="232">
        <v>3</v>
      </c>
      <c r="BR9" s="233"/>
      <c r="BS9" s="1005" t="s">
        <v>554</v>
      </c>
      <c r="BT9" s="1006"/>
      <c r="BU9" s="1006"/>
      <c r="BV9" s="1006"/>
      <c r="BW9" s="1006"/>
      <c r="BX9" s="1006"/>
      <c r="BY9" s="1006"/>
      <c r="BZ9" s="1006"/>
      <c r="CA9" s="1006"/>
      <c r="CB9" s="1006"/>
      <c r="CC9" s="1006"/>
      <c r="CD9" s="1006"/>
      <c r="CE9" s="1006"/>
      <c r="CF9" s="1006"/>
      <c r="CG9" s="1027"/>
      <c r="CH9" s="1002">
        <v>1</v>
      </c>
      <c r="CI9" s="1003"/>
      <c r="CJ9" s="1003"/>
      <c r="CK9" s="1003"/>
      <c r="CL9" s="1004"/>
      <c r="CM9" s="1002">
        <v>63</v>
      </c>
      <c r="CN9" s="1003"/>
      <c r="CO9" s="1003"/>
      <c r="CP9" s="1003"/>
      <c r="CQ9" s="1004"/>
      <c r="CR9" s="1002" t="s">
        <v>582</v>
      </c>
      <c r="CS9" s="1003"/>
      <c r="CT9" s="1003"/>
      <c r="CU9" s="1003"/>
      <c r="CV9" s="1004"/>
      <c r="CW9" s="1002" t="s">
        <v>582</v>
      </c>
      <c r="CX9" s="1003"/>
      <c r="CY9" s="1003"/>
      <c r="CZ9" s="1003"/>
      <c r="DA9" s="1004"/>
      <c r="DB9" s="1002" t="s">
        <v>582</v>
      </c>
      <c r="DC9" s="1003"/>
      <c r="DD9" s="1003"/>
      <c r="DE9" s="1003"/>
      <c r="DF9" s="1004"/>
      <c r="DG9" s="1002" t="s">
        <v>582</v>
      </c>
      <c r="DH9" s="1003"/>
      <c r="DI9" s="1003"/>
      <c r="DJ9" s="1003"/>
      <c r="DK9" s="1004"/>
      <c r="DL9" s="1002" t="s">
        <v>582</v>
      </c>
      <c r="DM9" s="1003"/>
      <c r="DN9" s="1003"/>
      <c r="DO9" s="1003"/>
      <c r="DP9" s="1004"/>
      <c r="DQ9" s="1002" t="s">
        <v>582</v>
      </c>
      <c r="DR9" s="1003"/>
      <c r="DS9" s="1003"/>
      <c r="DT9" s="1003"/>
      <c r="DU9" s="1004"/>
      <c r="DV9" s="1005"/>
      <c r="DW9" s="1006"/>
      <c r="DX9" s="1006"/>
      <c r="DY9" s="1006"/>
      <c r="DZ9" s="1007"/>
      <c r="EA9" s="228"/>
    </row>
    <row r="10" spans="1:131" s="229" customFormat="1" ht="26.25" customHeight="1" x14ac:dyDescent="0.15">
      <c r="A10" s="232">
        <v>4</v>
      </c>
      <c r="B10" s="1043" t="s">
        <v>376</v>
      </c>
      <c r="C10" s="1044"/>
      <c r="D10" s="1044"/>
      <c r="E10" s="1044"/>
      <c r="F10" s="1044"/>
      <c r="G10" s="1044"/>
      <c r="H10" s="1044"/>
      <c r="I10" s="1044"/>
      <c r="J10" s="1044"/>
      <c r="K10" s="1044"/>
      <c r="L10" s="1044"/>
      <c r="M10" s="1044"/>
      <c r="N10" s="1044"/>
      <c r="O10" s="1044"/>
      <c r="P10" s="1045"/>
      <c r="Q10" s="1051">
        <v>1</v>
      </c>
      <c r="R10" s="1052"/>
      <c r="S10" s="1052"/>
      <c r="T10" s="1052"/>
      <c r="U10" s="1052"/>
      <c r="V10" s="1052">
        <v>1</v>
      </c>
      <c r="W10" s="1052"/>
      <c r="X10" s="1052"/>
      <c r="Y10" s="1052"/>
      <c r="Z10" s="1052"/>
      <c r="AA10" s="1052" t="s">
        <v>564</v>
      </c>
      <c r="AB10" s="1052"/>
      <c r="AC10" s="1052"/>
      <c r="AD10" s="1052"/>
      <c r="AE10" s="1053"/>
      <c r="AF10" s="1048" t="s">
        <v>122</v>
      </c>
      <c r="AG10" s="1049"/>
      <c r="AH10" s="1049"/>
      <c r="AI10" s="1049"/>
      <c r="AJ10" s="1050"/>
      <c r="AK10" s="1093" t="s">
        <v>566</v>
      </c>
      <c r="AL10" s="1094"/>
      <c r="AM10" s="1094"/>
      <c r="AN10" s="1094"/>
      <c r="AO10" s="1094"/>
      <c r="AP10" s="1094" t="s">
        <v>557</v>
      </c>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t="s">
        <v>555</v>
      </c>
      <c r="BT10" s="1006"/>
      <c r="BU10" s="1006"/>
      <c r="BV10" s="1006"/>
      <c r="BW10" s="1006"/>
      <c r="BX10" s="1006"/>
      <c r="BY10" s="1006"/>
      <c r="BZ10" s="1006"/>
      <c r="CA10" s="1006"/>
      <c r="CB10" s="1006"/>
      <c r="CC10" s="1006"/>
      <c r="CD10" s="1006"/>
      <c r="CE10" s="1006"/>
      <c r="CF10" s="1006"/>
      <c r="CG10" s="1027"/>
      <c r="CH10" s="1002">
        <v>132</v>
      </c>
      <c r="CI10" s="1003"/>
      <c r="CJ10" s="1003"/>
      <c r="CK10" s="1003"/>
      <c r="CL10" s="1004"/>
      <c r="CM10" s="1002">
        <v>2207</v>
      </c>
      <c r="CN10" s="1003"/>
      <c r="CO10" s="1003"/>
      <c r="CP10" s="1003"/>
      <c r="CQ10" s="1004"/>
      <c r="CR10" s="1002">
        <v>500</v>
      </c>
      <c r="CS10" s="1003"/>
      <c r="CT10" s="1003"/>
      <c r="CU10" s="1003"/>
      <c r="CV10" s="1004"/>
      <c r="CW10" s="1002">
        <v>19</v>
      </c>
      <c r="CX10" s="1003"/>
      <c r="CY10" s="1003"/>
      <c r="CZ10" s="1003"/>
      <c r="DA10" s="1004"/>
      <c r="DB10" s="1002" t="s">
        <v>575</v>
      </c>
      <c r="DC10" s="1003"/>
      <c r="DD10" s="1003"/>
      <c r="DE10" s="1003"/>
      <c r="DF10" s="1004"/>
      <c r="DG10" s="1002" t="s">
        <v>575</v>
      </c>
      <c r="DH10" s="1003"/>
      <c r="DI10" s="1003"/>
      <c r="DJ10" s="1003"/>
      <c r="DK10" s="1004"/>
      <c r="DL10" s="1002" t="s">
        <v>575</v>
      </c>
      <c r="DM10" s="1003"/>
      <c r="DN10" s="1003"/>
      <c r="DO10" s="1003"/>
      <c r="DP10" s="1004"/>
      <c r="DQ10" s="1002" t="s">
        <v>575</v>
      </c>
      <c r="DR10" s="1003"/>
      <c r="DS10" s="1003"/>
      <c r="DT10" s="1003"/>
      <c r="DU10" s="1004"/>
      <c r="DV10" s="1005"/>
      <c r="DW10" s="1006"/>
      <c r="DX10" s="1006"/>
      <c r="DY10" s="1006"/>
      <c r="DZ10" s="1007"/>
      <c r="EA10" s="228"/>
    </row>
    <row r="11" spans="1:131" s="229" customFormat="1" ht="26.25" customHeight="1" x14ac:dyDescent="0.15">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t="s">
        <v>556</v>
      </c>
      <c r="BT11" s="1006"/>
      <c r="BU11" s="1006"/>
      <c r="BV11" s="1006"/>
      <c r="BW11" s="1006"/>
      <c r="BX11" s="1006"/>
      <c r="BY11" s="1006"/>
      <c r="BZ11" s="1006"/>
      <c r="CA11" s="1006"/>
      <c r="CB11" s="1006"/>
      <c r="CC11" s="1006"/>
      <c r="CD11" s="1006"/>
      <c r="CE11" s="1006"/>
      <c r="CF11" s="1006"/>
      <c r="CG11" s="1027"/>
      <c r="CH11" s="1002">
        <v>3</v>
      </c>
      <c r="CI11" s="1003"/>
      <c r="CJ11" s="1003"/>
      <c r="CK11" s="1003"/>
      <c r="CL11" s="1004"/>
      <c r="CM11" s="1002">
        <v>34</v>
      </c>
      <c r="CN11" s="1003"/>
      <c r="CO11" s="1003"/>
      <c r="CP11" s="1003"/>
      <c r="CQ11" s="1004"/>
      <c r="CR11" s="1002">
        <v>2</v>
      </c>
      <c r="CS11" s="1003"/>
      <c r="CT11" s="1003"/>
      <c r="CU11" s="1003"/>
      <c r="CV11" s="1004"/>
      <c r="CW11" s="1002">
        <v>5</v>
      </c>
      <c r="CX11" s="1003"/>
      <c r="CY11" s="1003"/>
      <c r="CZ11" s="1003"/>
      <c r="DA11" s="1004"/>
      <c r="DB11" s="1002" t="s">
        <v>576</v>
      </c>
      <c r="DC11" s="1003"/>
      <c r="DD11" s="1003"/>
      <c r="DE11" s="1003"/>
      <c r="DF11" s="1004"/>
      <c r="DG11" s="1002" t="s">
        <v>576</v>
      </c>
      <c r="DH11" s="1003"/>
      <c r="DI11" s="1003"/>
      <c r="DJ11" s="1003"/>
      <c r="DK11" s="1004"/>
      <c r="DL11" s="1002" t="s">
        <v>577</v>
      </c>
      <c r="DM11" s="1003"/>
      <c r="DN11" s="1003"/>
      <c r="DO11" s="1003"/>
      <c r="DP11" s="1004"/>
      <c r="DQ11" s="1002" t="s">
        <v>576</v>
      </c>
      <c r="DR11" s="1003"/>
      <c r="DS11" s="1003"/>
      <c r="DT11" s="1003"/>
      <c r="DU11" s="1004"/>
      <c r="DV11" s="1005"/>
      <c r="DW11" s="1006"/>
      <c r="DX11" s="1006"/>
      <c r="DY11" s="1006"/>
      <c r="DZ11" s="1007"/>
      <c r="EA11" s="228"/>
    </row>
    <row r="12" spans="1:131" s="229" customFormat="1" ht="26.25" customHeight="1" x14ac:dyDescent="0.15">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15">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15">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15">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15">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15">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15">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15">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15">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15">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377</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
      <c r="A23" s="234" t="s">
        <v>378</v>
      </c>
      <c r="B23" s="950" t="s">
        <v>379</v>
      </c>
      <c r="C23" s="951"/>
      <c r="D23" s="951"/>
      <c r="E23" s="951"/>
      <c r="F23" s="951"/>
      <c r="G23" s="951"/>
      <c r="H23" s="951"/>
      <c r="I23" s="951"/>
      <c r="J23" s="951"/>
      <c r="K23" s="951"/>
      <c r="L23" s="951"/>
      <c r="M23" s="951"/>
      <c r="N23" s="951"/>
      <c r="O23" s="951"/>
      <c r="P23" s="961"/>
      <c r="Q23" s="1080">
        <v>224365</v>
      </c>
      <c r="R23" s="1074"/>
      <c r="S23" s="1074"/>
      <c r="T23" s="1074"/>
      <c r="U23" s="1074"/>
      <c r="V23" s="1074">
        <v>218442</v>
      </c>
      <c r="W23" s="1074"/>
      <c r="X23" s="1074"/>
      <c r="Y23" s="1074"/>
      <c r="Z23" s="1074"/>
      <c r="AA23" s="1074">
        <v>5923</v>
      </c>
      <c r="AB23" s="1074"/>
      <c r="AC23" s="1074"/>
      <c r="AD23" s="1074"/>
      <c r="AE23" s="1081"/>
      <c r="AF23" s="1082">
        <v>5217</v>
      </c>
      <c r="AG23" s="1074"/>
      <c r="AH23" s="1074"/>
      <c r="AI23" s="1074"/>
      <c r="AJ23" s="1083"/>
      <c r="AK23" s="1084"/>
      <c r="AL23" s="1085"/>
      <c r="AM23" s="1085"/>
      <c r="AN23" s="1085"/>
      <c r="AO23" s="1085"/>
      <c r="AP23" s="1074">
        <v>165874</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15">
      <c r="A24" s="1073" t="s">
        <v>380</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
      <c r="A25" s="1072" t="s">
        <v>381</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356</v>
      </c>
      <c r="B26" s="1009"/>
      <c r="C26" s="1009"/>
      <c r="D26" s="1009"/>
      <c r="E26" s="1009"/>
      <c r="F26" s="1009"/>
      <c r="G26" s="1009"/>
      <c r="H26" s="1009"/>
      <c r="I26" s="1009"/>
      <c r="J26" s="1009"/>
      <c r="K26" s="1009"/>
      <c r="L26" s="1009"/>
      <c r="M26" s="1009"/>
      <c r="N26" s="1009"/>
      <c r="O26" s="1009"/>
      <c r="P26" s="1010"/>
      <c r="Q26" s="1014" t="s">
        <v>382</v>
      </c>
      <c r="R26" s="1015"/>
      <c r="S26" s="1015"/>
      <c r="T26" s="1015"/>
      <c r="U26" s="1016"/>
      <c r="V26" s="1014" t="s">
        <v>383</v>
      </c>
      <c r="W26" s="1015"/>
      <c r="X26" s="1015"/>
      <c r="Y26" s="1015"/>
      <c r="Z26" s="1016"/>
      <c r="AA26" s="1014" t="s">
        <v>384</v>
      </c>
      <c r="AB26" s="1015"/>
      <c r="AC26" s="1015"/>
      <c r="AD26" s="1015"/>
      <c r="AE26" s="1015"/>
      <c r="AF26" s="1068" t="s">
        <v>385</v>
      </c>
      <c r="AG26" s="1021"/>
      <c r="AH26" s="1021"/>
      <c r="AI26" s="1021"/>
      <c r="AJ26" s="1069"/>
      <c r="AK26" s="1015" t="s">
        <v>386</v>
      </c>
      <c r="AL26" s="1015"/>
      <c r="AM26" s="1015"/>
      <c r="AN26" s="1015"/>
      <c r="AO26" s="1016"/>
      <c r="AP26" s="1014" t="s">
        <v>387</v>
      </c>
      <c r="AQ26" s="1015"/>
      <c r="AR26" s="1015"/>
      <c r="AS26" s="1015"/>
      <c r="AT26" s="1016"/>
      <c r="AU26" s="1014" t="s">
        <v>388</v>
      </c>
      <c r="AV26" s="1015"/>
      <c r="AW26" s="1015"/>
      <c r="AX26" s="1015"/>
      <c r="AY26" s="1016"/>
      <c r="AZ26" s="1014" t="s">
        <v>389</v>
      </c>
      <c r="BA26" s="1015"/>
      <c r="BB26" s="1015"/>
      <c r="BC26" s="1015"/>
      <c r="BD26" s="1016"/>
      <c r="BE26" s="1014" t="s">
        <v>363</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6">
        <v>1</v>
      </c>
      <c r="B28" s="1060" t="s">
        <v>390</v>
      </c>
      <c r="C28" s="1061"/>
      <c r="D28" s="1061"/>
      <c r="E28" s="1061"/>
      <c r="F28" s="1061"/>
      <c r="G28" s="1061"/>
      <c r="H28" s="1061"/>
      <c r="I28" s="1061"/>
      <c r="J28" s="1061"/>
      <c r="K28" s="1061"/>
      <c r="L28" s="1061"/>
      <c r="M28" s="1061"/>
      <c r="N28" s="1061"/>
      <c r="O28" s="1061"/>
      <c r="P28" s="1062"/>
      <c r="Q28" s="1063">
        <v>50183</v>
      </c>
      <c r="R28" s="1064"/>
      <c r="S28" s="1064"/>
      <c r="T28" s="1064"/>
      <c r="U28" s="1064"/>
      <c r="V28" s="1064">
        <v>47900</v>
      </c>
      <c r="W28" s="1064"/>
      <c r="X28" s="1064"/>
      <c r="Y28" s="1064"/>
      <c r="Z28" s="1064"/>
      <c r="AA28" s="1064">
        <v>2283</v>
      </c>
      <c r="AB28" s="1064"/>
      <c r="AC28" s="1064"/>
      <c r="AD28" s="1064"/>
      <c r="AE28" s="1065"/>
      <c r="AF28" s="1066">
        <v>2283</v>
      </c>
      <c r="AG28" s="1064"/>
      <c r="AH28" s="1064"/>
      <c r="AI28" s="1064"/>
      <c r="AJ28" s="1067"/>
      <c r="AK28" s="1055">
        <v>4111</v>
      </c>
      <c r="AL28" s="1056"/>
      <c r="AM28" s="1056"/>
      <c r="AN28" s="1056"/>
      <c r="AO28" s="1056"/>
      <c r="AP28" s="1056" t="s">
        <v>491</v>
      </c>
      <c r="AQ28" s="1056"/>
      <c r="AR28" s="1056"/>
      <c r="AS28" s="1056"/>
      <c r="AT28" s="1056"/>
      <c r="AU28" s="1056" t="s">
        <v>491</v>
      </c>
      <c r="AV28" s="1056"/>
      <c r="AW28" s="1056"/>
      <c r="AX28" s="1056"/>
      <c r="AY28" s="1056"/>
      <c r="AZ28" s="1057" t="s">
        <v>491</v>
      </c>
      <c r="BA28" s="1057"/>
      <c r="BB28" s="1057"/>
      <c r="BC28" s="1057"/>
      <c r="BD28" s="1057"/>
      <c r="BE28" s="1058" t="s">
        <v>563</v>
      </c>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6">
        <v>2</v>
      </c>
      <c r="B29" s="1043" t="s">
        <v>391</v>
      </c>
      <c r="C29" s="1044"/>
      <c r="D29" s="1044"/>
      <c r="E29" s="1044"/>
      <c r="F29" s="1044"/>
      <c r="G29" s="1044"/>
      <c r="H29" s="1044"/>
      <c r="I29" s="1044"/>
      <c r="J29" s="1044"/>
      <c r="K29" s="1044"/>
      <c r="L29" s="1044"/>
      <c r="M29" s="1044"/>
      <c r="N29" s="1044"/>
      <c r="O29" s="1044"/>
      <c r="P29" s="1045"/>
      <c r="Q29" s="1051">
        <v>42912</v>
      </c>
      <c r="R29" s="1052"/>
      <c r="S29" s="1052"/>
      <c r="T29" s="1052"/>
      <c r="U29" s="1052"/>
      <c r="V29" s="1052">
        <v>42884</v>
      </c>
      <c r="W29" s="1052"/>
      <c r="X29" s="1052"/>
      <c r="Y29" s="1052"/>
      <c r="Z29" s="1052"/>
      <c r="AA29" s="1052">
        <v>28</v>
      </c>
      <c r="AB29" s="1052"/>
      <c r="AC29" s="1052"/>
      <c r="AD29" s="1052"/>
      <c r="AE29" s="1053"/>
      <c r="AF29" s="1048">
        <v>28</v>
      </c>
      <c r="AG29" s="1049"/>
      <c r="AH29" s="1049"/>
      <c r="AI29" s="1049"/>
      <c r="AJ29" s="1050"/>
      <c r="AK29" s="993">
        <v>6776</v>
      </c>
      <c r="AL29" s="984"/>
      <c r="AM29" s="984"/>
      <c r="AN29" s="984"/>
      <c r="AO29" s="984"/>
      <c r="AP29" s="984" t="s">
        <v>491</v>
      </c>
      <c r="AQ29" s="984"/>
      <c r="AR29" s="984"/>
      <c r="AS29" s="984"/>
      <c r="AT29" s="984"/>
      <c r="AU29" s="984" t="s">
        <v>491</v>
      </c>
      <c r="AV29" s="984"/>
      <c r="AW29" s="984"/>
      <c r="AX29" s="984"/>
      <c r="AY29" s="984"/>
      <c r="AZ29" s="1054" t="s">
        <v>491</v>
      </c>
      <c r="BA29" s="1054"/>
      <c r="BB29" s="1054"/>
      <c r="BC29" s="1054"/>
      <c r="BD29" s="1054"/>
      <c r="BE29" s="985" t="s">
        <v>569</v>
      </c>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6">
        <v>3</v>
      </c>
      <c r="B30" s="1043" t="s">
        <v>392</v>
      </c>
      <c r="C30" s="1044"/>
      <c r="D30" s="1044"/>
      <c r="E30" s="1044"/>
      <c r="F30" s="1044"/>
      <c r="G30" s="1044"/>
      <c r="H30" s="1044"/>
      <c r="I30" s="1044"/>
      <c r="J30" s="1044"/>
      <c r="K30" s="1044"/>
      <c r="L30" s="1044"/>
      <c r="M30" s="1044"/>
      <c r="N30" s="1044"/>
      <c r="O30" s="1044"/>
      <c r="P30" s="1045"/>
      <c r="Q30" s="1051">
        <v>7190</v>
      </c>
      <c r="R30" s="1052"/>
      <c r="S30" s="1052"/>
      <c r="T30" s="1052"/>
      <c r="U30" s="1052"/>
      <c r="V30" s="1052">
        <v>7159</v>
      </c>
      <c r="W30" s="1052"/>
      <c r="X30" s="1052"/>
      <c r="Y30" s="1052"/>
      <c r="Z30" s="1052"/>
      <c r="AA30" s="1052">
        <v>31</v>
      </c>
      <c r="AB30" s="1052"/>
      <c r="AC30" s="1052"/>
      <c r="AD30" s="1052"/>
      <c r="AE30" s="1053"/>
      <c r="AF30" s="1048">
        <v>31</v>
      </c>
      <c r="AG30" s="1049"/>
      <c r="AH30" s="1049"/>
      <c r="AI30" s="1049"/>
      <c r="AJ30" s="1050"/>
      <c r="AK30" s="993">
        <v>1482</v>
      </c>
      <c r="AL30" s="984"/>
      <c r="AM30" s="984"/>
      <c r="AN30" s="984"/>
      <c r="AO30" s="984"/>
      <c r="AP30" s="984" t="s">
        <v>491</v>
      </c>
      <c r="AQ30" s="984"/>
      <c r="AR30" s="984"/>
      <c r="AS30" s="984"/>
      <c r="AT30" s="984"/>
      <c r="AU30" s="984" t="s">
        <v>491</v>
      </c>
      <c r="AV30" s="984"/>
      <c r="AW30" s="984"/>
      <c r="AX30" s="984"/>
      <c r="AY30" s="984"/>
      <c r="AZ30" s="1054" t="s">
        <v>491</v>
      </c>
      <c r="BA30" s="1054"/>
      <c r="BB30" s="1054"/>
      <c r="BC30" s="1054"/>
      <c r="BD30" s="1054"/>
      <c r="BE30" s="985" t="s">
        <v>563</v>
      </c>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6">
        <v>4</v>
      </c>
      <c r="B31" s="1043" t="s">
        <v>393</v>
      </c>
      <c r="C31" s="1044"/>
      <c r="D31" s="1044"/>
      <c r="E31" s="1044"/>
      <c r="F31" s="1044"/>
      <c r="G31" s="1044"/>
      <c r="H31" s="1044"/>
      <c r="I31" s="1044"/>
      <c r="J31" s="1044"/>
      <c r="K31" s="1044"/>
      <c r="L31" s="1044"/>
      <c r="M31" s="1044"/>
      <c r="N31" s="1044"/>
      <c r="O31" s="1044"/>
      <c r="P31" s="1045"/>
      <c r="Q31" s="1051">
        <v>9465</v>
      </c>
      <c r="R31" s="1052"/>
      <c r="S31" s="1052"/>
      <c r="T31" s="1052"/>
      <c r="U31" s="1052"/>
      <c r="V31" s="1052">
        <v>8424</v>
      </c>
      <c r="W31" s="1052"/>
      <c r="X31" s="1052"/>
      <c r="Y31" s="1052"/>
      <c r="Z31" s="1052"/>
      <c r="AA31" s="1052">
        <v>1041</v>
      </c>
      <c r="AB31" s="1052"/>
      <c r="AC31" s="1052"/>
      <c r="AD31" s="1052"/>
      <c r="AE31" s="1053"/>
      <c r="AF31" s="1048">
        <v>11778</v>
      </c>
      <c r="AG31" s="1049"/>
      <c r="AH31" s="1049"/>
      <c r="AI31" s="1049"/>
      <c r="AJ31" s="1050"/>
      <c r="AK31" s="993">
        <v>455</v>
      </c>
      <c r="AL31" s="984"/>
      <c r="AM31" s="984"/>
      <c r="AN31" s="984"/>
      <c r="AO31" s="984"/>
      <c r="AP31" s="984">
        <v>19919</v>
      </c>
      <c r="AQ31" s="984"/>
      <c r="AR31" s="984"/>
      <c r="AS31" s="984"/>
      <c r="AT31" s="984"/>
      <c r="AU31" s="984">
        <v>657</v>
      </c>
      <c r="AV31" s="984"/>
      <c r="AW31" s="984"/>
      <c r="AX31" s="984"/>
      <c r="AY31" s="984"/>
      <c r="AZ31" s="1054" t="s">
        <v>579</v>
      </c>
      <c r="BA31" s="1054"/>
      <c r="BB31" s="1054"/>
      <c r="BC31" s="1054"/>
      <c r="BD31" s="1054"/>
      <c r="BE31" s="985" t="s">
        <v>394</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6">
        <v>5</v>
      </c>
      <c r="B32" s="1043" t="s">
        <v>395</v>
      </c>
      <c r="C32" s="1044"/>
      <c r="D32" s="1044"/>
      <c r="E32" s="1044"/>
      <c r="F32" s="1044"/>
      <c r="G32" s="1044"/>
      <c r="H32" s="1044"/>
      <c r="I32" s="1044"/>
      <c r="J32" s="1044"/>
      <c r="K32" s="1044"/>
      <c r="L32" s="1044"/>
      <c r="M32" s="1044"/>
      <c r="N32" s="1044"/>
      <c r="O32" s="1044"/>
      <c r="P32" s="1045"/>
      <c r="Q32" s="1051">
        <v>12421</v>
      </c>
      <c r="R32" s="1052"/>
      <c r="S32" s="1052"/>
      <c r="T32" s="1052"/>
      <c r="U32" s="1052"/>
      <c r="V32" s="1052">
        <v>12421</v>
      </c>
      <c r="W32" s="1052"/>
      <c r="X32" s="1052"/>
      <c r="Y32" s="1052"/>
      <c r="Z32" s="1052"/>
      <c r="AA32" s="1052" t="s">
        <v>578</v>
      </c>
      <c r="AB32" s="1052"/>
      <c r="AC32" s="1052"/>
      <c r="AD32" s="1052"/>
      <c r="AE32" s="1053"/>
      <c r="AF32" s="1048">
        <v>670</v>
      </c>
      <c r="AG32" s="1049"/>
      <c r="AH32" s="1049"/>
      <c r="AI32" s="1049"/>
      <c r="AJ32" s="1050"/>
      <c r="AK32" s="993">
        <v>4018</v>
      </c>
      <c r="AL32" s="984"/>
      <c r="AM32" s="984"/>
      <c r="AN32" s="984"/>
      <c r="AO32" s="984"/>
      <c r="AP32" s="984">
        <v>79264</v>
      </c>
      <c r="AQ32" s="984"/>
      <c r="AR32" s="984"/>
      <c r="AS32" s="984"/>
      <c r="AT32" s="984"/>
      <c r="AU32" s="984">
        <v>37730</v>
      </c>
      <c r="AV32" s="984"/>
      <c r="AW32" s="984"/>
      <c r="AX32" s="984"/>
      <c r="AY32" s="984"/>
      <c r="AZ32" s="1054" t="s">
        <v>578</v>
      </c>
      <c r="BA32" s="1054"/>
      <c r="BB32" s="1054"/>
      <c r="BC32" s="1054"/>
      <c r="BD32" s="1054"/>
      <c r="BE32" s="985" t="s">
        <v>394</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6">
        <v>6</v>
      </c>
      <c r="B33" s="1043" t="s">
        <v>396</v>
      </c>
      <c r="C33" s="1044"/>
      <c r="D33" s="1044"/>
      <c r="E33" s="1044"/>
      <c r="F33" s="1044"/>
      <c r="G33" s="1044"/>
      <c r="H33" s="1044"/>
      <c r="I33" s="1044"/>
      <c r="J33" s="1044"/>
      <c r="K33" s="1044"/>
      <c r="L33" s="1044"/>
      <c r="M33" s="1044"/>
      <c r="N33" s="1044"/>
      <c r="O33" s="1044"/>
      <c r="P33" s="1045"/>
      <c r="Q33" s="1051">
        <v>603</v>
      </c>
      <c r="R33" s="1052"/>
      <c r="S33" s="1052"/>
      <c r="T33" s="1052"/>
      <c r="U33" s="1052"/>
      <c r="V33" s="1052">
        <v>284</v>
      </c>
      <c r="W33" s="1052"/>
      <c r="X33" s="1052"/>
      <c r="Y33" s="1052"/>
      <c r="Z33" s="1052"/>
      <c r="AA33" s="1052">
        <v>319</v>
      </c>
      <c r="AB33" s="1052"/>
      <c r="AC33" s="1052"/>
      <c r="AD33" s="1052"/>
      <c r="AE33" s="1053"/>
      <c r="AF33" s="1048">
        <v>319</v>
      </c>
      <c r="AG33" s="1049"/>
      <c r="AH33" s="1049"/>
      <c r="AI33" s="1049"/>
      <c r="AJ33" s="1050"/>
      <c r="AK33" s="993" t="s">
        <v>564</v>
      </c>
      <c r="AL33" s="984"/>
      <c r="AM33" s="984"/>
      <c r="AN33" s="984"/>
      <c r="AO33" s="984"/>
      <c r="AP33" s="984">
        <v>305</v>
      </c>
      <c r="AQ33" s="984"/>
      <c r="AR33" s="984"/>
      <c r="AS33" s="984"/>
      <c r="AT33" s="984"/>
      <c r="AU33" s="984" t="s">
        <v>491</v>
      </c>
      <c r="AV33" s="984"/>
      <c r="AW33" s="984"/>
      <c r="AX33" s="984"/>
      <c r="AY33" s="984"/>
      <c r="AZ33" s="1054" t="s">
        <v>491</v>
      </c>
      <c r="BA33" s="1054"/>
      <c r="BB33" s="1054"/>
      <c r="BC33" s="1054"/>
      <c r="BD33" s="1054"/>
      <c r="BE33" s="985" t="s">
        <v>397</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6">
        <v>7</v>
      </c>
      <c r="B34" s="1043" t="s">
        <v>398</v>
      </c>
      <c r="C34" s="1044"/>
      <c r="D34" s="1044"/>
      <c r="E34" s="1044"/>
      <c r="F34" s="1044"/>
      <c r="G34" s="1044"/>
      <c r="H34" s="1044"/>
      <c r="I34" s="1044"/>
      <c r="J34" s="1044"/>
      <c r="K34" s="1044"/>
      <c r="L34" s="1044"/>
      <c r="M34" s="1044"/>
      <c r="N34" s="1044"/>
      <c r="O34" s="1044"/>
      <c r="P34" s="1045"/>
      <c r="Q34" s="1051">
        <v>163</v>
      </c>
      <c r="R34" s="1052"/>
      <c r="S34" s="1052"/>
      <c r="T34" s="1052"/>
      <c r="U34" s="1052"/>
      <c r="V34" s="1052">
        <v>163</v>
      </c>
      <c r="W34" s="1052"/>
      <c r="X34" s="1052"/>
      <c r="Y34" s="1052"/>
      <c r="Z34" s="1052"/>
      <c r="AA34" s="1052" t="s">
        <v>557</v>
      </c>
      <c r="AB34" s="1052"/>
      <c r="AC34" s="1052"/>
      <c r="AD34" s="1052"/>
      <c r="AE34" s="1053"/>
      <c r="AF34" s="1048" t="s">
        <v>122</v>
      </c>
      <c r="AG34" s="1049"/>
      <c r="AH34" s="1049"/>
      <c r="AI34" s="1049"/>
      <c r="AJ34" s="1050"/>
      <c r="AK34" s="993">
        <v>133</v>
      </c>
      <c r="AL34" s="984"/>
      <c r="AM34" s="984"/>
      <c r="AN34" s="984"/>
      <c r="AO34" s="984"/>
      <c r="AP34" s="984">
        <v>491</v>
      </c>
      <c r="AQ34" s="984"/>
      <c r="AR34" s="984"/>
      <c r="AS34" s="984"/>
      <c r="AT34" s="984"/>
      <c r="AU34" s="984">
        <v>491</v>
      </c>
      <c r="AV34" s="984"/>
      <c r="AW34" s="984"/>
      <c r="AX34" s="984"/>
      <c r="AY34" s="984"/>
      <c r="AZ34" s="1054" t="s">
        <v>491</v>
      </c>
      <c r="BA34" s="1054"/>
      <c r="BB34" s="1054"/>
      <c r="BC34" s="1054"/>
      <c r="BD34" s="1054"/>
      <c r="BE34" s="985" t="s">
        <v>397</v>
      </c>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399</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4" t="s">
        <v>378</v>
      </c>
      <c r="B63" s="950" t="s">
        <v>400</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15109</v>
      </c>
      <c r="AG63" s="972"/>
      <c r="AH63" s="972"/>
      <c r="AI63" s="972"/>
      <c r="AJ63" s="1035"/>
      <c r="AK63" s="1036"/>
      <c r="AL63" s="976"/>
      <c r="AM63" s="976"/>
      <c r="AN63" s="976"/>
      <c r="AO63" s="976"/>
      <c r="AP63" s="972">
        <v>99979</v>
      </c>
      <c r="AQ63" s="972"/>
      <c r="AR63" s="972"/>
      <c r="AS63" s="972"/>
      <c r="AT63" s="972"/>
      <c r="AU63" s="972">
        <v>38878</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401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402</v>
      </c>
      <c r="B66" s="1009"/>
      <c r="C66" s="1009"/>
      <c r="D66" s="1009"/>
      <c r="E66" s="1009"/>
      <c r="F66" s="1009"/>
      <c r="G66" s="1009"/>
      <c r="H66" s="1009"/>
      <c r="I66" s="1009"/>
      <c r="J66" s="1009"/>
      <c r="K66" s="1009"/>
      <c r="L66" s="1009"/>
      <c r="M66" s="1009"/>
      <c r="N66" s="1009"/>
      <c r="O66" s="1009"/>
      <c r="P66" s="1010"/>
      <c r="Q66" s="1014" t="s">
        <v>382</v>
      </c>
      <c r="R66" s="1015"/>
      <c r="S66" s="1015"/>
      <c r="T66" s="1015"/>
      <c r="U66" s="1016"/>
      <c r="V66" s="1014" t="s">
        <v>383</v>
      </c>
      <c r="W66" s="1015"/>
      <c r="X66" s="1015"/>
      <c r="Y66" s="1015"/>
      <c r="Z66" s="1016"/>
      <c r="AA66" s="1014" t="s">
        <v>384</v>
      </c>
      <c r="AB66" s="1015"/>
      <c r="AC66" s="1015"/>
      <c r="AD66" s="1015"/>
      <c r="AE66" s="1016"/>
      <c r="AF66" s="1020" t="s">
        <v>385</v>
      </c>
      <c r="AG66" s="1021"/>
      <c r="AH66" s="1021"/>
      <c r="AI66" s="1021"/>
      <c r="AJ66" s="1022"/>
      <c r="AK66" s="1014" t="s">
        <v>386</v>
      </c>
      <c r="AL66" s="1009"/>
      <c r="AM66" s="1009"/>
      <c r="AN66" s="1009"/>
      <c r="AO66" s="1010"/>
      <c r="AP66" s="1014" t="s">
        <v>387</v>
      </c>
      <c r="AQ66" s="1015"/>
      <c r="AR66" s="1015"/>
      <c r="AS66" s="1015"/>
      <c r="AT66" s="1016"/>
      <c r="AU66" s="1014" t="s">
        <v>403</v>
      </c>
      <c r="AV66" s="1015"/>
      <c r="AW66" s="1015"/>
      <c r="AX66" s="1015"/>
      <c r="AY66" s="1016"/>
      <c r="AZ66" s="1014" t="s">
        <v>363</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0">
        <v>1</v>
      </c>
      <c r="B68" s="998" t="s">
        <v>570</v>
      </c>
      <c r="C68" s="999"/>
      <c r="D68" s="999"/>
      <c r="E68" s="999"/>
      <c r="F68" s="999"/>
      <c r="G68" s="999"/>
      <c r="H68" s="999"/>
      <c r="I68" s="999"/>
      <c r="J68" s="999"/>
      <c r="K68" s="999"/>
      <c r="L68" s="999"/>
      <c r="M68" s="999"/>
      <c r="N68" s="999"/>
      <c r="O68" s="999"/>
      <c r="P68" s="1000"/>
      <c r="Q68" s="1001">
        <v>211512</v>
      </c>
      <c r="R68" s="995"/>
      <c r="S68" s="995"/>
      <c r="T68" s="995"/>
      <c r="U68" s="995"/>
      <c r="V68" s="995">
        <v>207502</v>
      </c>
      <c r="W68" s="995"/>
      <c r="X68" s="995"/>
      <c r="Y68" s="995"/>
      <c r="Z68" s="995"/>
      <c r="AA68" s="995">
        <v>4010</v>
      </c>
      <c r="AB68" s="995"/>
      <c r="AC68" s="995"/>
      <c r="AD68" s="995"/>
      <c r="AE68" s="995"/>
      <c r="AF68" s="995">
        <v>4010</v>
      </c>
      <c r="AG68" s="995"/>
      <c r="AH68" s="995"/>
      <c r="AI68" s="995"/>
      <c r="AJ68" s="995"/>
      <c r="AK68" s="995" t="s">
        <v>564</v>
      </c>
      <c r="AL68" s="995"/>
      <c r="AM68" s="995"/>
      <c r="AN68" s="995"/>
      <c r="AO68" s="995"/>
      <c r="AP68" s="995" t="s">
        <v>564</v>
      </c>
      <c r="AQ68" s="995"/>
      <c r="AR68" s="995"/>
      <c r="AS68" s="995"/>
      <c r="AT68" s="995"/>
      <c r="AU68" s="995" t="s">
        <v>557</v>
      </c>
      <c r="AV68" s="995"/>
      <c r="AW68" s="995"/>
      <c r="AX68" s="995"/>
      <c r="AY68" s="995"/>
      <c r="AZ68" s="996" t="s">
        <v>573</v>
      </c>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2">
        <v>2</v>
      </c>
      <c r="B69" s="987" t="s">
        <v>571</v>
      </c>
      <c r="C69" s="988"/>
      <c r="D69" s="988"/>
      <c r="E69" s="988"/>
      <c r="F69" s="988"/>
      <c r="G69" s="988"/>
      <c r="H69" s="988"/>
      <c r="I69" s="988"/>
      <c r="J69" s="988"/>
      <c r="K69" s="988"/>
      <c r="L69" s="988"/>
      <c r="M69" s="988"/>
      <c r="N69" s="988"/>
      <c r="O69" s="988"/>
      <c r="P69" s="989"/>
      <c r="Q69" s="990">
        <v>332</v>
      </c>
      <c r="R69" s="984"/>
      <c r="S69" s="984"/>
      <c r="T69" s="984"/>
      <c r="U69" s="984"/>
      <c r="V69" s="984">
        <v>216</v>
      </c>
      <c r="W69" s="984"/>
      <c r="X69" s="984"/>
      <c r="Y69" s="984"/>
      <c r="Z69" s="984"/>
      <c r="AA69" s="984">
        <v>117</v>
      </c>
      <c r="AB69" s="984"/>
      <c r="AC69" s="984"/>
      <c r="AD69" s="984"/>
      <c r="AE69" s="984"/>
      <c r="AF69" s="984">
        <v>117</v>
      </c>
      <c r="AG69" s="984"/>
      <c r="AH69" s="984"/>
      <c r="AI69" s="984"/>
      <c r="AJ69" s="984"/>
      <c r="AK69" s="984">
        <v>133</v>
      </c>
      <c r="AL69" s="984"/>
      <c r="AM69" s="984"/>
      <c r="AN69" s="984"/>
      <c r="AO69" s="984"/>
      <c r="AP69" s="984" t="s">
        <v>557</v>
      </c>
      <c r="AQ69" s="984"/>
      <c r="AR69" s="984"/>
      <c r="AS69" s="984"/>
      <c r="AT69" s="984"/>
      <c r="AU69" s="984" t="s">
        <v>557</v>
      </c>
      <c r="AV69" s="984"/>
      <c r="AW69" s="984"/>
      <c r="AX69" s="984"/>
      <c r="AY69" s="984"/>
      <c r="AZ69" s="985" t="s">
        <v>574</v>
      </c>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2">
        <v>3</v>
      </c>
      <c r="B70" s="987" t="s">
        <v>572</v>
      </c>
      <c r="C70" s="988"/>
      <c r="D70" s="988"/>
      <c r="E70" s="988"/>
      <c r="F70" s="988"/>
      <c r="G70" s="988"/>
      <c r="H70" s="988"/>
      <c r="I70" s="988"/>
      <c r="J70" s="988"/>
      <c r="K70" s="988"/>
      <c r="L70" s="988"/>
      <c r="M70" s="988"/>
      <c r="N70" s="988"/>
      <c r="O70" s="988"/>
      <c r="P70" s="989"/>
      <c r="Q70" s="990">
        <v>63</v>
      </c>
      <c r="R70" s="984"/>
      <c r="S70" s="984"/>
      <c r="T70" s="984"/>
      <c r="U70" s="984"/>
      <c r="V70" s="984">
        <v>51</v>
      </c>
      <c r="W70" s="984"/>
      <c r="X70" s="984"/>
      <c r="Y70" s="984"/>
      <c r="Z70" s="984"/>
      <c r="AA70" s="984">
        <v>13</v>
      </c>
      <c r="AB70" s="984"/>
      <c r="AC70" s="984"/>
      <c r="AD70" s="984"/>
      <c r="AE70" s="984"/>
      <c r="AF70" s="984">
        <v>13</v>
      </c>
      <c r="AG70" s="984"/>
      <c r="AH70" s="984"/>
      <c r="AI70" s="984"/>
      <c r="AJ70" s="984"/>
      <c r="AK70" s="984" t="s">
        <v>557</v>
      </c>
      <c r="AL70" s="984"/>
      <c r="AM70" s="984"/>
      <c r="AN70" s="984"/>
      <c r="AO70" s="984"/>
      <c r="AP70" s="984" t="s">
        <v>557</v>
      </c>
      <c r="AQ70" s="984"/>
      <c r="AR70" s="984"/>
      <c r="AS70" s="984"/>
      <c r="AT70" s="984"/>
      <c r="AU70" s="984" t="s">
        <v>557</v>
      </c>
      <c r="AV70" s="984"/>
      <c r="AW70" s="984"/>
      <c r="AX70" s="984"/>
      <c r="AY70" s="984"/>
      <c r="AZ70" s="985" t="s">
        <v>573</v>
      </c>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2">
        <v>4</v>
      </c>
      <c r="B71" s="987"/>
      <c r="C71" s="988"/>
      <c r="D71" s="988"/>
      <c r="E71" s="988"/>
      <c r="F71" s="988"/>
      <c r="G71" s="988"/>
      <c r="H71" s="988"/>
      <c r="I71" s="988"/>
      <c r="J71" s="988"/>
      <c r="K71" s="988"/>
      <c r="L71" s="988"/>
      <c r="M71" s="988"/>
      <c r="N71" s="988"/>
      <c r="O71" s="988"/>
      <c r="P71" s="989"/>
      <c r="Q71" s="990"/>
      <c r="R71" s="984"/>
      <c r="S71" s="984"/>
      <c r="T71" s="984"/>
      <c r="U71" s="984"/>
      <c r="V71" s="984"/>
      <c r="W71" s="984"/>
      <c r="X71" s="984"/>
      <c r="Y71" s="984"/>
      <c r="Z71" s="984"/>
      <c r="AA71" s="984"/>
      <c r="AB71" s="984"/>
      <c r="AC71" s="984"/>
      <c r="AD71" s="984"/>
      <c r="AE71" s="984"/>
      <c r="AF71" s="984"/>
      <c r="AG71" s="984"/>
      <c r="AH71" s="984"/>
      <c r="AI71" s="984"/>
      <c r="AJ71" s="984"/>
      <c r="AK71" s="984"/>
      <c r="AL71" s="984"/>
      <c r="AM71" s="984"/>
      <c r="AN71" s="984"/>
      <c r="AO71" s="984"/>
      <c r="AP71" s="984"/>
      <c r="AQ71" s="984"/>
      <c r="AR71" s="984"/>
      <c r="AS71" s="984"/>
      <c r="AT71" s="984"/>
      <c r="AU71" s="984"/>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2">
        <v>5</v>
      </c>
      <c r="B72" s="987"/>
      <c r="C72" s="988"/>
      <c r="D72" s="988"/>
      <c r="E72" s="988"/>
      <c r="F72" s="988"/>
      <c r="G72" s="988"/>
      <c r="H72" s="988"/>
      <c r="I72" s="988"/>
      <c r="J72" s="988"/>
      <c r="K72" s="988"/>
      <c r="L72" s="988"/>
      <c r="M72" s="988"/>
      <c r="N72" s="988"/>
      <c r="O72" s="988"/>
      <c r="P72" s="989"/>
      <c r="Q72" s="990"/>
      <c r="R72" s="984"/>
      <c r="S72" s="984"/>
      <c r="T72" s="984"/>
      <c r="U72" s="984"/>
      <c r="V72" s="984"/>
      <c r="W72" s="984"/>
      <c r="X72" s="984"/>
      <c r="Y72" s="984"/>
      <c r="Z72" s="984"/>
      <c r="AA72" s="984"/>
      <c r="AB72" s="984"/>
      <c r="AC72" s="984"/>
      <c r="AD72" s="984"/>
      <c r="AE72" s="984"/>
      <c r="AF72" s="984"/>
      <c r="AG72" s="984"/>
      <c r="AH72" s="984"/>
      <c r="AI72" s="984"/>
      <c r="AJ72" s="984"/>
      <c r="AK72" s="984"/>
      <c r="AL72" s="984"/>
      <c r="AM72" s="984"/>
      <c r="AN72" s="984"/>
      <c r="AO72" s="984"/>
      <c r="AP72" s="984"/>
      <c r="AQ72" s="984"/>
      <c r="AR72" s="984"/>
      <c r="AS72" s="984"/>
      <c r="AT72" s="984"/>
      <c r="AU72" s="984"/>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2">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2">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4" t="s">
        <v>378</v>
      </c>
      <c r="B88" s="950" t="s">
        <v>404</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4140</v>
      </c>
      <c r="AG88" s="972"/>
      <c r="AH88" s="972"/>
      <c r="AI88" s="972"/>
      <c r="AJ88" s="972"/>
      <c r="AK88" s="976"/>
      <c r="AL88" s="976"/>
      <c r="AM88" s="976"/>
      <c r="AN88" s="976"/>
      <c r="AO88" s="976"/>
      <c r="AP88" s="972" t="s">
        <v>557</v>
      </c>
      <c r="AQ88" s="972"/>
      <c r="AR88" s="972"/>
      <c r="AS88" s="972"/>
      <c r="AT88" s="972"/>
      <c r="AU88" s="972" t="s">
        <v>557</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378</v>
      </c>
      <c r="BR102" s="950" t="s">
        <v>405</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537</v>
      </c>
      <c r="CS102" s="966"/>
      <c r="CT102" s="966"/>
      <c r="CU102" s="966"/>
      <c r="CV102" s="967"/>
      <c r="CW102" s="965">
        <v>32</v>
      </c>
      <c r="CX102" s="966"/>
      <c r="CY102" s="966"/>
      <c r="CZ102" s="966"/>
      <c r="DA102" s="967"/>
      <c r="DB102" s="965" t="s">
        <v>582</v>
      </c>
      <c r="DC102" s="966"/>
      <c r="DD102" s="966"/>
      <c r="DE102" s="966"/>
      <c r="DF102" s="967"/>
      <c r="DG102" s="965" t="s">
        <v>582</v>
      </c>
      <c r="DH102" s="966"/>
      <c r="DI102" s="966"/>
      <c r="DJ102" s="966"/>
      <c r="DK102" s="967"/>
      <c r="DL102" s="965" t="s">
        <v>582</v>
      </c>
      <c r="DM102" s="966"/>
      <c r="DN102" s="966"/>
      <c r="DO102" s="966"/>
      <c r="DP102" s="967"/>
      <c r="DQ102" s="965" t="s">
        <v>583</v>
      </c>
      <c r="DR102" s="966"/>
      <c r="DS102" s="966"/>
      <c r="DT102" s="966"/>
      <c r="DU102" s="967"/>
      <c r="DV102" s="950"/>
      <c r="DW102" s="951"/>
      <c r="DX102" s="951"/>
      <c r="DY102" s="951"/>
      <c r="DZ102" s="952"/>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406</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407</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410</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411</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412</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413</v>
      </c>
      <c r="AB109" s="909"/>
      <c r="AC109" s="909"/>
      <c r="AD109" s="909"/>
      <c r="AE109" s="910"/>
      <c r="AF109" s="911" t="s">
        <v>414</v>
      </c>
      <c r="AG109" s="909"/>
      <c r="AH109" s="909"/>
      <c r="AI109" s="909"/>
      <c r="AJ109" s="910"/>
      <c r="AK109" s="911" t="s">
        <v>293</v>
      </c>
      <c r="AL109" s="909"/>
      <c r="AM109" s="909"/>
      <c r="AN109" s="909"/>
      <c r="AO109" s="910"/>
      <c r="AP109" s="911" t="s">
        <v>415</v>
      </c>
      <c r="AQ109" s="909"/>
      <c r="AR109" s="909"/>
      <c r="AS109" s="909"/>
      <c r="AT109" s="942"/>
      <c r="AU109" s="908" t="s">
        <v>412</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413</v>
      </c>
      <c r="BR109" s="909"/>
      <c r="BS109" s="909"/>
      <c r="BT109" s="909"/>
      <c r="BU109" s="910"/>
      <c r="BV109" s="911" t="s">
        <v>414</v>
      </c>
      <c r="BW109" s="909"/>
      <c r="BX109" s="909"/>
      <c r="BY109" s="909"/>
      <c r="BZ109" s="910"/>
      <c r="CA109" s="911" t="s">
        <v>293</v>
      </c>
      <c r="CB109" s="909"/>
      <c r="CC109" s="909"/>
      <c r="CD109" s="909"/>
      <c r="CE109" s="910"/>
      <c r="CF109" s="949" t="s">
        <v>415</v>
      </c>
      <c r="CG109" s="949"/>
      <c r="CH109" s="949"/>
      <c r="CI109" s="949"/>
      <c r="CJ109" s="949"/>
      <c r="CK109" s="911" t="s">
        <v>416</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413</v>
      </c>
      <c r="DH109" s="909"/>
      <c r="DI109" s="909"/>
      <c r="DJ109" s="909"/>
      <c r="DK109" s="910"/>
      <c r="DL109" s="911" t="s">
        <v>414</v>
      </c>
      <c r="DM109" s="909"/>
      <c r="DN109" s="909"/>
      <c r="DO109" s="909"/>
      <c r="DP109" s="910"/>
      <c r="DQ109" s="911" t="s">
        <v>293</v>
      </c>
      <c r="DR109" s="909"/>
      <c r="DS109" s="909"/>
      <c r="DT109" s="909"/>
      <c r="DU109" s="910"/>
      <c r="DV109" s="911" t="s">
        <v>415</v>
      </c>
      <c r="DW109" s="909"/>
      <c r="DX109" s="909"/>
      <c r="DY109" s="909"/>
      <c r="DZ109" s="942"/>
    </row>
    <row r="110" spans="1:131" s="224" customFormat="1" ht="26.25" customHeight="1" x14ac:dyDescent="0.15">
      <c r="A110" s="820" t="s">
        <v>417</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19041533</v>
      </c>
      <c r="AB110" s="902"/>
      <c r="AC110" s="902"/>
      <c r="AD110" s="902"/>
      <c r="AE110" s="903"/>
      <c r="AF110" s="904">
        <v>19096583</v>
      </c>
      <c r="AG110" s="902"/>
      <c r="AH110" s="902"/>
      <c r="AI110" s="902"/>
      <c r="AJ110" s="903"/>
      <c r="AK110" s="904">
        <v>18514978</v>
      </c>
      <c r="AL110" s="902"/>
      <c r="AM110" s="902"/>
      <c r="AN110" s="902"/>
      <c r="AO110" s="903"/>
      <c r="AP110" s="905">
        <v>19.899999999999999</v>
      </c>
      <c r="AQ110" s="906"/>
      <c r="AR110" s="906"/>
      <c r="AS110" s="906"/>
      <c r="AT110" s="907"/>
      <c r="AU110" s="943" t="s">
        <v>69</v>
      </c>
      <c r="AV110" s="944"/>
      <c r="AW110" s="944"/>
      <c r="AX110" s="944"/>
      <c r="AY110" s="944"/>
      <c r="AZ110" s="873" t="s">
        <v>418</v>
      </c>
      <c r="BA110" s="821"/>
      <c r="BB110" s="821"/>
      <c r="BC110" s="821"/>
      <c r="BD110" s="821"/>
      <c r="BE110" s="821"/>
      <c r="BF110" s="821"/>
      <c r="BG110" s="821"/>
      <c r="BH110" s="821"/>
      <c r="BI110" s="821"/>
      <c r="BJ110" s="821"/>
      <c r="BK110" s="821"/>
      <c r="BL110" s="821"/>
      <c r="BM110" s="821"/>
      <c r="BN110" s="821"/>
      <c r="BO110" s="821"/>
      <c r="BP110" s="822"/>
      <c r="BQ110" s="874">
        <v>164277027</v>
      </c>
      <c r="BR110" s="855"/>
      <c r="BS110" s="855"/>
      <c r="BT110" s="855"/>
      <c r="BU110" s="855"/>
      <c r="BV110" s="855">
        <v>163028639</v>
      </c>
      <c r="BW110" s="855"/>
      <c r="BX110" s="855"/>
      <c r="BY110" s="855"/>
      <c r="BZ110" s="855"/>
      <c r="CA110" s="855">
        <v>165874490</v>
      </c>
      <c r="CB110" s="855"/>
      <c r="CC110" s="855"/>
      <c r="CD110" s="855"/>
      <c r="CE110" s="855"/>
      <c r="CF110" s="879">
        <v>178.1</v>
      </c>
      <c r="CG110" s="880"/>
      <c r="CH110" s="880"/>
      <c r="CI110" s="880"/>
      <c r="CJ110" s="880"/>
      <c r="CK110" s="939" t="s">
        <v>419</v>
      </c>
      <c r="CL110" s="832"/>
      <c r="CM110" s="873" t="s">
        <v>420</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v>879939</v>
      </c>
      <c r="DH110" s="855"/>
      <c r="DI110" s="855"/>
      <c r="DJ110" s="855"/>
      <c r="DK110" s="855"/>
      <c r="DL110" s="855">
        <v>2142870</v>
      </c>
      <c r="DM110" s="855"/>
      <c r="DN110" s="855"/>
      <c r="DO110" s="855"/>
      <c r="DP110" s="855"/>
      <c r="DQ110" s="855">
        <v>3135027</v>
      </c>
      <c r="DR110" s="855"/>
      <c r="DS110" s="855"/>
      <c r="DT110" s="855"/>
      <c r="DU110" s="855"/>
      <c r="DV110" s="856">
        <v>3.4</v>
      </c>
      <c r="DW110" s="856"/>
      <c r="DX110" s="856"/>
      <c r="DY110" s="856"/>
      <c r="DZ110" s="857"/>
    </row>
    <row r="111" spans="1:131" s="224" customFormat="1" ht="26.25" customHeight="1" x14ac:dyDescent="0.15">
      <c r="A111" s="787" t="s">
        <v>421</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422</v>
      </c>
      <c r="BA111" s="765"/>
      <c r="BB111" s="765"/>
      <c r="BC111" s="765"/>
      <c r="BD111" s="765"/>
      <c r="BE111" s="765"/>
      <c r="BF111" s="765"/>
      <c r="BG111" s="765"/>
      <c r="BH111" s="765"/>
      <c r="BI111" s="765"/>
      <c r="BJ111" s="765"/>
      <c r="BK111" s="765"/>
      <c r="BL111" s="765"/>
      <c r="BM111" s="765"/>
      <c r="BN111" s="765"/>
      <c r="BO111" s="765"/>
      <c r="BP111" s="766"/>
      <c r="BQ111" s="829">
        <v>879939</v>
      </c>
      <c r="BR111" s="830"/>
      <c r="BS111" s="830"/>
      <c r="BT111" s="830"/>
      <c r="BU111" s="830"/>
      <c r="BV111" s="830">
        <v>2142870</v>
      </c>
      <c r="BW111" s="830"/>
      <c r="BX111" s="830"/>
      <c r="BY111" s="830"/>
      <c r="BZ111" s="830"/>
      <c r="CA111" s="830">
        <v>3135027</v>
      </c>
      <c r="CB111" s="830"/>
      <c r="CC111" s="830"/>
      <c r="CD111" s="830"/>
      <c r="CE111" s="830"/>
      <c r="CF111" s="888">
        <v>3.4</v>
      </c>
      <c r="CG111" s="889"/>
      <c r="CH111" s="889"/>
      <c r="CI111" s="889"/>
      <c r="CJ111" s="889"/>
      <c r="CK111" s="940"/>
      <c r="CL111" s="834"/>
      <c r="CM111" s="828" t="s">
        <v>423</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15">
      <c r="A112" s="925" t="s">
        <v>424</v>
      </c>
      <c r="B112" s="926"/>
      <c r="C112" s="765" t="s">
        <v>425</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426</v>
      </c>
      <c r="BA112" s="765"/>
      <c r="BB112" s="765"/>
      <c r="BC112" s="765"/>
      <c r="BD112" s="765"/>
      <c r="BE112" s="765"/>
      <c r="BF112" s="765"/>
      <c r="BG112" s="765"/>
      <c r="BH112" s="765"/>
      <c r="BI112" s="765"/>
      <c r="BJ112" s="765"/>
      <c r="BK112" s="765"/>
      <c r="BL112" s="765"/>
      <c r="BM112" s="765"/>
      <c r="BN112" s="765"/>
      <c r="BO112" s="765"/>
      <c r="BP112" s="766"/>
      <c r="BQ112" s="829">
        <v>38796004</v>
      </c>
      <c r="BR112" s="830"/>
      <c r="BS112" s="830"/>
      <c r="BT112" s="830"/>
      <c r="BU112" s="830"/>
      <c r="BV112" s="830">
        <v>38434351</v>
      </c>
      <c r="BW112" s="830"/>
      <c r="BX112" s="830"/>
      <c r="BY112" s="830"/>
      <c r="BZ112" s="830"/>
      <c r="CA112" s="830">
        <v>38878222</v>
      </c>
      <c r="CB112" s="830"/>
      <c r="CC112" s="830"/>
      <c r="CD112" s="830"/>
      <c r="CE112" s="830"/>
      <c r="CF112" s="888">
        <v>41.7</v>
      </c>
      <c r="CG112" s="889"/>
      <c r="CH112" s="889"/>
      <c r="CI112" s="889"/>
      <c r="CJ112" s="889"/>
      <c r="CK112" s="940"/>
      <c r="CL112" s="834"/>
      <c r="CM112" s="828" t="s">
        <v>427</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15">
      <c r="A113" s="927"/>
      <c r="B113" s="928"/>
      <c r="C113" s="765" t="s">
        <v>428</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2850072</v>
      </c>
      <c r="AB113" s="932"/>
      <c r="AC113" s="932"/>
      <c r="AD113" s="932"/>
      <c r="AE113" s="933"/>
      <c r="AF113" s="934">
        <v>3069905</v>
      </c>
      <c r="AG113" s="932"/>
      <c r="AH113" s="932"/>
      <c r="AI113" s="932"/>
      <c r="AJ113" s="933"/>
      <c r="AK113" s="934">
        <v>3161000</v>
      </c>
      <c r="AL113" s="932"/>
      <c r="AM113" s="932"/>
      <c r="AN113" s="932"/>
      <c r="AO113" s="933"/>
      <c r="AP113" s="935">
        <v>3.4</v>
      </c>
      <c r="AQ113" s="936"/>
      <c r="AR113" s="936"/>
      <c r="AS113" s="936"/>
      <c r="AT113" s="937"/>
      <c r="AU113" s="945"/>
      <c r="AV113" s="946"/>
      <c r="AW113" s="946"/>
      <c r="AX113" s="946"/>
      <c r="AY113" s="946"/>
      <c r="AZ113" s="828" t="s">
        <v>429</v>
      </c>
      <c r="BA113" s="765"/>
      <c r="BB113" s="765"/>
      <c r="BC113" s="765"/>
      <c r="BD113" s="765"/>
      <c r="BE113" s="765"/>
      <c r="BF113" s="765"/>
      <c r="BG113" s="765"/>
      <c r="BH113" s="765"/>
      <c r="BI113" s="765"/>
      <c r="BJ113" s="765"/>
      <c r="BK113" s="765"/>
      <c r="BL113" s="765"/>
      <c r="BM113" s="765"/>
      <c r="BN113" s="765"/>
      <c r="BO113" s="765"/>
      <c r="BP113" s="766"/>
      <c r="BQ113" s="829" t="s">
        <v>122</v>
      </c>
      <c r="BR113" s="830"/>
      <c r="BS113" s="830"/>
      <c r="BT113" s="830"/>
      <c r="BU113" s="830"/>
      <c r="BV113" s="830" t="s">
        <v>122</v>
      </c>
      <c r="BW113" s="830"/>
      <c r="BX113" s="830"/>
      <c r="BY113" s="830"/>
      <c r="BZ113" s="830"/>
      <c r="CA113" s="830" t="s">
        <v>122</v>
      </c>
      <c r="CB113" s="830"/>
      <c r="CC113" s="830"/>
      <c r="CD113" s="830"/>
      <c r="CE113" s="830"/>
      <c r="CF113" s="888" t="s">
        <v>122</v>
      </c>
      <c r="CG113" s="889"/>
      <c r="CH113" s="889"/>
      <c r="CI113" s="889"/>
      <c r="CJ113" s="889"/>
      <c r="CK113" s="940"/>
      <c r="CL113" s="834"/>
      <c r="CM113" s="828" t="s">
        <v>430</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15">
      <c r="A114" s="927"/>
      <c r="B114" s="928"/>
      <c r="C114" s="765" t="s">
        <v>431</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t="s">
        <v>122</v>
      </c>
      <c r="AB114" s="793"/>
      <c r="AC114" s="793"/>
      <c r="AD114" s="793"/>
      <c r="AE114" s="794"/>
      <c r="AF114" s="795" t="s">
        <v>122</v>
      </c>
      <c r="AG114" s="793"/>
      <c r="AH114" s="793"/>
      <c r="AI114" s="793"/>
      <c r="AJ114" s="794"/>
      <c r="AK114" s="795" t="s">
        <v>122</v>
      </c>
      <c r="AL114" s="793"/>
      <c r="AM114" s="793"/>
      <c r="AN114" s="793"/>
      <c r="AO114" s="794"/>
      <c r="AP114" s="837" t="s">
        <v>122</v>
      </c>
      <c r="AQ114" s="838"/>
      <c r="AR114" s="838"/>
      <c r="AS114" s="838"/>
      <c r="AT114" s="839"/>
      <c r="AU114" s="945"/>
      <c r="AV114" s="946"/>
      <c r="AW114" s="946"/>
      <c r="AX114" s="946"/>
      <c r="AY114" s="946"/>
      <c r="AZ114" s="828" t="s">
        <v>432</v>
      </c>
      <c r="BA114" s="765"/>
      <c r="BB114" s="765"/>
      <c r="BC114" s="765"/>
      <c r="BD114" s="765"/>
      <c r="BE114" s="765"/>
      <c r="BF114" s="765"/>
      <c r="BG114" s="765"/>
      <c r="BH114" s="765"/>
      <c r="BI114" s="765"/>
      <c r="BJ114" s="765"/>
      <c r="BK114" s="765"/>
      <c r="BL114" s="765"/>
      <c r="BM114" s="765"/>
      <c r="BN114" s="765"/>
      <c r="BO114" s="765"/>
      <c r="BP114" s="766"/>
      <c r="BQ114" s="829">
        <v>23222269</v>
      </c>
      <c r="BR114" s="830"/>
      <c r="BS114" s="830"/>
      <c r="BT114" s="830"/>
      <c r="BU114" s="830"/>
      <c r="BV114" s="830">
        <v>23289007</v>
      </c>
      <c r="BW114" s="830"/>
      <c r="BX114" s="830"/>
      <c r="BY114" s="830"/>
      <c r="BZ114" s="830"/>
      <c r="CA114" s="830">
        <v>23848328</v>
      </c>
      <c r="CB114" s="830"/>
      <c r="CC114" s="830"/>
      <c r="CD114" s="830"/>
      <c r="CE114" s="830"/>
      <c r="CF114" s="888">
        <v>25.6</v>
      </c>
      <c r="CG114" s="889"/>
      <c r="CH114" s="889"/>
      <c r="CI114" s="889"/>
      <c r="CJ114" s="889"/>
      <c r="CK114" s="940"/>
      <c r="CL114" s="834"/>
      <c r="CM114" s="828" t="s">
        <v>433</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15">
      <c r="A115" s="927"/>
      <c r="B115" s="928"/>
      <c r="C115" s="765" t="s">
        <v>434</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266889</v>
      </c>
      <c r="AB115" s="932"/>
      <c r="AC115" s="932"/>
      <c r="AD115" s="932"/>
      <c r="AE115" s="933"/>
      <c r="AF115" s="934">
        <v>1180312</v>
      </c>
      <c r="AG115" s="932"/>
      <c r="AH115" s="932"/>
      <c r="AI115" s="932"/>
      <c r="AJ115" s="933"/>
      <c r="AK115" s="934">
        <v>401247</v>
      </c>
      <c r="AL115" s="932"/>
      <c r="AM115" s="932"/>
      <c r="AN115" s="932"/>
      <c r="AO115" s="933"/>
      <c r="AP115" s="935">
        <v>0.4</v>
      </c>
      <c r="AQ115" s="936"/>
      <c r="AR115" s="936"/>
      <c r="AS115" s="936"/>
      <c r="AT115" s="937"/>
      <c r="AU115" s="945"/>
      <c r="AV115" s="946"/>
      <c r="AW115" s="946"/>
      <c r="AX115" s="946"/>
      <c r="AY115" s="946"/>
      <c r="AZ115" s="828" t="s">
        <v>435</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436</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15">
      <c r="A116" s="929"/>
      <c r="B116" s="930"/>
      <c r="C116" s="852" t="s">
        <v>437</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438</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439</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15">
      <c r="A117" s="908" t="s">
        <v>176</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440</v>
      </c>
      <c r="Z117" s="910"/>
      <c r="AA117" s="915">
        <v>22158494</v>
      </c>
      <c r="AB117" s="916"/>
      <c r="AC117" s="916"/>
      <c r="AD117" s="916"/>
      <c r="AE117" s="917"/>
      <c r="AF117" s="918">
        <v>23346800</v>
      </c>
      <c r="AG117" s="916"/>
      <c r="AH117" s="916"/>
      <c r="AI117" s="916"/>
      <c r="AJ117" s="917"/>
      <c r="AK117" s="918">
        <v>22077225</v>
      </c>
      <c r="AL117" s="916"/>
      <c r="AM117" s="916"/>
      <c r="AN117" s="916"/>
      <c r="AO117" s="917"/>
      <c r="AP117" s="919"/>
      <c r="AQ117" s="920"/>
      <c r="AR117" s="920"/>
      <c r="AS117" s="920"/>
      <c r="AT117" s="921"/>
      <c r="AU117" s="945"/>
      <c r="AV117" s="946"/>
      <c r="AW117" s="946"/>
      <c r="AX117" s="946"/>
      <c r="AY117" s="946"/>
      <c r="AZ117" s="876" t="s">
        <v>441</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442</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15">
      <c r="A118" s="908" t="s">
        <v>416</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413</v>
      </c>
      <c r="AB118" s="909"/>
      <c r="AC118" s="909"/>
      <c r="AD118" s="909"/>
      <c r="AE118" s="910"/>
      <c r="AF118" s="911" t="s">
        <v>414</v>
      </c>
      <c r="AG118" s="909"/>
      <c r="AH118" s="909"/>
      <c r="AI118" s="909"/>
      <c r="AJ118" s="910"/>
      <c r="AK118" s="911" t="s">
        <v>293</v>
      </c>
      <c r="AL118" s="909"/>
      <c r="AM118" s="909"/>
      <c r="AN118" s="909"/>
      <c r="AO118" s="910"/>
      <c r="AP118" s="912" t="s">
        <v>415</v>
      </c>
      <c r="AQ118" s="913"/>
      <c r="AR118" s="913"/>
      <c r="AS118" s="913"/>
      <c r="AT118" s="914"/>
      <c r="AU118" s="945"/>
      <c r="AV118" s="946"/>
      <c r="AW118" s="946"/>
      <c r="AX118" s="946"/>
      <c r="AY118" s="946"/>
      <c r="AZ118" s="851" t="s">
        <v>443</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444</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15">
      <c r="A119" s="831" t="s">
        <v>419</v>
      </c>
      <c r="B119" s="832"/>
      <c r="C119" s="873" t="s">
        <v>420</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v>266889</v>
      </c>
      <c r="AB119" s="902"/>
      <c r="AC119" s="902"/>
      <c r="AD119" s="902"/>
      <c r="AE119" s="903"/>
      <c r="AF119" s="904">
        <v>1073731</v>
      </c>
      <c r="AG119" s="902"/>
      <c r="AH119" s="902"/>
      <c r="AI119" s="902"/>
      <c r="AJ119" s="903"/>
      <c r="AK119" s="904">
        <v>401247</v>
      </c>
      <c r="AL119" s="902"/>
      <c r="AM119" s="902"/>
      <c r="AN119" s="902"/>
      <c r="AO119" s="903"/>
      <c r="AP119" s="905">
        <v>0.4</v>
      </c>
      <c r="AQ119" s="906"/>
      <c r="AR119" s="906"/>
      <c r="AS119" s="906"/>
      <c r="AT119" s="907"/>
      <c r="AU119" s="947"/>
      <c r="AV119" s="948"/>
      <c r="AW119" s="948"/>
      <c r="AX119" s="948"/>
      <c r="AY119" s="948"/>
      <c r="AZ119" s="245" t="s">
        <v>176</v>
      </c>
      <c r="BA119" s="245"/>
      <c r="BB119" s="245"/>
      <c r="BC119" s="245"/>
      <c r="BD119" s="245"/>
      <c r="BE119" s="245"/>
      <c r="BF119" s="245"/>
      <c r="BG119" s="245"/>
      <c r="BH119" s="245"/>
      <c r="BI119" s="245"/>
      <c r="BJ119" s="245"/>
      <c r="BK119" s="245"/>
      <c r="BL119" s="245"/>
      <c r="BM119" s="245"/>
      <c r="BN119" s="245"/>
      <c r="BO119" s="890" t="s">
        <v>445</v>
      </c>
      <c r="BP119" s="891"/>
      <c r="BQ119" s="892">
        <v>227175239</v>
      </c>
      <c r="BR119" s="858"/>
      <c r="BS119" s="858"/>
      <c r="BT119" s="858"/>
      <c r="BU119" s="858"/>
      <c r="BV119" s="858">
        <v>226894867</v>
      </c>
      <c r="BW119" s="858"/>
      <c r="BX119" s="858"/>
      <c r="BY119" s="858"/>
      <c r="BZ119" s="858"/>
      <c r="CA119" s="858">
        <v>231736067</v>
      </c>
      <c r="CB119" s="858"/>
      <c r="CC119" s="858"/>
      <c r="CD119" s="858"/>
      <c r="CE119" s="858"/>
      <c r="CF119" s="761"/>
      <c r="CG119" s="762"/>
      <c r="CH119" s="762"/>
      <c r="CI119" s="762"/>
      <c r="CJ119" s="847"/>
      <c r="CK119" s="941"/>
      <c r="CL119" s="836"/>
      <c r="CM119" s="851" t="s">
        <v>446</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15">
      <c r="A120" s="833"/>
      <c r="B120" s="834"/>
      <c r="C120" s="828" t="s">
        <v>423</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447</v>
      </c>
      <c r="AV120" s="894"/>
      <c r="AW120" s="894"/>
      <c r="AX120" s="894"/>
      <c r="AY120" s="895"/>
      <c r="AZ120" s="873" t="s">
        <v>448</v>
      </c>
      <c r="BA120" s="821"/>
      <c r="BB120" s="821"/>
      <c r="BC120" s="821"/>
      <c r="BD120" s="821"/>
      <c r="BE120" s="821"/>
      <c r="BF120" s="821"/>
      <c r="BG120" s="821"/>
      <c r="BH120" s="821"/>
      <c r="BI120" s="821"/>
      <c r="BJ120" s="821"/>
      <c r="BK120" s="821"/>
      <c r="BL120" s="821"/>
      <c r="BM120" s="821"/>
      <c r="BN120" s="821"/>
      <c r="BO120" s="821"/>
      <c r="BP120" s="822"/>
      <c r="BQ120" s="874">
        <v>20690186</v>
      </c>
      <c r="BR120" s="855"/>
      <c r="BS120" s="855"/>
      <c r="BT120" s="855"/>
      <c r="BU120" s="855"/>
      <c r="BV120" s="855">
        <v>21977979</v>
      </c>
      <c r="BW120" s="855"/>
      <c r="BX120" s="855"/>
      <c r="BY120" s="855"/>
      <c r="BZ120" s="855"/>
      <c r="CA120" s="855">
        <v>19848011</v>
      </c>
      <c r="CB120" s="855"/>
      <c r="CC120" s="855"/>
      <c r="CD120" s="855"/>
      <c r="CE120" s="855"/>
      <c r="CF120" s="879">
        <v>21.3</v>
      </c>
      <c r="CG120" s="880"/>
      <c r="CH120" s="880"/>
      <c r="CI120" s="880"/>
      <c r="CJ120" s="880"/>
      <c r="CK120" s="881" t="s">
        <v>449</v>
      </c>
      <c r="CL120" s="865"/>
      <c r="CM120" s="865"/>
      <c r="CN120" s="865"/>
      <c r="CO120" s="866"/>
      <c r="CP120" s="885" t="s">
        <v>395</v>
      </c>
      <c r="CQ120" s="886"/>
      <c r="CR120" s="886"/>
      <c r="CS120" s="886"/>
      <c r="CT120" s="886"/>
      <c r="CU120" s="886"/>
      <c r="CV120" s="886"/>
      <c r="CW120" s="886"/>
      <c r="CX120" s="886"/>
      <c r="CY120" s="886"/>
      <c r="CZ120" s="886"/>
      <c r="DA120" s="886"/>
      <c r="DB120" s="886"/>
      <c r="DC120" s="886"/>
      <c r="DD120" s="886"/>
      <c r="DE120" s="886"/>
      <c r="DF120" s="887"/>
      <c r="DG120" s="874">
        <v>37403547</v>
      </c>
      <c r="DH120" s="855"/>
      <c r="DI120" s="855"/>
      <c r="DJ120" s="855"/>
      <c r="DK120" s="855"/>
      <c r="DL120" s="855">
        <v>37160422</v>
      </c>
      <c r="DM120" s="855"/>
      <c r="DN120" s="855"/>
      <c r="DO120" s="855"/>
      <c r="DP120" s="855"/>
      <c r="DQ120" s="855">
        <v>37729642</v>
      </c>
      <c r="DR120" s="855"/>
      <c r="DS120" s="855"/>
      <c r="DT120" s="855"/>
      <c r="DU120" s="855"/>
      <c r="DV120" s="856">
        <v>40.5</v>
      </c>
      <c r="DW120" s="856"/>
      <c r="DX120" s="856"/>
      <c r="DY120" s="856"/>
      <c r="DZ120" s="857"/>
    </row>
    <row r="121" spans="1:130" s="224" customFormat="1" ht="26.25" customHeight="1" x14ac:dyDescent="0.15">
      <c r="A121" s="833"/>
      <c r="B121" s="834"/>
      <c r="C121" s="876" t="s">
        <v>450</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451</v>
      </c>
      <c r="BA121" s="765"/>
      <c r="BB121" s="765"/>
      <c r="BC121" s="765"/>
      <c r="BD121" s="765"/>
      <c r="BE121" s="765"/>
      <c r="BF121" s="765"/>
      <c r="BG121" s="765"/>
      <c r="BH121" s="765"/>
      <c r="BI121" s="765"/>
      <c r="BJ121" s="765"/>
      <c r="BK121" s="765"/>
      <c r="BL121" s="765"/>
      <c r="BM121" s="765"/>
      <c r="BN121" s="765"/>
      <c r="BO121" s="765"/>
      <c r="BP121" s="766"/>
      <c r="BQ121" s="829">
        <v>36856556</v>
      </c>
      <c r="BR121" s="830"/>
      <c r="BS121" s="830"/>
      <c r="BT121" s="830"/>
      <c r="BU121" s="830"/>
      <c r="BV121" s="830">
        <v>36296935</v>
      </c>
      <c r="BW121" s="830"/>
      <c r="BX121" s="830"/>
      <c r="BY121" s="830"/>
      <c r="BZ121" s="830"/>
      <c r="CA121" s="830">
        <v>37847729</v>
      </c>
      <c r="CB121" s="830"/>
      <c r="CC121" s="830"/>
      <c r="CD121" s="830"/>
      <c r="CE121" s="830"/>
      <c r="CF121" s="888">
        <v>40.6</v>
      </c>
      <c r="CG121" s="889"/>
      <c r="CH121" s="889"/>
      <c r="CI121" s="889"/>
      <c r="CJ121" s="889"/>
      <c r="CK121" s="882"/>
      <c r="CL121" s="868"/>
      <c r="CM121" s="868"/>
      <c r="CN121" s="868"/>
      <c r="CO121" s="869"/>
      <c r="CP121" s="848" t="s">
        <v>393</v>
      </c>
      <c r="CQ121" s="849"/>
      <c r="CR121" s="849"/>
      <c r="CS121" s="849"/>
      <c r="CT121" s="849"/>
      <c r="CU121" s="849"/>
      <c r="CV121" s="849"/>
      <c r="CW121" s="849"/>
      <c r="CX121" s="849"/>
      <c r="CY121" s="849"/>
      <c r="CZ121" s="849"/>
      <c r="DA121" s="849"/>
      <c r="DB121" s="849"/>
      <c r="DC121" s="849"/>
      <c r="DD121" s="849"/>
      <c r="DE121" s="849"/>
      <c r="DF121" s="850"/>
      <c r="DG121" s="829">
        <v>741518</v>
      </c>
      <c r="DH121" s="830"/>
      <c r="DI121" s="830"/>
      <c r="DJ121" s="830"/>
      <c r="DK121" s="830"/>
      <c r="DL121" s="830">
        <v>702905</v>
      </c>
      <c r="DM121" s="830"/>
      <c r="DN121" s="830"/>
      <c r="DO121" s="830"/>
      <c r="DP121" s="830"/>
      <c r="DQ121" s="830">
        <v>657320</v>
      </c>
      <c r="DR121" s="830"/>
      <c r="DS121" s="830"/>
      <c r="DT121" s="830"/>
      <c r="DU121" s="830"/>
      <c r="DV121" s="807">
        <v>0.7</v>
      </c>
      <c r="DW121" s="807"/>
      <c r="DX121" s="807"/>
      <c r="DY121" s="807"/>
      <c r="DZ121" s="808"/>
    </row>
    <row r="122" spans="1:130" s="224" customFormat="1" ht="26.25" customHeight="1" x14ac:dyDescent="0.15">
      <c r="A122" s="833"/>
      <c r="B122" s="834"/>
      <c r="C122" s="828" t="s">
        <v>433</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452</v>
      </c>
      <c r="BA122" s="852"/>
      <c r="BB122" s="852"/>
      <c r="BC122" s="852"/>
      <c r="BD122" s="852"/>
      <c r="BE122" s="852"/>
      <c r="BF122" s="852"/>
      <c r="BG122" s="852"/>
      <c r="BH122" s="852"/>
      <c r="BI122" s="852"/>
      <c r="BJ122" s="852"/>
      <c r="BK122" s="852"/>
      <c r="BL122" s="852"/>
      <c r="BM122" s="852"/>
      <c r="BN122" s="852"/>
      <c r="BO122" s="852"/>
      <c r="BP122" s="853"/>
      <c r="BQ122" s="892">
        <v>143854591</v>
      </c>
      <c r="BR122" s="858"/>
      <c r="BS122" s="858"/>
      <c r="BT122" s="858"/>
      <c r="BU122" s="858"/>
      <c r="BV122" s="858">
        <v>139431417</v>
      </c>
      <c r="BW122" s="858"/>
      <c r="BX122" s="858"/>
      <c r="BY122" s="858"/>
      <c r="BZ122" s="858"/>
      <c r="CA122" s="858">
        <v>135700208</v>
      </c>
      <c r="CB122" s="858"/>
      <c r="CC122" s="858"/>
      <c r="CD122" s="858"/>
      <c r="CE122" s="858"/>
      <c r="CF122" s="859">
        <v>145.69999999999999</v>
      </c>
      <c r="CG122" s="860"/>
      <c r="CH122" s="860"/>
      <c r="CI122" s="860"/>
      <c r="CJ122" s="860"/>
      <c r="CK122" s="882"/>
      <c r="CL122" s="868"/>
      <c r="CM122" s="868"/>
      <c r="CN122" s="868"/>
      <c r="CO122" s="869"/>
      <c r="CP122" s="848" t="s">
        <v>398</v>
      </c>
      <c r="CQ122" s="849"/>
      <c r="CR122" s="849"/>
      <c r="CS122" s="849"/>
      <c r="CT122" s="849"/>
      <c r="CU122" s="849"/>
      <c r="CV122" s="849"/>
      <c r="CW122" s="849"/>
      <c r="CX122" s="849"/>
      <c r="CY122" s="849"/>
      <c r="CZ122" s="849"/>
      <c r="DA122" s="849"/>
      <c r="DB122" s="849"/>
      <c r="DC122" s="849"/>
      <c r="DD122" s="849"/>
      <c r="DE122" s="849"/>
      <c r="DF122" s="850"/>
      <c r="DG122" s="829">
        <v>650939</v>
      </c>
      <c r="DH122" s="830"/>
      <c r="DI122" s="830"/>
      <c r="DJ122" s="830"/>
      <c r="DK122" s="830"/>
      <c r="DL122" s="830">
        <v>571024</v>
      </c>
      <c r="DM122" s="830"/>
      <c r="DN122" s="830"/>
      <c r="DO122" s="830"/>
      <c r="DP122" s="830"/>
      <c r="DQ122" s="830">
        <v>491260</v>
      </c>
      <c r="DR122" s="830"/>
      <c r="DS122" s="830"/>
      <c r="DT122" s="830"/>
      <c r="DU122" s="830"/>
      <c r="DV122" s="807">
        <v>0.5</v>
      </c>
      <c r="DW122" s="807"/>
      <c r="DX122" s="807"/>
      <c r="DY122" s="807"/>
      <c r="DZ122" s="808"/>
    </row>
    <row r="123" spans="1:130" s="224" customFormat="1" ht="26.25" customHeight="1" x14ac:dyDescent="0.15">
      <c r="A123" s="833"/>
      <c r="B123" s="834"/>
      <c r="C123" s="828" t="s">
        <v>439</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176</v>
      </c>
      <c r="BA123" s="245"/>
      <c r="BB123" s="245"/>
      <c r="BC123" s="245"/>
      <c r="BD123" s="245"/>
      <c r="BE123" s="245"/>
      <c r="BF123" s="245"/>
      <c r="BG123" s="245"/>
      <c r="BH123" s="245"/>
      <c r="BI123" s="245"/>
      <c r="BJ123" s="245"/>
      <c r="BK123" s="245"/>
      <c r="BL123" s="245"/>
      <c r="BM123" s="245"/>
      <c r="BN123" s="245"/>
      <c r="BO123" s="890" t="s">
        <v>453</v>
      </c>
      <c r="BP123" s="891"/>
      <c r="BQ123" s="845">
        <v>201401333</v>
      </c>
      <c r="BR123" s="846"/>
      <c r="BS123" s="846"/>
      <c r="BT123" s="846"/>
      <c r="BU123" s="846"/>
      <c r="BV123" s="846">
        <v>197706331</v>
      </c>
      <c r="BW123" s="846"/>
      <c r="BX123" s="846"/>
      <c r="BY123" s="846"/>
      <c r="BZ123" s="846"/>
      <c r="CA123" s="846">
        <v>193395948</v>
      </c>
      <c r="CB123" s="846"/>
      <c r="CC123" s="846"/>
      <c r="CD123" s="846"/>
      <c r="CE123" s="846"/>
      <c r="CF123" s="761"/>
      <c r="CG123" s="762"/>
      <c r="CH123" s="762"/>
      <c r="CI123" s="762"/>
      <c r="CJ123" s="847"/>
      <c r="CK123" s="882"/>
      <c r="CL123" s="868"/>
      <c r="CM123" s="868"/>
      <c r="CN123" s="868"/>
      <c r="CO123" s="869"/>
      <c r="CP123" s="848" t="s">
        <v>391</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
      <c r="A124" s="833"/>
      <c r="B124" s="834"/>
      <c r="C124" s="828" t="s">
        <v>442</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454</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27.8</v>
      </c>
      <c r="BR124" s="844"/>
      <c r="BS124" s="844"/>
      <c r="BT124" s="844"/>
      <c r="BU124" s="844"/>
      <c r="BV124" s="844">
        <v>32</v>
      </c>
      <c r="BW124" s="844"/>
      <c r="BX124" s="844"/>
      <c r="BY124" s="844"/>
      <c r="BZ124" s="844"/>
      <c r="CA124" s="844">
        <v>41.1</v>
      </c>
      <c r="CB124" s="844"/>
      <c r="CC124" s="844"/>
      <c r="CD124" s="844"/>
      <c r="CE124" s="844"/>
      <c r="CF124" s="739"/>
      <c r="CG124" s="740"/>
      <c r="CH124" s="740"/>
      <c r="CI124" s="740"/>
      <c r="CJ124" s="875"/>
      <c r="CK124" s="883"/>
      <c r="CL124" s="883"/>
      <c r="CM124" s="883"/>
      <c r="CN124" s="883"/>
      <c r="CO124" s="884"/>
      <c r="CP124" s="848" t="s">
        <v>455</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15">
      <c r="A125" s="833"/>
      <c r="B125" s="834"/>
      <c r="C125" s="828" t="s">
        <v>444</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456</v>
      </c>
      <c r="CL125" s="865"/>
      <c r="CM125" s="865"/>
      <c r="CN125" s="865"/>
      <c r="CO125" s="866"/>
      <c r="CP125" s="873" t="s">
        <v>457</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
      <c r="A126" s="833"/>
      <c r="B126" s="834"/>
      <c r="C126" s="828" t="s">
        <v>446</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v>106581</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458</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15">
      <c r="A127" s="835"/>
      <c r="B127" s="836"/>
      <c r="C127" s="851" t="s">
        <v>459</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460</v>
      </c>
      <c r="AY127" s="825"/>
      <c r="AZ127" s="825"/>
      <c r="BA127" s="825"/>
      <c r="BB127" s="825"/>
      <c r="BC127" s="825"/>
      <c r="BD127" s="825"/>
      <c r="BE127" s="826"/>
      <c r="BF127" s="824" t="s">
        <v>461</v>
      </c>
      <c r="BG127" s="825"/>
      <c r="BH127" s="825"/>
      <c r="BI127" s="825"/>
      <c r="BJ127" s="825"/>
      <c r="BK127" s="825"/>
      <c r="BL127" s="826"/>
      <c r="BM127" s="824" t="s">
        <v>462</v>
      </c>
      <c r="BN127" s="825"/>
      <c r="BO127" s="825"/>
      <c r="BP127" s="825"/>
      <c r="BQ127" s="825"/>
      <c r="BR127" s="825"/>
      <c r="BS127" s="826"/>
      <c r="BT127" s="824" t="s">
        <v>463</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464</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
      <c r="A128" s="809" t="s">
        <v>465</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466</v>
      </c>
      <c r="X128" s="811"/>
      <c r="Y128" s="811"/>
      <c r="Z128" s="812"/>
      <c r="AA128" s="813">
        <v>4328368</v>
      </c>
      <c r="AB128" s="814"/>
      <c r="AC128" s="814"/>
      <c r="AD128" s="814"/>
      <c r="AE128" s="815"/>
      <c r="AF128" s="816">
        <v>4363078</v>
      </c>
      <c r="AG128" s="814"/>
      <c r="AH128" s="814"/>
      <c r="AI128" s="814"/>
      <c r="AJ128" s="815"/>
      <c r="AK128" s="816">
        <v>4429740</v>
      </c>
      <c r="AL128" s="814"/>
      <c r="AM128" s="814"/>
      <c r="AN128" s="814"/>
      <c r="AO128" s="815"/>
      <c r="AP128" s="817"/>
      <c r="AQ128" s="818"/>
      <c r="AR128" s="818"/>
      <c r="AS128" s="818"/>
      <c r="AT128" s="819"/>
      <c r="AU128" s="226"/>
      <c r="AV128" s="226"/>
      <c r="AW128" s="226"/>
      <c r="AX128" s="820" t="s">
        <v>467</v>
      </c>
      <c r="AY128" s="821"/>
      <c r="AZ128" s="821"/>
      <c r="BA128" s="821"/>
      <c r="BB128" s="821"/>
      <c r="BC128" s="821"/>
      <c r="BD128" s="821"/>
      <c r="BE128" s="822"/>
      <c r="BF128" s="799" t="s">
        <v>122</v>
      </c>
      <c r="BG128" s="800"/>
      <c r="BH128" s="800"/>
      <c r="BI128" s="800"/>
      <c r="BJ128" s="800"/>
      <c r="BK128" s="800"/>
      <c r="BL128" s="823"/>
      <c r="BM128" s="799">
        <v>11.25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468</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469</v>
      </c>
      <c r="X129" s="790"/>
      <c r="Y129" s="790"/>
      <c r="Z129" s="791"/>
      <c r="AA129" s="792">
        <v>105623602</v>
      </c>
      <c r="AB129" s="793"/>
      <c r="AC129" s="793"/>
      <c r="AD129" s="793"/>
      <c r="AE129" s="794"/>
      <c r="AF129" s="795">
        <v>103925632</v>
      </c>
      <c r="AG129" s="793"/>
      <c r="AH129" s="793"/>
      <c r="AI129" s="793"/>
      <c r="AJ129" s="794"/>
      <c r="AK129" s="795">
        <v>105504557</v>
      </c>
      <c r="AL129" s="793"/>
      <c r="AM129" s="793"/>
      <c r="AN129" s="793"/>
      <c r="AO129" s="794"/>
      <c r="AP129" s="796"/>
      <c r="AQ129" s="797"/>
      <c r="AR129" s="797"/>
      <c r="AS129" s="797"/>
      <c r="AT129" s="798"/>
      <c r="AU129" s="227"/>
      <c r="AV129" s="227"/>
      <c r="AW129" s="227"/>
      <c r="AX129" s="764" t="s">
        <v>470</v>
      </c>
      <c r="AY129" s="765"/>
      <c r="AZ129" s="765"/>
      <c r="BA129" s="765"/>
      <c r="BB129" s="765"/>
      <c r="BC129" s="765"/>
      <c r="BD129" s="765"/>
      <c r="BE129" s="766"/>
      <c r="BF129" s="783" t="s">
        <v>122</v>
      </c>
      <c r="BG129" s="784"/>
      <c r="BH129" s="784"/>
      <c r="BI129" s="784"/>
      <c r="BJ129" s="784"/>
      <c r="BK129" s="784"/>
      <c r="BL129" s="785"/>
      <c r="BM129" s="783">
        <v>16.25</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471</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472</v>
      </c>
      <c r="X130" s="790"/>
      <c r="Y130" s="790"/>
      <c r="Z130" s="791"/>
      <c r="AA130" s="792">
        <v>12979943</v>
      </c>
      <c r="AB130" s="793"/>
      <c r="AC130" s="793"/>
      <c r="AD130" s="793"/>
      <c r="AE130" s="794"/>
      <c r="AF130" s="795">
        <v>12756180</v>
      </c>
      <c r="AG130" s="793"/>
      <c r="AH130" s="793"/>
      <c r="AI130" s="793"/>
      <c r="AJ130" s="794"/>
      <c r="AK130" s="795">
        <v>12352977</v>
      </c>
      <c r="AL130" s="793"/>
      <c r="AM130" s="793"/>
      <c r="AN130" s="793"/>
      <c r="AO130" s="794"/>
      <c r="AP130" s="796"/>
      <c r="AQ130" s="797"/>
      <c r="AR130" s="797"/>
      <c r="AS130" s="797"/>
      <c r="AT130" s="798"/>
      <c r="AU130" s="227"/>
      <c r="AV130" s="227"/>
      <c r="AW130" s="227"/>
      <c r="AX130" s="764" t="s">
        <v>473</v>
      </c>
      <c r="AY130" s="765"/>
      <c r="AZ130" s="765"/>
      <c r="BA130" s="765"/>
      <c r="BB130" s="765"/>
      <c r="BC130" s="765"/>
      <c r="BD130" s="765"/>
      <c r="BE130" s="766"/>
      <c r="BF130" s="767">
        <v>5.9</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474</v>
      </c>
      <c r="X131" s="774"/>
      <c r="Y131" s="774"/>
      <c r="Z131" s="775"/>
      <c r="AA131" s="776">
        <v>92643659</v>
      </c>
      <c r="AB131" s="777"/>
      <c r="AC131" s="777"/>
      <c r="AD131" s="777"/>
      <c r="AE131" s="778"/>
      <c r="AF131" s="779">
        <v>91169452</v>
      </c>
      <c r="AG131" s="777"/>
      <c r="AH131" s="777"/>
      <c r="AI131" s="777"/>
      <c r="AJ131" s="778"/>
      <c r="AK131" s="779">
        <v>93151580</v>
      </c>
      <c r="AL131" s="777"/>
      <c r="AM131" s="777"/>
      <c r="AN131" s="777"/>
      <c r="AO131" s="778"/>
      <c r="AP131" s="780"/>
      <c r="AQ131" s="781"/>
      <c r="AR131" s="781"/>
      <c r="AS131" s="781"/>
      <c r="AT131" s="782"/>
      <c r="AU131" s="227"/>
      <c r="AV131" s="227"/>
      <c r="AW131" s="227"/>
      <c r="AX131" s="742" t="s">
        <v>475</v>
      </c>
      <c r="AY131" s="743"/>
      <c r="AZ131" s="743"/>
      <c r="BA131" s="743"/>
      <c r="BB131" s="743"/>
      <c r="BC131" s="743"/>
      <c r="BD131" s="743"/>
      <c r="BE131" s="744"/>
      <c r="BF131" s="745">
        <v>41.1</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476</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477</v>
      </c>
      <c r="W132" s="755"/>
      <c r="X132" s="755"/>
      <c r="Y132" s="755"/>
      <c r="Z132" s="756"/>
      <c r="AA132" s="757">
        <v>5.2353105429999998</v>
      </c>
      <c r="AB132" s="758"/>
      <c r="AC132" s="758"/>
      <c r="AD132" s="758"/>
      <c r="AE132" s="759"/>
      <c r="AF132" s="760">
        <v>6.8307331710000003</v>
      </c>
      <c r="AG132" s="758"/>
      <c r="AH132" s="758"/>
      <c r="AI132" s="758"/>
      <c r="AJ132" s="759"/>
      <c r="AK132" s="760">
        <v>5.6837554450000001</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478</v>
      </c>
      <c r="W133" s="734"/>
      <c r="X133" s="734"/>
      <c r="Y133" s="734"/>
      <c r="Z133" s="735"/>
      <c r="AA133" s="736">
        <v>5.2</v>
      </c>
      <c r="AB133" s="737"/>
      <c r="AC133" s="737"/>
      <c r="AD133" s="737"/>
      <c r="AE133" s="738"/>
      <c r="AF133" s="736">
        <v>5.8</v>
      </c>
      <c r="AG133" s="737"/>
      <c r="AH133" s="737"/>
      <c r="AI133" s="737"/>
      <c r="AJ133" s="738"/>
      <c r="AK133" s="736">
        <v>5.9</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sLOHniEqUKIkg3jFnHkxW4Sx3Xja2zKiC1wp+60o3J7OgEwEL1jnaOtbDcrBZ8fzpRRvBSTFSrTyPDfAEEIYUQ==" saltValue="zJwtBIZqvEHN1ukb76RKH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election activeCell="BC51" sqref="BC51"/>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479</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YzQRT8+WxFNb9zUsMEbIHpWIg7cdQ2DxDoe0zLjFBb2egfA25EWSoWNa1tvIp4/uANQlXvWa/LhaY4xRdqdyLA==" saltValue="GxaJZzcfGP1ajiZmcMa0i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election activeCell="BG89" sqref="BG89"/>
    </sheetView>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zjwSsxK1N4FJsOaC39ItnStNxImySi/wVzVQwF/eBOD0JyczMqOlXbcVUzfkf+zDUUzQWIgFVlMFc9EIsqa+g==" saltValue="HySTXP6s3OjBiW/dbxIdm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election activeCell="AM62" sqref="AM62"/>
    </sheetView>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481</v>
      </c>
      <c r="AL6" s="260"/>
      <c r="AM6" s="260"/>
      <c r="AN6" s="260"/>
    </row>
    <row r="7" spans="1:46" ht="13.5" customHeight="1" x14ac:dyDescent="0.15">
      <c r="A7" s="259"/>
      <c r="AK7" s="262"/>
      <c r="AL7" s="263"/>
      <c r="AM7" s="263"/>
      <c r="AN7" s="264"/>
      <c r="AO7" s="1131" t="s">
        <v>482</v>
      </c>
      <c r="AP7" s="265"/>
      <c r="AQ7" s="266" t="s">
        <v>483</v>
      </c>
      <c r="AR7" s="267"/>
    </row>
    <row r="8" spans="1:46" x14ac:dyDescent="0.15">
      <c r="A8" s="259"/>
      <c r="AK8" s="268"/>
      <c r="AL8" s="269"/>
      <c r="AM8" s="269"/>
      <c r="AN8" s="270"/>
      <c r="AO8" s="1132"/>
      <c r="AP8" s="271" t="s">
        <v>484</v>
      </c>
      <c r="AQ8" s="272" t="s">
        <v>485</v>
      </c>
      <c r="AR8" s="273" t="s">
        <v>486</v>
      </c>
    </row>
    <row r="9" spans="1:46" x14ac:dyDescent="0.15">
      <c r="A9" s="259"/>
      <c r="AK9" s="1143" t="s">
        <v>487</v>
      </c>
      <c r="AL9" s="1144"/>
      <c r="AM9" s="1144"/>
      <c r="AN9" s="1145"/>
      <c r="AO9" s="274">
        <v>30047863</v>
      </c>
      <c r="AP9" s="274">
        <v>63303</v>
      </c>
      <c r="AQ9" s="275">
        <v>62936</v>
      </c>
      <c r="AR9" s="276">
        <v>0.6</v>
      </c>
    </row>
    <row r="10" spans="1:46" ht="13.5" customHeight="1" x14ac:dyDescent="0.15">
      <c r="A10" s="259"/>
      <c r="AK10" s="1143" t="s">
        <v>488</v>
      </c>
      <c r="AL10" s="1144"/>
      <c r="AM10" s="1144"/>
      <c r="AN10" s="1145"/>
      <c r="AO10" s="277">
        <v>165</v>
      </c>
      <c r="AP10" s="277">
        <v>0</v>
      </c>
      <c r="AQ10" s="278">
        <v>1734</v>
      </c>
      <c r="AR10" s="279">
        <v>-100</v>
      </c>
    </row>
    <row r="11" spans="1:46" ht="13.5" customHeight="1" x14ac:dyDescent="0.15">
      <c r="A11" s="259"/>
      <c r="AK11" s="1143" t="s">
        <v>489</v>
      </c>
      <c r="AL11" s="1144"/>
      <c r="AM11" s="1144"/>
      <c r="AN11" s="1145"/>
      <c r="AO11" s="277">
        <v>154529</v>
      </c>
      <c r="AP11" s="277">
        <v>326</v>
      </c>
      <c r="AQ11" s="278">
        <v>694</v>
      </c>
      <c r="AR11" s="279">
        <v>-53</v>
      </c>
    </row>
    <row r="12" spans="1:46" ht="13.5" customHeight="1" x14ac:dyDescent="0.15">
      <c r="A12" s="259"/>
      <c r="AK12" s="1143" t="s">
        <v>490</v>
      </c>
      <c r="AL12" s="1144"/>
      <c r="AM12" s="1144"/>
      <c r="AN12" s="1145"/>
      <c r="AO12" s="277" t="s">
        <v>491</v>
      </c>
      <c r="AP12" s="277" t="s">
        <v>491</v>
      </c>
      <c r="AQ12" s="278">
        <v>24</v>
      </c>
      <c r="AR12" s="279" t="s">
        <v>491</v>
      </c>
    </row>
    <row r="13" spans="1:46" ht="13.5" customHeight="1" x14ac:dyDescent="0.15">
      <c r="A13" s="259"/>
      <c r="AK13" s="1143" t="s">
        <v>492</v>
      </c>
      <c r="AL13" s="1144"/>
      <c r="AM13" s="1144"/>
      <c r="AN13" s="1145"/>
      <c r="AO13" s="277">
        <v>711817</v>
      </c>
      <c r="AP13" s="277">
        <v>1500</v>
      </c>
      <c r="AQ13" s="278">
        <v>1996</v>
      </c>
      <c r="AR13" s="279">
        <v>-24.8</v>
      </c>
    </row>
    <row r="14" spans="1:46" ht="13.5" customHeight="1" x14ac:dyDescent="0.15">
      <c r="A14" s="259"/>
      <c r="AK14" s="1143" t="s">
        <v>493</v>
      </c>
      <c r="AL14" s="1144"/>
      <c r="AM14" s="1144"/>
      <c r="AN14" s="1145"/>
      <c r="AO14" s="277">
        <v>296684</v>
      </c>
      <c r="AP14" s="277">
        <v>625</v>
      </c>
      <c r="AQ14" s="278">
        <v>1351</v>
      </c>
      <c r="AR14" s="279">
        <v>-53.7</v>
      </c>
    </row>
    <row r="15" spans="1:46" ht="13.5" customHeight="1" x14ac:dyDescent="0.15">
      <c r="A15" s="259"/>
      <c r="AK15" s="1146" t="s">
        <v>494</v>
      </c>
      <c r="AL15" s="1147"/>
      <c r="AM15" s="1147"/>
      <c r="AN15" s="1148"/>
      <c r="AO15" s="277">
        <v>-1347818</v>
      </c>
      <c r="AP15" s="277">
        <v>-2840</v>
      </c>
      <c r="AQ15" s="278">
        <v>-1933</v>
      </c>
      <c r="AR15" s="279">
        <v>46.9</v>
      </c>
    </row>
    <row r="16" spans="1:46" x14ac:dyDescent="0.15">
      <c r="A16" s="259"/>
      <c r="AK16" s="1146" t="s">
        <v>176</v>
      </c>
      <c r="AL16" s="1147"/>
      <c r="AM16" s="1147"/>
      <c r="AN16" s="1148"/>
      <c r="AO16" s="277">
        <v>29863240</v>
      </c>
      <c r="AP16" s="277">
        <v>62914</v>
      </c>
      <c r="AQ16" s="278">
        <v>66802</v>
      </c>
      <c r="AR16" s="279">
        <v>-5.8</v>
      </c>
    </row>
    <row r="17" spans="1:46" x14ac:dyDescent="0.15">
      <c r="A17" s="259"/>
    </row>
    <row r="18" spans="1:46" x14ac:dyDescent="0.15">
      <c r="A18" s="259"/>
      <c r="AQ18" s="280"/>
      <c r="AR18" s="280"/>
    </row>
    <row r="19" spans="1:46" x14ac:dyDescent="0.15">
      <c r="A19" s="259"/>
      <c r="AK19" s="255" t="s">
        <v>495</v>
      </c>
    </row>
    <row r="20" spans="1:46" x14ac:dyDescent="0.15">
      <c r="A20" s="259"/>
      <c r="AK20" s="281"/>
      <c r="AL20" s="282"/>
      <c r="AM20" s="282"/>
      <c r="AN20" s="283"/>
      <c r="AO20" s="284" t="s">
        <v>496</v>
      </c>
      <c r="AP20" s="285" t="s">
        <v>497</v>
      </c>
      <c r="AQ20" s="286" t="s">
        <v>498</v>
      </c>
      <c r="AR20" s="287"/>
    </row>
    <row r="21" spans="1:46" s="260" customFormat="1" x14ac:dyDescent="0.15">
      <c r="A21" s="288"/>
      <c r="AK21" s="1149" t="s">
        <v>499</v>
      </c>
      <c r="AL21" s="1150"/>
      <c r="AM21" s="1150"/>
      <c r="AN21" s="1151"/>
      <c r="AO21" s="289">
        <v>6.47</v>
      </c>
      <c r="AP21" s="290">
        <v>6.52</v>
      </c>
      <c r="AQ21" s="291">
        <v>-0.05</v>
      </c>
      <c r="AS21" s="292"/>
      <c r="AT21" s="288"/>
    </row>
    <row r="22" spans="1:46" s="260" customFormat="1" x14ac:dyDescent="0.15">
      <c r="A22" s="288"/>
      <c r="AK22" s="1149" t="s">
        <v>500</v>
      </c>
      <c r="AL22" s="1150"/>
      <c r="AM22" s="1150"/>
      <c r="AN22" s="1151"/>
      <c r="AO22" s="293">
        <v>100.8</v>
      </c>
      <c r="AP22" s="294">
        <v>99.2</v>
      </c>
      <c r="AQ22" s="295">
        <v>1.6</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501</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502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503</v>
      </c>
      <c r="AL29" s="260"/>
      <c r="AM29" s="260"/>
      <c r="AN29" s="260"/>
      <c r="AS29" s="302"/>
    </row>
    <row r="30" spans="1:46" ht="13.5" customHeight="1" x14ac:dyDescent="0.15">
      <c r="A30" s="259"/>
      <c r="AK30" s="262"/>
      <c r="AL30" s="263"/>
      <c r="AM30" s="263"/>
      <c r="AN30" s="264"/>
      <c r="AO30" s="1131" t="s">
        <v>482</v>
      </c>
      <c r="AP30" s="265"/>
      <c r="AQ30" s="266" t="s">
        <v>483</v>
      </c>
      <c r="AR30" s="267"/>
    </row>
    <row r="31" spans="1:46" x14ac:dyDescent="0.15">
      <c r="A31" s="259"/>
      <c r="AK31" s="268"/>
      <c r="AL31" s="269"/>
      <c r="AM31" s="269"/>
      <c r="AN31" s="270"/>
      <c r="AO31" s="1132"/>
      <c r="AP31" s="271" t="s">
        <v>484</v>
      </c>
      <c r="AQ31" s="272" t="s">
        <v>485</v>
      </c>
      <c r="AR31" s="273" t="s">
        <v>486</v>
      </c>
    </row>
    <row r="32" spans="1:46" ht="27" customHeight="1" x14ac:dyDescent="0.15">
      <c r="A32" s="259"/>
      <c r="AK32" s="1133" t="s">
        <v>504</v>
      </c>
      <c r="AL32" s="1134"/>
      <c r="AM32" s="1134"/>
      <c r="AN32" s="1135"/>
      <c r="AO32" s="303">
        <v>18514978</v>
      </c>
      <c r="AP32" s="303">
        <v>39006</v>
      </c>
      <c r="AQ32" s="304">
        <v>37417</v>
      </c>
      <c r="AR32" s="305">
        <v>4.2</v>
      </c>
    </row>
    <row r="33" spans="1:46" ht="13.5" customHeight="1" x14ac:dyDescent="0.15">
      <c r="A33" s="259"/>
      <c r="AK33" s="1133" t="s">
        <v>505</v>
      </c>
      <c r="AL33" s="1134"/>
      <c r="AM33" s="1134"/>
      <c r="AN33" s="1135"/>
      <c r="AO33" s="303" t="s">
        <v>491</v>
      </c>
      <c r="AP33" s="303" t="s">
        <v>491</v>
      </c>
      <c r="AQ33" s="304" t="s">
        <v>491</v>
      </c>
      <c r="AR33" s="305" t="s">
        <v>491</v>
      </c>
    </row>
    <row r="34" spans="1:46" ht="27" customHeight="1" x14ac:dyDescent="0.15">
      <c r="A34" s="259"/>
      <c r="AK34" s="1133" t="s">
        <v>506</v>
      </c>
      <c r="AL34" s="1134"/>
      <c r="AM34" s="1134"/>
      <c r="AN34" s="1135"/>
      <c r="AO34" s="303" t="s">
        <v>491</v>
      </c>
      <c r="AP34" s="303" t="s">
        <v>491</v>
      </c>
      <c r="AQ34" s="304">
        <v>46</v>
      </c>
      <c r="AR34" s="305" t="s">
        <v>491</v>
      </c>
    </row>
    <row r="35" spans="1:46" ht="27" customHeight="1" x14ac:dyDescent="0.15">
      <c r="A35" s="259"/>
      <c r="AK35" s="1133" t="s">
        <v>507</v>
      </c>
      <c r="AL35" s="1134"/>
      <c r="AM35" s="1134"/>
      <c r="AN35" s="1135"/>
      <c r="AO35" s="303">
        <v>3161000</v>
      </c>
      <c r="AP35" s="303">
        <v>6659</v>
      </c>
      <c r="AQ35" s="304">
        <v>8245</v>
      </c>
      <c r="AR35" s="305">
        <v>-19.2</v>
      </c>
    </row>
    <row r="36" spans="1:46" ht="27" customHeight="1" x14ac:dyDescent="0.15">
      <c r="A36" s="259"/>
      <c r="AK36" s="1133" t="s">
        <v>508</v>
      </c>
      <c r="AL36" s="1134"/>
      <c r="AM36" s="1134"/>
      <c r="AN36" s="1135"/>
      <c r="AO36" s="303" t="s">
        <v>491</v>
      </c>
      <c r="AP36" s="303" t="s">
        <v>491</v>
      </c>
      <c r="AQ36" s="304">
        <v>440</v>
      </c>
      <c r="AR36" s="305" t="s">
        <v>491</v>
      </c>
    </row>
    <row r="37" spans="1:46" ht="13.5" customHeight="1" x14ac:dyDescent="0.15">
      <c r="A37" s="259"/>
      <c r="AK37" s="1133" t="s">
        <v>509</v>
      </c>
      <c r="AL37" s="1134"/>
      <c r="AM37" s="1134"/>
      <c r="AN37" s="1135"/>
      <c r="AO37" s="303">
        <v>401247</v>
      </c>
      <c r="AP37" s="303">
        <v>845</v>
      </c>
      <c r="AQ37" s="304">
        <v>558</v>
      </c>
      <c r="AR37" s="305">
        <v>51.4</v>
      </c>
    </row>
    <row r="38" spans="1:46" ht="27" customHeight="1" x14ac:dyDescent="0.15">
      <c r="A38" s="259"/>
      <c r="AK38" s="1136" t="s">
        <v>510</v>
      </c>
      <c r="AL38" s="1137"/>
      <c r="AM38" s="1137"/>
      <c r="AN38" s="1138"/>
      <c r="AO38" s="306" t="s">
        <v>491</v>
      </c>
      <c r="AP38" s="306" t="s">
        <v>491</v>
      </c>
      <c r="AQ38" s="307">
        <v>1</v>
      </c>
      <c r="AR38" s="295" t="s">
        <v>491</v>
      </c>
      <c r="AS38" s="302"/>
    </row>
    <row r="39" spans="1:46" x14ac:dyDescent="0.15">
      <c r="A39" s="259"/>
      <c r="AK39" s="1136" t="s">
        <v>511</v>
      </c>
      <c r="AL39" s="1137"/>
      <c r="AM39" s="1137"/>
      <c r="AN39" s="1138"/>
      <c r="AO39" s="303">
        <v>-4429740</v>
      </c>
      <c r="AP39" s="303">
        <v>-9332</v>
      </c>
      <c r="AQ39" s="304">
        <v>-7933</v>
      </c>
      <c r="AR39" s="305">
        <v>17.600000000000001</v>
      </c>
      <c r="AS39" s="302"/>
    </row>
    <row r="40" spans="1:46" ht="27" customHeight="1" x14ac:dyDescent="0.15">
      <c r="A40" s="259"/>
      <c r="AK40" s="1133" t="s">
        <v>512</v>
      </c>
      <c r="AL40" s="1134"/>
      <c r="AM40" s="1134"/>
      <c r="AN40" s="1135"/>
      <c r="AO40" s="303">
        <v>-12352977</v>
      </c>
      <c r="AP40" s="303">
        <v>-26025</v>
      </c>
      <c r="AQ40" s="304">
        <v>-28055</v>
      </c>
      <c r="AR40" s="305">
        <v>-7.2</v>
      </c>
      <c r="AS40" s="302"/>
    </row>
    <row r="41" spans="1:46" x14ac:dyDescent="0.15">
      <c r="A41" s="259"/>
      <c r="AK41" s="1139" t="s">
        <v>286</v>
      </c>
      <c r="AL41" s="1140"/>
      <c r="AM41" s="1140"/>
      <c r="AN41" s="1141"/>
      <c r="AO41" s="303">
        <v>5294508</v>
      </c>
      <c r="AP41" s="303">
        <v>11154</v>
      </c>
      <c r="AQ41" s="304">
        <v>10719</v>
      </c>
      <c r="AR41" s="305">
        <v>4.0999999999999996</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513</v>
      </c>
    </row>
    <row r="48" spans="1:46" x14ac:dyDescent="0.15">
      <c r="A48" s="259"/>
      <c r="AK48" s="313" t="s">
        <v>514</v>
      </c>
      <c r="AL48" s="313"/>
      <c r="AM48" s="313"/>
      <c r="AN48" s="313"/>
      <c r="AO48" s="313"/>
      <c r="AP48" s="313"/>
      <c r="AQ48" s="314"/>
      <c r="AR48" s="313"/>
    </row>
    <row r="49" spans="1:44" ht="13.5" customHeight="1" x14ac:dyDescent="0.15">
      <c r="A49" s="259"/>
      <c r="AK49" s="315"/>
      <c r="AL49" s="316"/>
      <c r="AM49" s="1126" t="s">
        <v>482</v>
      </c>
      <c r="AN49" s="1128" t="s">
        <v>515</v>
      </c>
      <c r="AO49" s="1129"/>
      <c r="AP49" s="1129"/>
      <c r="AQ49" s="1129"/>
      <c r="AR49" s="1130"/>
    </row>
    <row r="50" spans="1:44" x14ac:dyDescent="0.15">
      <c r="A50" s="259"/>
      <c r="AK50" s="317"/>
      <c r="AL50" s="318"/>
      <c r="AM50" s="1127"/>
      <c r="AN50" s="319" t="s">
        <v>516</v>
      </c>
      <c r="AO50" s="320" t="s">
        <v>517</v>
      </c>
      <c r="AP50" s="321" t="s">
        <v>518</v>
      </c>
      <c r="AQ50" s="322" t="s">
        <v>519</v>
      </c>
      <c r="AR50" s="323" t="s">
        <v>520</v>
      </c>
    </row>
    <row r="51" spans="1:44" x14ac:dyDescent="0.15">
      <c r="A51" s="259"/>
      <c r="AK51" s="315" t="s">
        <v>521</v>
      </c>
      <c r="AL51" s="316"/>
      <c r="AM51" s="324">
        <v>21758129</v>
      </c>
      <c r="AN51" s="325">
        <v>45482</v>
      </c>
      <c r="AO51" s="326">
        <v>8</v>
      </c>
      <c r="AP51" s="327">
        <v>51849</v>
      </c>
      <c r="AQ51" s="328">
        <v>11.6</v>
      </c>
      <c r="AR51" s="329">
        <v>-3.6</v>
      </c>
    </row>
    <row r="52" spans="1:44" x14ac:dyDescent="0.15">
      <c r="A52" s="259"/>
      <c r="AK52" s="330"/>
      <c r="AL52" s="331" t="s">
        <v>522</v>
      </c>
      <c r="AM52" s="332">
        <v>9915832</v>
      </c>
      <c r="AN52" s="333">
        <v>20727</v>
      </c>
      <c r="AO52" s="334">
        <v>-2.4</v>
      </c>
      <c r="AP52" s="335">
        <v>26326</v>
      </c>
      <c r="AQ52" s="336">
        <v>9.6</v>
      </c>
      <c r="AR52" s="337">
        <v>-12</v>
      </c>
    </row>
    <row r="53" spans="1:44" x14ac:dyDescent="0.15">
      <c r="A53" s="259"/>
      <c r="AK53" s="315" t="s">
        <v>523</v>
      </c>
      <c r="AL53" s="316"/>
      <c r="AM53" s="324">
        <v>22586351</v>
      </c>
      <c r="AN53" s="325">
        <v>47206</v>
      </c>
      <c r="AO53" s="326">
        <v>3.8</v>
      </c>
      <c r="AP53" s="327">
        <v>52191</v>
      </c>
      <c r="AQ53" s="328">
        <v>0.7</v>
      </c>
      <c r="AR53" s="329">
        <v>3.1</v>
      </c>
    </row>
    <row r="54" spans="1:44" x14ac:dyDescent="0.15">
      <c r="A54" s="259"/>
      <c r="AK54" s="330"/>
      <c r="AL54" s="331" t="s">
        <v>522</v>
      </c>
      <c r="AM54" s="332">
        <v>11405035</v>
      </c>
      <c r="AN54" s="333">
        <v>23837</v>
      </c>
      <c r="AO54" s="334">
        <v>15</v>
      </c>
      <c r="AP54" s="335">
        <v>26807</v>
      </c>
      <c r="AQ54" s="336">
        <v>1.8</v>
      </c>
      <c r="AR54" s="337">
        <v>13.2</v>
      </c>
    </row>
    <row r="55" spans="1:44" x14ac:dyDescent="0.15">
      <c r="A55" s="259"/>
      <c r="AK55" s="315" t="s">
        <v>524</v>
      </c>
      <c r="AL55" s="316"/>
      <c r="AM55" s="324">
        <v>19831913</v>
      </c>
      <c r="AN55" s="325">
        <v>41525</v>
      </c>
      <c r="AO55" s="326">
        <v>-12</v>
      </c>
      <c r="AP55" s="327">
        <v>48105</v>
      </c>
      <c r="AQ55" s="328">
        <v>-7.8</v>
      </c>
      <c r="AR55" s="329">
        <v>-4.2</v>
      </c>
    </row>
    <row r="56" spans="1:44" x14ac:dyDescent="0.15">
      <c r="A56" s="259"/>
      <c r="AK56" s="330"/>
      <c r="AL56" s="331" t="s">
        <v>522</v>
      </c>
      <c r="AM56" s="332">
        <v>10097252</v>
      </c>
      <c r="AN56" s="333">
        <v>21142</v>
      </c>
      <c r="AO56" s="334">
        <v>-11.3</v>
      </c>
      <c r="AP56" s="335">
        <v>24072</v>
      </c>
      <c r="AQ56" s="336">
        <v>-10.199999999999999</v>
      </c>
      <c r="AR56" s="337">
        <v>-1.1000000000000001</v>
      </c>
    </row>
    <row r="57" spans="1:44" x14ac:dyDescent="0.15">
      <c r="A57" s="259"/>
      <c r="AK57" s="315" t="s">
        <v>525</v>
      </c>
      <c r="AL57" s="316"/>
      <c r="AM57" s="324">
        <v>24788239</v>
      </c>
      <c r="AN57" s="325">
        <v>52015</v>
      </c>
      <c r="AO57" s="326">
        <v>25.3</v>
      </c>
      <c r="AP57" s="327">
        <v>47446</v>
      </c>
      <c r="AQ57" s="328">
        <v>-1.4</v>
      </c>
      <c r="AR57" s="329">
        <v>26.7</v>
      </c>
    </row>
    <row r="58" spans="1:44" x14ac:dyDescent="0.15">
      <c r="A58" s="259"/>
      <c r="AK58" s="330"/>
      <c r="AL58" s="331" t="s">
        <v>522</v>
      </c>
      <c r="AM58" s="332">
        <v>11439334</v>
      </c>
      <c r="AN58" s="333">
        <v>24004</v>
      </c>
      <c r="AO58" s="334">
        <v>13.5</v>
      </c>
      <c r="AP58" s="335">
        <v>24371</v>
      </c>
      <c r="AQ58" s="336">
        <v>1.2</v>
      </c>
      <c r="AR58" s="337">
        <v>12.3</v>
      </c>
    </row>
    <row r="59" spans="1:44" x14ac:dyDescent="0.15">
      <c r="A59" s="259"/>
      <c r="AK59" s="315" t="s">
        <v>526</v>
      </c>
      <c r="AL59" s="316"/>
      <c r="AM59" s="324">
        <v>30004175</v>
      </c>
      <c r="AN59" s="325">
        <v>63211</v>
      </c>
      <c r="AO59" s="326">
        <v>21.5</v>
      </c>
      <c r="AP59" s="327">
        <v>48387</v>
      </c>
      <c r="AQ59" s="328">
        <v>2</v>
      </c>
      <c r="AR59" s="329">
        <v>19.5</v>
      </c>
    </row>
    <row r="60" spans="1:44" x14ac:dyDescent="0.15">
      <c r="A60" s="259"/>
      <c r="AK60" s="330"/>
      <c r="AL60" s="331" t="s">
        <v>522</v>
      </c>
      <c r="AM60" s="332">
        <v>10772427</v>
      </c>
      <c r="AN60" s="333">
        <v>22695</v>
      </c>
      <c r="AO60" s="334">
        <v>-5.5</v>
      </c>
      <c r="AP60" s="335">
        <v>25592</v>
      </c>
      <c r="AQ60" s="336">
        <v>5</v>
      </c>
      <c r="AR60" s="337">
        <v>-10.5</v>
      </c>
    </row>
    <row r="61" spans="1:44" x14ac:dyDescent="0.15">
      <c r="A61" s="259"/>
      <c r="AK61" s="315" t="s">
        <v>527</v>
      </c>
      <c r="AL61" s="338"/>
      <c r="AM61" s="324">
        <v>23793761</v>
      </c>
      <c r="AN61" s="325">
        <v>49888</v>
      </c>
      <c r="AO61" s="326">
        <v>9.3000000000000007</v>
      </c>
      <c r="AP61" s="327">
        <v>49596</v>
      </c>
      <c r="AQ61" s="339">
        <v>1</v>
      </c>
      <c r="AR61" s="329">
        <v>8.3000000000000007</v>
      </c>
    </row>
    <row r="62" spans="1:44" x14ac:dyDescent="0.15">
      <c r="A62" s="259"/>
      <c r="AK62" s="330"/>
      <c r="AL62" s="331" t="s">
        <v>522</v>
      </c>
      <c r="AM62" s="332">
        <v>10725976</v>
      </c>
      <c r="AN62" s="333">
        <v>22481</v>
      </c>
      <c r="AO62" s="334">
        <v>1.9</v>
      </c>
      <c r="AP62" s="335">
        <v>25434</v>
      </c>
      <c r="AQ62" s="336">
        <v>1.5</v>
      </c>
      <c r="AR62" s="337">
        <v>0.4</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BJExumgNZie9q5thW4eA+LwTlno+r32RvLxgStcxGyy5Oo4BrgqgCf4qI6xA3bF+SZ0Wi0GfJRWbZi/2wHRwzA==" saltValue="Z66DSOpikrrQhTkdqUt+V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479</v>
      </c>
    </row>
    <row r="121" spans="125:125" ht="13.5" hidden="1" customHeight="1" x14ac:dyDescent="0.15">
      <c r="DU121" s="253"/>
    </row>
  </sheetData>
  <sheetProtection algorithmName="SHA-512" hashValue="UYVuz9ZkPoPSs47bf6ptX4TBJvT0Tu2R/hPg2HOUpptbewpIggPaq+V6+ul6Z2U4W57lMCirGR8KFJWzReFIFw==" saltValue="nuvQYCtERZGp3QfWQFpHW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479</v>
      </c>
    </row>
  </sheetData>
  <sheetProtection algorithmName="SHA-512" hashValue="T9IXlzCTKswyFFJufhwfGVnaXI97GXB30dB7wh5tY1q/yRaRjuLVCOIcy5pW6rub2egwCnyT+h1vxyp2R6+8JA==" saltValue="2aaKhTQjiJJsoCBa/wkev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election activeCell="G47" sqref="G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52" t="s">
        <v>3</v>
      </c>
      <c r="D47" s="1152"/>
      <c r="E47" s="1153"/>
      <c r="F47" s="11">
        <v>6.8</v>
      </c>
      <c r="G47" s="12">
        <v>5.41</v>
      </c>
      <c r="H47" s="12">
        <v>4.6500000000000004</v>
      </c>
      <c r="I47" s="12">
        <v>5.69</v>
      </c>
      <c r="J47" s="13">
        <v>5.61</v>
      </c>
    </row>
    <row r="48" spans="2:10" ht="57.75" customHeight="1" x14ac:dyDescent="0.15">
      <c r="B48" s="14"/>
      <c r="C48" s="1154" t="s">
        <v>4</v>
      </c>
      <c r="D48" s="1154"/>
      <c r="E48" s="1155"/>
      <c r="F48" s="15">
        <v>1.78</v>
      </c>
      <c r="G48" s="16">
        <v>2.97</v>
      </c>
      <c r="H48" s="16">
        <v>6.25</v>
      </c>
      <c r="I48" s="16">
        <v>4.93</v>
      </c>
      <c r="J48" s="17">
        <v>4.9400000000000004</v>
      </c>
    </row>
    <row r="49" spans="2:10" ht="57.75" customHeight="1" thickBot="1" x14ac:dyDescent="0.2">
      <c r="B49" s="18"/>
      <c r="C49" s="1156" t="s">
        <v>5</v>
      </c>
      <c r="D49" s="1156"/>
      <c r="E49" s="1157"/>
      <c r="F49" s="19" t="s">
        <v>534</v>
      </c>
      <c r="G49" s="20" t="s">
        <v>535</v>
      </c>
      <c r="H49" s="20">
        <v>2.9</v>
      </c>
      <c r="I49" s="20" t="s">
        <v>536</v>
      </c>
      <c r="J49" s="21">
        <v>0.09</v>
      </c>
    </row>
    <row r="50" spans="2:10" x14ac:dyDescent="0.15"/>
  </sheetData>
  <sheetProtection algorithmName="SHA-512" hashValue="rOqEFHA4MNF+YvIYgXkD6jwGuSRORSZIidOvkWiOfK1vP4QFMAMTJLNlBu7UolCUmPlDdY39G2HCrjvV3FNZsA==" saltValue="Rig+bwHo6JBaLsLf9Bfb+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湯浅　拓巳</cp:lastModifiedBy>
  <cp:lastPrinted>2025-03-07T00:18:19Z</cp:lastPrinted>
  <dcterms:created xsi:type="dcterms:W3CDTF">2025-02-19T05:21:16Z</dcterms:created>
  <dcterms:modified xsi:type="dcterms:W3CDTF">2025-09-30T07:44:14Z</dcterms:modified>
  <cp:category/>
</cp:coreProperties>
</file>