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1_{2B3686D0-A85C-4C34-BC8C-EB6600C5476A}" xr6:coauthVersionLast="47" xr6:coauthVersionMax="47" xr10:uidLastSave="{00000000-0000-0000-0000-000000000000}"/>
  <bookViews>
    <workbookView xWindow="-120" yWindow="-120" windowWidth="29040" windowHeight="15720" tabRatio="676" xr2:uid="{793D1578-0744-4B14-8B2D-54BFE2178AB0}"/>
  </bookViews>
  <sheets>
    <sheet name="14時00分 " sheetId="2" r:id="rId1"/>
  </sheets>
  <definedNames>
    <definedName name="_xlnm.Print_Area" localSheetId="0">'14時00分 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F27" i="2"/>
  <c r="E28" i="2"/>
  <c r="F28" i="2"/>
  <c r="E29" i="2"/>
  <c r="F29" i="2"/>
  <c r="F26" i="2"/>
  <c r="E26" i="2"/>
  <c r="G26" i="2" s="1"/>
  <c r="E11" i="2"/>
  <c r="F11" i="2"/>
  <c r="E12" i="2"/>
  <c r="F12" i="2"/>
  <c r="E13" i="2"/>
  <c r="F13" i="2"/>
  <c r="E14" i="2"/>
  <c r="F14" i="2"/>
  <c r="E15" i="2"/>
  <c r="F15" i="2"/>
  <c r="G15" i="2" s="1"/>
  <c r="E16" i="2"/>
  <c r="F16" i="2"/>
  <c r="E17" i="2"/>
  <c r="F17" i="2"/>
  <c r="E18" i="2"/>
  <c r="F18" i="2"/>
  <c r="G18" i="2" s="1"/>
  <c r="E19" i="2"/>
  <c r="F19" i="2"/>
  <c r="E20" i="2"/>
  <c r="F20" i="2"/>
  <c r="E21" i="2"/>
  <c r="F21" i="2"/>
  <c r="E22" i="2"/>
  <c r="F22" i="2"/>
  <c r="E23" i="2"/>
  <c r="F23" i="2"/>
  <c r="F10" i="2"/>
  <c r="E10" i="2"/>
  <c r="C30" i="2"/>
  <c r="B30" i="2"/>
  <c r="B32" i="2" s="1"/>
  <c r="D29" i="2"/>
  <c r="D28" i="2"/>
  <c r="D27" i="2"/>
  <c r="D26" i="2"/>
  <c r="C24" i="2"/>
  <c r="B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J18" i="2" l="1"/>
  <c r="M18" i="2" s="1"/>
  <c r="D30" i="2"/>
  <c r="C32" i="2"/>
  <c r="G20" i="2"/>
  <c r="J20" i="2" s="1"/>
  <c r="M20" i="2" s="1"/>
  <c r="G19" i="2"/>
  <c r="J19" i="2" s="1"/>
  <c r="M19" i="2" s="1"/>
  <c r="G13" i="2"/>
  <c r="J13" i="2" s="1"/>
  <c r="M13" i="2" s="1"/>
  <c r="E24" i="2"/>
  <c r="G12" i="2"/>
  <c r="J12" i="2" s="1"/>
  <c r="M12" i="2" s="1"/>
  <c r="G23" i="2"/>
  <c r="J23" i="2" s="1"/>
  <c r="M23" i="2" s="1"/>
  <c r="G17" i="2"/>
  <c r="J17" i="2" s="1"/>
  <c r="M17" i="2" s="1"/>
  <c r="G11" i="2"/>
  <c r="J11" i="2" s="1"/>
  <c r="M11" i="2" s="1"/>
  <c r="J26" i="2"/>
  <c r="M26" i="2" s="1"/>
  <c r="G29" i="2"/>
  <c r="J29" i="2" s="1"/>
  <c r="M29" i="2" s="1"/>
  <c r="G28" i="2"/>
  <c r="J28" i="2" s="1"/>
  <c r="M28" i="2" s="1"/>
  <c r="D32" i="2"/>
  <c r="E30" i="2"/>
  <c r="F30" i="2"/>
  <c r="I30" i="2" s="1"/>
  <c r="G10" i="2"/>
  <c r="J10" i="2" s="1"/>
  <c r="M10" i="2" s="1"/>
  <c r="D24" i="2"/>
  <c r="J15" i="2"/>
  <c r="M15" i="2" s="1"/>
  <c r="G22" i="2"/>
  <c r="J22" i="2" s="1"/>
  <c r="M22" i="2" s="1"/>
  <c r="G16" i="2"/>
  <c r="J16" i="2" s="1"/>
  <c r="M16" i="2" s="1"/>
  <c r="G21" i="2"/>
  <c r="J21" i="2" s="1"/>
  <c r="M21" i="2" s="1"/>
  <c r="G14" i="2"/>
  <c r="J14" i="2" s="1"/>
  <c r="M14" i="2" s="1"/>
  <c r="G27" i="2"/>
  <c r="J27" i="2" s="1"/>
  <c r="M27" i="2" s="1"/>
  <c r="F24" i="2"/>
  <c r="I24" i="2" s="1"/>
  <c r="F32" i="2" l="1"/>
  <c r="I32" i="2" s="1"/>
  <c r="G30" i="2"/>
  <c r="J30" i="2" s="1"/>
  <c r="M30" i="2" s="1"/>
  <c r="E32" i="2"/>
  <c r="H32" i="2" s="1"/>
  <c r="H30" i="2"/>
  <c r="G24" i="2"/>
  <c r="J24" i="2" s="1"/>
  <c r="M24" i="2" s="1"/>
  <c r="H24" i="2"/>
  <c r="G32" i="2" l="1"/>
  <c r="J32" i="2" s="1"/>
  <c r="M32" i="2" s="1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<sst xmlns="http://schemas.openxmlformats.org/spreadsheetml/2006/main" count="52" uniqueCount="39">
  <si>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</si>
  <si>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</si>
  <si>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</si>
  <si>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</si>
  <si>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</si>
  <si>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</si>
  <si>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</si>
  <si>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</si>
  <si>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</si>
  <si>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</si>
  <si>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</si>
  <si>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</si>
  <si>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</si>
  <si>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</si>
  <si>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</si>
  <si>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</si>
  <si>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</si>
  <si>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</si>
  <si>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</si>
  <si>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</si>
  <si>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</si>
  <si>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</si>
  <si>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</si>
  <si>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</si>
  <si>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</si>
  <si>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</si>
  <si>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</si>
  <si>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</si>
  <si>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</si>
  <si>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</si>
  <si>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</si>
  <si>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</si>
  <si>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</si>
  <si>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</si>
  <si>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</si>
  <si>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</si>
  <si>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１４時００分現在</t>
    <phoneticPr fontId="2"/>
  </si>
  <si>
    <t>（国内）</t>
    <rPh sb="1" eb="3">
      <t>コクナイ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</si>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</sst>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zoomScale="130" zoomScaleNormal="75" zoomScaleSheetLayoutView="130" workbookViewId="0">
      <selection activeCell="B10" sqref="B10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35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36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31</v>
      </c>
      <c r="C5" s="66"/>
      <c r="D5" s="67"/>
      <c r="E5" s="65" t="s">
        <v>32</v>
      </c>
      <c r="F5" s="66"/>
      <c r="G5" s="67"/>
      <c r="H5" s="68" t="s">
        <v>33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38</v>
      </c>
      <c r="C6" s="60"/>
      <c r="D6" s="61"/>
      <c r="E6" s="9"/>
      <c r="F6" s="54" t="s">
        <v>37</v>
      </c>
      <c r="G6" s="2"/>
      <c r="H6" s="9"/>
      <c r="I6" s="54" t="s">
        <v>37</v>
      </c>
      <c r="J6" s="10" t="s">
        <v>1</v>
      </c>
      <c r="K6" s="1"/>
      <c r="L6" s="11" t="s">
        <v>34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5">
        <v>186639</v>
      </c>
      <c r="C10" s="55">
        <v>206559</v>
      </c>
      <c r="D10" s="42">
        <f t="shared" ref="D10:D24" si="0">SUM(B10:C10)</f>
        <v>393198</v>
      </c>
      <c r="E10" s="42">
        <f>ROUND(B10/100*H10,0)</f>
        <v>41509</v>
      </c>
      <c r="F10" s="42">
        <f>ROUND(C10/100*I10,0)</f>
        <v>41766</v>
      </c>
      <c r="G10" s="42">
        <f>SUM(E10:F10)</f>
        <v>83275</v>
      </c>
      <c r="H10" s="57">
        <v>22.24</v>
      </c>
      <c r="I10" s="57">
        <v>20.22</v>
      </c>
      <c r="J10" s="43">
        <f t="shared" ref="J10:J24" si="1">ROUND(G10/D10*100,2)</f>
        <v>21.18</v>
      </c>
      <c r="K10" s="1"/>
      <c r="L10" s="26">
        <v>20.47</v>
      </c>
      <c r="M10" s="29">
        <f>J10-L10</f>
        <v>0.71000000000000085</v>
      </c>
      <c r="N10" s="25"/>
    </row>
    <row r="11" spans="1:14" ht="17.25" x14ac:dyDescent="0.2">
      <c r="A11" s="22" t="s">
        <v>8</v>
      </c>
      <c r="B11" s="55">
        <v>41681</v>
      </c>
      <c r="C11" s="55">
        <v>50795</v>
      </c>
      <c r="D11" s="42">
        <f t="shared" si="0"/>
        <v>92476</v>
      </c>
      <c r="E11" s="42">
        <f t="shared" ref="E11:E23" si="2">ROUND(B11/100*H11,0)</f>
        <v>7782</v>
      </c>
      <c r="F11" s="42">
        <f t="shared" ref="F11:F23" si="3">ROUND(C11/100*I11,0)</f>
        <v>7386</v>
      </c>
      <c r="G11" s="42">
        <f t="shared" ref="G11:G24" si="4">SUM(E11:F11)</f>
        <v>15168</v>
      </c>
      <c r="H11" s="57">
        <v>18.670000000000002</v>
      </c>
      <c r="I11" s="57">
        <v>14.54</v>
      </c>
      <c r="J11" s="43">
        <f t="shared" si="1"/>
        <v>16.399999999999999</v>
      </c>
      <c r="K11" s="1"/>
      <c r="L11" s="26">
        <v>17.63</v>
      </c>
      <c r="M11" s="29">
        <f t="shared" ref="M11:M32" si="5">J11-L11</f>
        <v>-1.2300000000000004</v>
      </c>
    </row>
    <row r="12" spans="1:14" ht="17.25" x14ac:dyDescent="0.2">
      <c r="A12" s="22" t="s">
        <v>9</v>
      </c>
      <c r="B12" s="55">
        <v>31843</v>
      </c>
      <c r="C12" s="55">
        <v>34440</v>
      </c>
      <c r="D12" s="42">
        <f t="shared" si="0"/>
        <v>66283</v>
      </c>
      <c r="E12" s="42">
        <f t="shared" si="2"/>
        <v>5818</v>
      </c>
      <c r="F12" s="42">
        <f t="shared" si="3"/>
        <v>5810</v>
      </c>
      <c r="G12" s="42">
        <f t="shared" si="4"/>
        <v>11628</v>
      </c>
      <c r="H12" s="57">
        <v>18.27</v>
      </c>
      <c r="I12" s="57">
        <v>16.87</v>
      </c>
      <c r="J12" s="43">
        <f t="shared" si="1"/>
        <v>17.54</v>
      </c>
      <c r="K12" s="1"/>
      <c r="L12" s="26">
        <v>15.89</v>
      </c>
      <c r="M12" s="29">
        <f t="shared" si="5"/>
        <v>1.6499999999999986</v>
      </c>
    </row>
    <row r="13" spans="1:14" ht="17.25" x14ac:dyDescent="0.2">
      <c r="A13" s="22" t="s">
        <v>10</v>
      </c>
      <c r="B13" s="55">
        <v>23762</v>
      </c>
      <c r="C13" s="55">
        <v>26843</v>
      </c>
      <c r="D13" s="42">
        <f t="shared" si="0"/>
        <v>50605</v>
      </c>
      <c r="E13" s="42">
        <f t="shared" si="2"/>
        <v>5815</v>
      </c>
      <c r="F13" s="42">
        <f t="shared" si="3"/>
        <v>5897</v>
      </c>
      <c r="G13" s="42">
        <f t="shared" si="4"/>
        <v>11712</v>
      </c>
      <c r="H13" s="57">
        <v>24.47</v>
      </c>
      <c r="I13" s="57">
        <v>21.97</v>
      </c>
      <c r="J13" s="43">
        <f t="shared" si="1"/>
        <v>23.14</v>
      </c>
      <c r="K13" s="1"/>
      <c r="L13" s="26">
        <v>23.65</v>
      </c>
      <c r="M13" s="29">
        <f t="shared" si="5"/>
        <v>-0.50999999999999801</v>
      </c>
    </row>
    <row r="14" spans="1:14" ht="17.25" x14ac:dyDescent="0.2">
      <c r="A14" s="22" t="s">
        <v>11</v>
      </c>
      <c r="B14" s="55">
        <v>25557</v>
      </c>
      <c r="C14" s="55">
        <v>29828</v>
      </c>
      <c r="D14" s="42">
        <f t="shared" si="0"/>
        <v>55385</v>
      </c>
      <c r="E14" s="42">
        <f t="shared" si="2"/>
        <v>4805</v>
      </c>
      <c r="F14" s="42">
        <f t="shared" si="3"/>
        <v>4576</v>
      </c>
      <c r="G14" s="42">
        <f t="shared" si="4"/>
        <v>9381</v>
      </c>
      <c r="H14" s="57">
        <v>18.8</v>
      </c>
      <c r="I14" s="57">
        <v>15.34</v>
      </c>
      <c r="J14" s="43">
        <f t="shared" si="1"/>
        <v>16.940000000000001</v>
      </c>
      <c r="K14" s="1"/>
      <c r="L14" s="26">
        <v>18.940000000000001</v>
      </c>
      <c r="M14" s="29">
        <f t="shared" si="5"/>
        <v>-2</v>
      </c>
    </row>
    <row r="15" spans="1:14" ht="17.25" x14ac:dyDescent="0.2">
      <c r="A15" s="22" t="s">
        <v>12</v>
      </c>
      <c r="B15" s="55">
        <v>14127</v>
      </c>
      <c r="C15" s="55">
        <v>15910</v>
      </c>
      <c r="D15" s="42">
        <f t="shared" si="0"/>
        <v>30037</v>
      </c>
      <c r="E15" s="42">
        <f t="shared" si="2"/>
        <v>2849</v>
      </c>
      <c r="F15" s="42">
        <f t="shared" si="3"/>
        <v>2851</v>
      </c>
      <c r="G15" s="42">
        <f t="shared" si="4"/>
        <v>5700</v>
      </c>
      <c r="H15" s="57">
        <v>20.170000000000002</v>
      </c>
      <c r="I15" s="57">
        <v>17.920000000000002</v>
      </c>
      <c r="J15" s="43">
        <f t="shared" si="1"/>
        <v>18.98</v>
      </c>
      <c r="K15" s="1"/>
      <c r="L15" s="26">
        <v>20.89</v>
      </c>
      <c r="M15" s="29">
        <f t="shared" si="5"/>
        <v>-1.9100000000000001</v>
      </c>
    </row>
    <row r="16" spans="1:14" ht="17.25" x14ac:dyDescent="0.2">
      <c r="A16" s="22" t="s">
        <v>13</v>
      </c>
      <c r="B16" s="55">
        <v>6273</v>
      </c>
      <c r="C16" s="55">
        <v>7087</v>
      </c>
      <c r="D16" s="42">
        <f t="shared" si="0"/>
        <v>13360</v>
      </c>
      <c r="E16" s="42">
        <f t="shared" si="2"/>
        <v>1176</v>
      </c>
      <c r="F16" s="42">
        <f t="shared" si="3"/>
        <v>957</v>
      </c>
      <c r="G16" s="42">
        <f t="shared" si="4"/>
        <v>2133</v>
      </c>
      <c r="H16" s="57">
        <v>18.739999999999998</v>
      </c>
      <c r="I16" s="57">
        <v>13.5</v>
      </c>
      <c r="J16" s="43">
        <f t="shared" si="1"/>
        <v>15.97</v>
      </c>
      <c r="K16" s="1"/>
      <c r="L16" s="26">
        <v>18.309999999999999</v>
      </c>
      <c r="M16" s="29">
        <f t="shared" si="5"/>
        <v>-2.3399999999999981</v>
      </c>
    </row>
    <row r="17" spans="1:13" ht="17.25" x14ac:dyDescent="0.2">
      <c r="A17" s="22" t="s">
        <v>14</v>
      </c>
      <c r="B17" s="55">
        <v>7678</v>
      </c>
      <c r="C17" s="55">
        <v>8712</v>
      </c>
      <c r="D17" s="42">
        <f t="shared" si="0"/>
        <v>16390</v>
      </c>
      <c r="E17" s="42">
        <f t="shared" si="2"/>
        <v>1288</v>
      </c>
      <c r="F17" s="42">
        <f t="shared" si="3"/>
        <v>1200</v>
      </c>
      <c r="G17" s="42">
        <f t="shared" si="4"/>
        <v>2488</v>
      </c>
      <c r="H17" s="57">
        <v>16.77</v>
      </c>
      <c r="I17" s="57">
        <v>13.77</v>
      </c>
      <c r="J17" s="43">
        <f t="shared" si="1"/>
        <v>15.18</v>
      </c>
      <c r="K17" s="1"/>
      <c r="L17" s="26">
        <v>16.11</v>
      </c>
      <c r="M17" s="29">
        <f t="shared" si="5"/>
        <v>-0.92999999999999972</v>
      </c>
    </row>
    <row r="18" spans="1:13" ht="17.25" x14ac:dyDescent="0.2">
      <c r="A18" s="22" t="s">
        <v>15</v>
      </c>
      <c r="B18" s="55">
        <v>8441</v>
      </c>
      <c r="C18" s="55">
        <v>9234</v>
      </c>
      <c r="D18" s="42">
        <f t="shared" si="0"/>
        <v>17675</v>
      </c>
      <c r="E18" s="42">
        <f t="shared" si="2"/>
        <v>1596</v>
      </c>
      <c r="F18" s="42">
        <f t="shared" si="3"/>
        <v>1408</v>
      </c>
      <c r="G18" s="42">
        <f t="shared" si="4"/>
        <v>3004</v>
      </c>
      <c r="H18" s="57">
        <v>18.91</v>
      </c>
      <c r="I18" s="57">
        <v>15.25</v>
      </c>
      <c r="J18" s="43">
        <f t="shared" si="1"/>
        <v>17</v>
      </c>
      <c r="K18" s="1"/>
      <c r="L18" s="26">
        <v>18.940000000000001</v>
      </c>
      <c r="M18" s="29">
        <f t="shared" si="5"/>
        <v>-1.9400000000000013</v>
      </c>
    </row>
    <row r="19" spans="1:13" ht="17.25" x14ac:dyDescent="0.2">
      <c r="A19" s="22" t="s">
        <v>16</v>
      </c>
      <c r="B19" s="55">
        <v>10917</v>
      </c>
      <c r="C19" s="55">
        <v>11590</v>
      </c>
      <c r="D19" s="42">
        <f t="shared" si="0"/>
        <v>22507</v>
      </c>
      <c r="E19" s="42">
        <f t="shared" si="2"/>
        <v>2434</v>
      </c>
      <c r="F19" s="42">
        <f t="shared" si="3"/>
        <v>2191</v>
      </c>
      <c r="G19" s="42">
        <f t="shared" si="4"/>
        <v>4625</v>
      </c>
      <c r="H19" s="57">
        <v>22.3</v>
      </c>
      <c r="I19" s="57">
        <v>18.899999999999999</v>
      </c>
      <c r="J19" s="43">
        <f t="shared" si="1"/>
        <v>20.55</v>
      </c>
      <c r="K19" s="1"/>
      <c r="L19" s="26">
        <v>21.12</v>
      </c>
      <c r="M19" s="29">
        <f t="shared" si="5"/>
        <v>-0.57000000000000028</v>
      </c>
    </row>
    <row r="20" spans="1:13" ht="17.25" x14ac:dyDescent="0.2">
      <c r="A20" s="22" t="s">
        <v>17</v>
      </c>
      <c r="B20" s="55">
        <v>20675</v>
      </c>
      <c r="C20" s="55">
        <v>22936</v>
      </c>
      <c r="D20" s="42">
        <f t="shared" si="0"/>
        <v>43611</v>
      </c>
      <c r="E20" s="42">
        <f t="shared" si="2"/>
        <v>4224</v>
      </c>
      <c r="F20" s="42">
        <f t="shared" si="3"/>
        <v>3913</v>
      </c>
      <c r="G20" s="42">
        <f t="shared" si="4"/>
        <v>8137</v>
      </c>
      <c r="H20" s="57">
        <v>20.43</v>
      </c>
      <c r="I20" s="57">
        <v>17.059999999999999</v>
      </c>
      <c r="J20" s="43">
        <f t="shared" si="1"/>
        <v>18.66</v>
      </c>
      <c r="K20" s="1"/>
      <c r="L20" s="26">
        <v>20.239999999999998</v>
      </c>
      <c r="M20" s="29">
        <f t="shared" si="5"/>
        <v>-1.5799999999999983</v>
      </c>
    </row>
    <row r="21" spans="1:13" ht="17.25" x14ac:dyDescent="0.2">
      <c r="A21" s="22" t="s">
        <v>24</v>
      </c>
      <c r="B21" s="55">
        <v>12861</v>
      </c>
      <c r="C21" s="55">
        <v>14784</v>
      </c>
      <c r="D21" s="42">
        <f t="shared" si="0"/>
        <v>27645</v>
      </c>
      <c r="E21" s="42">
        <f t="shared" si="2"/>
        <v>1900</v>
      </c>
      <c r="F21" s="42">
        <f t="shared" si="3"/>
        <v>1665</v>
      </c>
      <c r="G21" s="42">
        <f t="shared" si="4"/>
        <v>3565</v>
      </c>
      <c r="H21" s="57">
        <v>14.77</v>
      </c>
      <c r="I21" s="57">
        <v>11.26</v>
      </c>
      <c r="J21" s="43">
        <f t="shared" si="1"/>
        <v>12.9</v>
      </c>
      <c r="K21" s="1"/>
      <c r="L21" s="26">
        <v>14.16</v>
      </c>
      <c r="M21" s="29">
        <f t="shared" si="5"/>
        <v>-1.2599999999999998</v>
      </c>
    </row>
    <row r="22" spans="1:13" ht="17.25" x14ac:dyDescent="0.2">
      <c r="A22" s="22" t="s">
        <v>25</v>
      </c>
      <c r="B22" s="55">
        <v>13284</v>
      </c>
      <c r="C22" s="55">
        <v>14604</v>
      </c>
      <c r="D22" s="42">
        <f t="shared" si="0"/>
        <v>27888</v>
      </c>
      <c r="E22" s="42">
        <f t="shared" si="2"/>
        <v>2929</v>
      </c>
      <c r="F22" s="42">
        <f t="shared" si="3"/>
        <v>2586</v>
      </c>
      <c r="G22" s="42">
        <f t="shared" si="4"/>
        <v>5515</v>
      </c>
      <c r="H22" s="57">
        <v>22.05</v>
      </c>
      <c r="I22" s="57">
        <v>17.71</v>
      </c>
      <c r="J22" s="43">
        <f t="shared" si="1"/>
        <v>19.78</v>
      </c>
      <c r="K22" s="1"/>
      <c r="L22" s="26">
        <v>21.76</v>
      </c>
      <c r="M22" s="29">
        <f t="shared" si="5"/>
        <v>-1.9800000000000004</v>
      </c>
    </row>
    <row r="23" spans="1:13" ht="18" thickBot="1" x14ac:dyDescent="0.25">
      <c r="A23" s="30" t="s">
        <v>26</v>
      </c>
      <c r="B23" s="56">
        <v>10539</v>
      </c>
      <c r="C23" s="56">
        <v>11175</v>
      </c>
      <c r="D23" s="44">
        <f t="shared" si="0"/>
        <v>21714</v>
      </c>
      <c r="E23" s="42">
        <f t="shared" si="2"/>
        <v>2431</v>
      </c>
      <c r="F23" s="42">
        <f t="shared" si="3"/>
        <v>2167</v>
      </c>
      <c r="G23" s="44">
        <f t="shared" si="4"/>
        <v>4598</v>
      </c>
      <c r="H23" s="58">
        <v>23.07</v>
      </c>
      <c r="I23" s="58">
        <v>19.39</v>
      </c>
      <c r="J23" s="45">
        <f t="shared" si="1"/>
        <v>21.18</v>
      </c>
      <c r="K23" s="1"/>
      <c r="L23" s="34">
        <v>21.67</v>
      </c>
      <c r="M23" s="31">
        <f t="shared" si="5"/>
        <v>-0.49000000000000199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86556</v>
      </c>
      <c r="F24" s="39">
        <f>SUM(F10:F23)</f>
        <v>84373</v>
      </c>
      <c r="G24" s="39">
        <f t="shared" si="4"/>
        <v>170929</v>
      </c>
      <c r="H24" s="46">
        <f t="shared" ref="H24" si="6">ROUND(E24/B24*100,2)</f>
        <v>20.89</v>
      </c>
      <c r="I24" s="46">
        <f t="shared" ref="I24" si="7">ROUND(F24/C24*100,2)</f>
        <v>18.16</v>
      </c>
      <c r="J24" s="46">
        <f t="shared" si="1"/>
        <v>19.45</v>
      </c>
      <c r="K24" s="1"/>
      <c r="L24" s="37">
        <v>18.98</v>
      </c>
      <c r="M24" s="32">
        <f t="shared" si="5"/>
        <v>0.46999999999999886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5">
        <v>730</v>
      </c>
      <c r="C26" s="55">
        <v>818</v>
      </c>
      <c r="D26" s="42">
        <f>SUM(B26:C26)</f>
        <v>1548</v>
      </c>
      <c r="E26" s="42">
        <f t="shared" ref="E26" si="8">ROUND(B26/100*H26,0)</f>
        <v>75</v>
      </c>
      <c r="F26" s="42">
        <f t="shared" ref="F26" si="9">ROUND(C26/100*I26,0)</f>
        <v>55</v>
      </c>
      <c r="G26" s="42">
        <f>SUM(E26:F26)</f>
        <v>130</v>
      </c>
      <c r="H26" s="57">
        <v>10.27</v>
      </c>
      <c r="I26" s="57">
        <v>6.72</v>
      </c>
      <c r="J26" s="43">
        <f>ROUND(G26/D26*100,2)</f>
        <v>8.4</v>
      </c>
      <c r="K26" s="1"/>
      <c r="L26" s="26">
        <v>10.48</v>
      </c>
      <c r="M26" s="29">
        <f t="shared" si="5"/>
        <v>-2.08</v>
      </c>
    </row>
    <row r="27" spans="1:13" ht="17.25" x14ac:dyDescent="0.2">
      <c r="A27" s="22" t="s">
        <v>19</v>
      </c>
      <c r="B27" s="55">
        <v>10979</v>
      </c>
      <c r="C27" s="55">
        <v>12101</v>
      </c>
      <c r="D27" s="42">
        <f>SUM(B27:C27)</f>
        <v>23080</v>
      </c>
      <c r="E27" s="42">
        <f t="shared" ref="E27:E29" si="10">ROUND(B27/100*H27,0)</f>
        <v>2041</v>
      </c>
      <c r="F27" s="42">
        <f t="shared" ref="F27:F29" si="11">ROUND(C27/100*I27,0)</f>
        <v>2489</v>
      </c>
      <c r="G27" s="42">
        <f>SUM(E27:F27)</f>
        <v>4530</v>
      </c>
      <c r="H27" s="57">
        <v>18.59</v>
      </c>
      <c r="I27" s="57">
        <v>20.57</v>
      </c>
      <c r="J27" s="43">
        <f>ROUND(G27/D27*100,2)</f>
        <v>19.63</v>
      </c>
      <c r="K27" s="1"/>
      <c r="L27" s="26">
        <v>20.22</v>
      </c>
      <c r="M27" s="29">
        <f t="shared" si="5"/>
        <v>-0.58999999999999986</v>
      </c>
    </row>
    <row r="28" spans="1:13" ht="17.25" x14ac:dyDescent="0.2">
      <c r="A28" s="22" t="s">
        <v>28</v>
      </c>
      <c r="B28" s="55">
        <v>3351</v>
      </c>
      <c r="C28" s="55">
        <v>3702</v>
      </c>
      <c r="D28" s="42">
        <f>SUM(B28:C28)</f>
        <v>7053</v>
      </c>
      <c r="E28" s="42">
        <f t="shared" si="10"/>
        <v>765</v>
      </c>
      <c r="F28" s="42">
        <f t="shared" si="11"/>
        <v>850</v>
      </c>
      <c r="G28" s="42">
        <f>SUM(E28:F28)</f>
        <v>1615</v>
      </c>
      <c r="H28" s="57">
        <v>22.83</v>
      </c>
      <c r="I28" s="57">
        <v>22.95</v>
      </c>
      <c r="J28" s="43">
        <f>ROUND(G28/D28*100,2)</f>
        <v>22.9</v>
      </c>
      <c r="K28" s="1"/>
      <c r="L28" s="26">
        <v>22.61</v>
      </c>
      <c r="M28" s="29">
        <f t="shared" si="5"/>
        <v>0.28999999999999915</v>
      </c>
    </row>
    <row r="29" spans="1:13" ht="18" thickBot="1" x14ac:dyDescent="0.25">
      <c r="A29" s="30" t="s">
        <v>20</v>
      </c>
      <c r="B29" s="56">
        <v>5640</v>
      </c>
      <c r="C29" s="56">
        <v>6118</v>
      </c>
      <c r="D29" s="44">
        <f>SUM(B29:C29)</f>
        <v>11758</v>
      </c>
      <c r="E29" s="53">
        <f t="shared" si="10"/>
        <v>872</v>
      </c>
      <c r="F29" s="53">
        <f t="shared" si="11"/>
        <v>923</v>
      </c>
      <c r="G29" s="44">
        <f>SUM(E29:F29)</f>
        <v>1795</v>
      </c>
      <c r="H29" s="58">
        <v>15.46</v>
      </c>
      <c r="I29" s="58">
        <v>15.08</v>
      </c>
      <c r="J29" s="45">
        <f>ROUND(G29/D29*100,2)</f>
        <v>15.27</v>
      </c>
      <c r="K29" s="1"/>
      <c r="L29" s="34">
        <v>15.36</v>
      </c>
      <c r="M29" s="31">
        <f t="shared" si="5"/>
        <v>-8.9999999999999858E-2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3753</v>
      </c>
      <c r="F30" s="39">
        <f>SUM(F26:F29)</f>
        <v>4317</v>
      </c>
      <c r="G30" s="41">
        <f>SUM(E30:F30)</f>
        <v>8070</v>
      </c>
      <c r="H30" s="49">
        <f t="shared" ref="H30:I30" si="12">ROUND(E30/B30*100,2)</f>
        <v>18.13</v>
      </c>
      <c r="I30" s="49">
        <f t="shared" si="12"/>
        <v>18.989999999999998</v>
      </c>
      <c r="J30" s="49">
        <f>ROUND(G30/D30*100,2)</f>
        <v>18.579999999999998</v>
      </c>
      <c r="K30" s="1"/>
      <c r="L30" s="37">
        <v>16.95</v>
      </c>
      <c r="M30" s="32">
        <f t="shared" si="5"/>
        <v>1.629999999999999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90309</v>
      </c>
      <c r="F32" s="52">
        <f>SUM(F24,F30)</f>
        <v>88690</v>
      </c>
      <c r="G32" s="52">
        <f>SUM(E32:F32)</f>
        <v>178999</v>
      </c>
      <c r="H32" s="48">
        <f t="shared" ref="H32:I32" si="13">ROUND(E32/B32*100,2)</f>
        <v>20.76</v>
      </c>
      <c r="I32" s="48">
        <f t="shared" si="13"/>
        <v>18.2</v>
      </c>
      <c r="J32" s="48">
        <f>ROUND(G32/D32*100,2)</f>
        <v>19.41</v>
      </c>
      <c r="K32" s="1"/>
      <c r="L32" s="27">
        <v>18.850000000000001</v>
      </c>
      <c r="M32" s="28">
        <f t="shared" si="5"/>
        <v>0.55999999999999872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heet="1" objects="1" scenarios="1" selectLockedCells="1"/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14時00分 </vt:lpstr>
      <vt:lpstr>'14時00分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湯浅　拓巳</cp:lastModifiedBy>
  <cp:lastPrinted>2019-07-21T01:06:07Z</cp:lastPrinted>
  <dcterms:created xsi:type="dcterms:W3CDTF">2007-04-08T00:23:56Z</dcterms:created>
  <dcterms:modified xsi:type="dcterms:W3CDTF">2025-07-20T04:55:22Z</dcterms:modified>
</cp:coreProperties>
</file>