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1_{7C481EEB-82E8-46BA-9CC3-912AA8578A6D}" xr6:coauthVersionLast="47" xr6:coauthVersionMax="47" xr10:uidLastSave="{00000000-0000-0000-0000-000000000000}"/>
  <bookViews>
    <workbookView xWindow="-120" yWindow="-120" windowWidth="29040" windowHeight="15720" tabRatio="676" xr2:uid="{793D1578-0744-4B14-8B2D-54BFE2178AB0}"/>
  </bookViews>
  <sheets>
    <sheet name="11時00分 " sheetId="2" r:id="rId1"/>
  </sheets>
  <definedNames>
    <definedName name="_xlnm.Print_Area" localSheetId="0">'11時00分 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F27" i="2"/>
  <c r="E28" i="2"/>
  <c r="F28" i="2"/>
  <c r="E29" i="2"/>
  <c r="F29" i="2"/>
  <c r="F26" i="2"/>
  <c r="E26" i="2"/>
  <c r="G26" i="2" s="1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F10" i="2"/>
  <c r="E10" i="2"/>
  <c r="C30" i="2"/>
  <c r="B30" i="2"/>
  <c r="D30" i="2"/>
  <c r="D29" i="2"/>
  <c r="D28" i="2"/>
  <c r="D27" i="2"/>
  <c r="D26" i="2"/>
  <c r="C24" i="2"/>
  <c r="B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20" i="2" l="1"/>
  <c r="G15" i="2"/>
  <c r="J15" i="2" s="1"/>
  <c r="M15" i="2" s="1"/>
  <c r="G18" i="2"/>
  <c r="J18" i="2" s="1"/>
  <c r="M18" i="2" s="1"/>
  <c r="D24" i="2"/>
  <c r="C32" i="2"/>
  <c r="G29" i="2"/>
  <c r="J29" i="2" s="1"/>
  <c r="M29" i="2" s="1"/>
  <c r="G28" i="2"/>
  <c r="J28" i="2" s="1"/>
  <c r="M28" i="2" s="1"/>
  <c r="J26" i="2"/>
  <c r="M26" i="2" s="1"/>
  <c r="G19" i="2"/>
  <c r="J19" i="2" s="1"/>
  <c r="M19" i="2" s="1"/>
  <c r="G13" i="2"/>
  <c r="J13" i="2" s="1"/>
  <c r="M13" i="2" s="1"/>
  <c r="E24" i="2"/>
  <c r="G12" i="2"/>
  <c r="J12" i="2" s="1"/>
  <c r="M12" i="2" s="1"/>
  <c r="G23" i="2"/>
  <c r="J23" i="2" s="1"/>
  <c r="M23" i="2" s="1"/>
  <c r="G17" i="2"/>
  <c r="J17" i="2" s="1"/>
  <c r="M17" i="2" s="1"/>
  <c r="G11" i="2"/>
  <c r="J11" i="2" s="1"/>
  <c r="M11" i="2" s="1"/>
  <c r="J20" i="2"/>
  <c r="M20" i="2" s="1"/>
  <c r="B32" i="2"/>
  <c r="E30" i="2"/>
  <c r="F30" i="2"/>
  <c r="I30" i="2" s="1"/>
  <c r="G10" i="2"/>
  <c r="J10" i="2" s="1"/>
  <c r="M10" i="2" s="1"/>
  <c r="G22" i="2"/>
  <c r="J22" i="2" s="1"/>
  <c r="M22" i="2" s="1"/>
  <c r="G16" i="2"/>
  <c r="J16" i="2" s="1"/>
  <c r="M16" i="2" s="1"/>
  <c r="G21" i="2"/>
  <c r="J21" i="2" s="1"/>
  <c r="M21" i="2" s="1"/>
  <c r="G14" i="2"/>
  <c r="J14" i="2" s="1"/>
  <c r="M14" i="2" s="1"/>
  <c r="G27" i="2"/>
  <c r="J27" i="2" s="1"/>
  <c r="M27" i="2" s="1"/>
  <c r="F24" i="2"/>
  <c r="D32" i="2" l="1"/>
  <c r="G30" i="2"/>
  <c r="J30" i="2" s="1"/>
  <c r="M30" i="2" s="1"/>
  <c r="G24" i="2"/>
  <c r="J24" i="2" s="1"/>
  <c r="M24" i="2" s="1"/>
  <c r="I24" i="2"/>
  <c r="E32" i="2"/>
  <c r="F32" i="2"/>
  <c r="I32" i="2" s="1"/>
  <c r="H30" i="2"/>
  <c r="H24" i="2"/>
  <c r="G32" i="2" l="1"/>
  <c r="J32" i="2" s="1"/>
  <c r="M32" i="2" s="1"/>
  <c r="H32" i="2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<sst xmlns="http://schemas.openxmlformats.org/spreadsheetml/2006/main" count="52" uniqueCount="39">
  <si>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</si>
  <si>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</si>
  <si>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</si>
  <si>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</si>
  <si>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</si>
  <si>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</si>
  <si>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</si>
  <si>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</si>
  <si>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</si>
  <si>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</si>
  <si>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</si>
  <si>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</si>
  <si>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</si>
  <si>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</si>
  <si>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</si>
  <si>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</si>
  <si>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</si>
  <si>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</si>
  <si>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</si>
  <si>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</si>
  <si>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</si>
  <si>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</si>
  <si>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</si>
  <si>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</si>
  <si>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</si>
  <si>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</si>
  <si>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</si>
  <si>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</si>
  <si>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</si>
  <si>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</si>
  <si>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</si>
  <si>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</si>
  <si>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</si>
  <si>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</si>
  <si>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</si>
  <si>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</si>
  <si>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１１時００分現在</t>
    <phoneticPr fontId="2"/>
  </si>
  <si>
    <t>（国内）</t>
    <rPh sb="1" eb="3">
      <t>コクナイ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</si>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</sst>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zoomScale="75" zoomScaleNormal="75" zoomScaleSheetLayoutView="75" workbookViewId="0">
      <selection activeCell="R9" sqref="R9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35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36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31</v>
      </c>
      <c r="C5" s="66"/>
      <c r="D5" s="67"/>
      <c r="E5" s="65" t="s">
        <v>32</v>
      </c>
      <c r="F5" s="66"/>
      <c r="G5" s="67"/>
      <c r="H5" s="68" t="s">
        <v>33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38</v>
      </c>
      <c r="C6" s="60"/>
      <c r="D6" s="61"/>
      <c r="E6" s="9"/>
      <c r="F6" s="54" t="s">
        <v>37</v>
      </c>
      <c r="G6" s="2"/>
      <c r="H6" s="9"/>
      <c r="I6" s="54" t="s">
        <v>37</v>
      </c>
      <c r="J6" s="10" t="s">
        <v>1</v>
      </c>
      <c r="K6" s="1"/>
      <c r="L6" s="11" t="s">
        <v>34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5">
        <v>186639</v>
      </c>
      <c r="C10" s="55">
        <v>206559</v>
      </c>
      <c r="D10" s="42">
        <f t="shared" ref="D10:D24" si="0">SUM(B10:C10)</f>
        <v>393198</v>
      </c>
      <c r="E10" s="42">
        <f>ROUND(B10/100*H10,0)</f>
        <v>26297</v>
      </c>
      <c r="F10" s="42">
        <f>ROUND(C10/100*I10,0)</f>
        <v>25882</v>
      </c>
      <c r="G10" s="42">
        <f>SUM(E10:F10)</f>
        <v>52179</v>
      </c>
      <c r="H10" s="57">
        <v>14.09</v>
      </c>
      <c r="I10" s="57">
        <v>12.53</v>
      </c>
      <c r="J10" s="43">
        <f t="shared" ref="J10:J24" si="1">ROUND(G10/D10*100,2)</f>
        <v>13.27</v>
      </c>
      <c r="K10" s="1"/>
      <c r="L10" s="26">
        <v>12.43</v>
      </c>
      <c r="M10" s="29">
        <f>J10-L10</f>
        <v>0.83999999999999986</v>
      </c>
      <c r="N10" s="25"/>
    </row>
    <row r="11" spans="1:14" ht="17.25" x14ac:dyDescent="0.2">
      <c r="A11" s="22" t="s">
        <v>8</v>
      </c>
      <c r="B11" s="55">
        <v>41681</v>
      </c>
      <c r="C11" s="55">
        <v>50795</v>
      </c>
      <c r="D11" s="42">
        <f t="shared" si="0"/>
        <v>92476</v>
      </c>
      <c r="E11" s="42">
        <f t="shared" ref="E11:E23" si="2">ROUND(B11/100*H11,0)</f>
        <v>4781</v>
      </c>
      <c r="F11" s="42">
        <f t="shared" ref="F11:F23" si="3">ROUND(C11/100*I11,0)</f>
        <v>4338</v>
      </c>
      <c r="G11" s="42">
        <f t="shared" ref="G11:G24" si="4">SUM(E11:F11)</f>
        <v>9119</v>
      </c>
      <c r="H11" s="57">
        <v>11.47</v>
      </c>
      <c r="I11" s="57">
        <v>8.5399999999999991</v>
      </c>
      <c r="J11" s="43">
        <f t="shared" si="1"/>
        <v>9.86</v>
      </c>
      <c r="K11" s="1"/>
      <c r="L11" s="26">
        <v>10.58</v>
      </c>
      <c r="M11" s="29">
        <f t="shared" ref="M11:M32" si="5">J11-L11</f>
        <v>-0.72000000000000064</v>
      </c>
    </row>
    <row r="12" spans="1:14" ht="17.25" x14ac:dyDescent="0.2">
      <c r="A12" s="22" t="s">
        <v>9</v>
      </c>
      <c r="B12" s="55">
        <v>31843</v>
      </c>
      <c r="C12" s="55">
        <v>34440</v>
      </c>
      <c r="D12" s="42">
        <f t="shared" si="0"/>
        <v>66283</v>
      </c>
      <c r="E12" s="42">
        <f t="shared" si="2"/>
        <v>3458</v>
      </c>
      <c r="F12" s="42">
        <f t="shared" si="3"/>
        <v>3410</v>
      </c>
      <c r="G12" s="42">
        <f t="shared" si="4"/>
        <v>6868</v>
      </c>
      <c r="H12" s="57">
        <v>10.86</v>
      </c>
      <c r="I12" s="57">
        <v>9.9</v>
      </c>
      <c r="J12" s="43">
        <f t="shared" si="1"/>
        <v>10.36</v>
      </c>
      <c r="K12" s="1"/>
      <c r="L12" s="26">
        <v>9.92</v>
      </c>
      <c r="M12" s="29">
        <f t="shared" si="5"/>
        <v>0.4399999999999995</v>
      </c>
    </row>
    <row r="13" spans="1:14" ht="17.25" x14ac:dyDescent="0.2">
      <c r="A13" s="22" t="s">
        <v>10</v>
      </c>
      <c r="B13" s="55">
        <v>23762</v>
      </c>
      <c r="C13" s="55">
        <v>26843</v>
      </c>
      <c r="D13" s="42">
        <f t="shared" si="0"/>
        <v>50605</v>
      </c>
      <c r="E13" s="42">
        <f t="shared" si="2"/>
        <v>3503</v>
      </c>
      <c r="F13" s="42">
        <f t="shared" si="3"/>
        <v>3460</v>
      </c>
      <c r="G13" s="42">
        <f t="shared" si="4"/>
        <v>6963</v>
      </c>
      <c r="H13" s="57">
        <v>14.74</v>
      </c>
      <c r="I13" s="57">
        <v>12.89</v>
      </c>
      <c r="J13" s="43">
        <f t="shared" si="1"/>
        <v>13.76</v>
      </c>
      <c r="K13" s="1"/>
      <c r="L13" s="26">
        <v>14.14</v>
      </c>
      <c r="M13" s="29">
        <f t="shared" si="5"/>
        <v>-0.38000000000000078</v>
      </c>
    </row>
    <row r="14" spans="1:14" ht="17.25" x14ac:dyDescent="0.2">
      <c r="A14" s="22" t="s">
        <v>11</v>
      </c>
      <c r="B14" s="55">
        <v>25557</v>
      </c>
      <c r="C14" s="55">
        <v>29828</v>
      </c>
      <c r="D14" s="42">
        <f t="shared" si="0"/>
        <v>55385</v>
      </c>
      <c r="E14" s="42">
        <f t="shared" si="2"/>
        <v>2773</v>
      </c>
      <c r="F14" s="42">
        <f t="shared" si="3"/>
        <v>2538</v>
      </c>
      <c r="G14" s="42">
        <f t="shared" si="4"/>
        <v>5311</v>
      </c>
      <c r="H14" s="57">
        <v>10.85</v>
      </c>
      <c r="I14" s="57">
        <v>8.51</v>
      </c>
      <c r="J14" s="43">
        <f t="shared" si="1"/>
        <v>9.59</v>
      </c>
      <c r="K14" s="1"/>
      <c r="L14" s="26">
        <v>11.9</v>
      </c>
      <c r="M14" s="29">
        <f t="shared" si="5"/>
        <v>-2.3100000000000005</v>
      </c>
    </row>
    <row r="15" spans="1:14" ht="17.25" x14ac:dyDescent="0.2">
      <c r="A15" s="22" t="s">
        <v>12</v>
      </c>
      <c r="B15" s="55">
        <v>14127</v>
      </c>
      <c r="C15" s="55">
        <v>15910</v>
      </c>
      <c r="D15" s="42">
        <f t="shared" si="0"/>
        <v>30037</v>
      </c>
      <c r="E15" s="42">
        <f t="shared" si="2"/>
        <v>1697</v>
      </c>
      <c r="F15" s="42">
        <f t="shared" si="3"/>
        <v>1545</v>
      </c>
      <c r="G15" s="42">
        <f t="shared" si="4"/>
        <v>3242</v>
      </c>
      <c r="H15" s="57">
        <v>12.01</v>
      </c>
      <c r="I15" s="57">
        <v>9.7100000000000009</v>
      </c>
      <c r="J15" s="43">
        <f t="shared" si="1"/>
        <v>10.79</v>
      </c>
      <c r="K15" s="1"/>
      <c r="L15" s="26">
        <v>11.52</v>
      </c>
      <c r="M15" s="29">
        <f t="shared" si="5"/>
        <v>-0.73000000000000043</v>
      </c>
    </row>
    <row r="16" spans="1:14" ht="17.25" x14ac:dyDescent="0.2">
      <c r="A16" s="22" t="s">
        <v>13</v>
      </c>
      <c r="B16" s="55">
        <v>6273</v>
      </c>
      <c r="C16" s="55">
        <v>7087</v>
      </c>
      <c r="D16" s="42">
        <f t="shared" si="0"/>
        <v>13360</v>
      </c>
      <c r="E16" s="42">
        <f t="shared" si="2"/>
        <v>774</v>
      </c>
      <c r="F16" s="42">
        <f t="shared" si="3"/>
        <v>592</v>
      </c>
      <c r="G16" s="42">
        <f t="shared" si="4"/>
        <v>1366</v>
      </c>
      <c r="H16" s="57">
        <v>12.34</v>
      </c>
      <c r="I16" s="57">
        <v>8.35</v>
      </c>
      <c r="J16" s="43">
        <f t="shared" si="1"/>
        <v>10.220000000000001</v>
      </c>
      <c r="K16" s="1"/>
      <c r="L16" s="26">
        <v>12.04</v>
      </c>
      <c r="M16" s="29">
        <f t="shared" si="5"/>
        <v>-1.8199999999999985</v>
      </c>
    </row>
    <row r="17" spans="1:13" ht="17.25" x14ac:dyDescent="0.2">
      <c r="A17" s="22" t="s">
        <v>14</v>
      </c>
      <c r="B17" s="55">
        <v>7678</v>
      </c>
      <c r="C17" s="55">
        <v>8712</v>
      </c>
      <c r="D17" s="42">
        <f t="shared" si="0"/>
        <v>16390</v>
      </c>
      <c r="E17" s="42">
        <f t="shared" si="2"/>
        <v>775</v>
      </c>
      <c r="F17" s="42">
        <f t="shared" si="3"/>
        <v>727</v>
      </c>
      <c r="G17" s="42">
        <f t="shared" si="4"/>
        <v>1502</v>
      </c>
      <c r="H17" s="57">
        <v>10.09</v>
      </c>
      <c r="I17" s="57">
        <v>8.35</v>
      </c>
      <c r="J17" s="43">
        <f t="shared" si="1"/>
        <v>9.16</v>
      </c>
      <c r="K17" s="1"/>
      <c r="L17" s="26">
        <v>9.83</v>
      </c>
      <c r="M17" s="29">
        <f t="shared" si="5"/>
        <v>-0.66999999999999993</v>
      </c>
    </row>
    <row r="18" spans="1:13" ht="17.25" x14ac:dyDescent="0.2">
      <c r="A18" s="22" t="s">
        <v>15</v>
      </c>
      <c r="B18" s="55">
        <v>8441</v>
      </c>
      <c r="C18" s="55">
        <v>9234</v>
      </c>
      <c r="D18" s="42">
        <f t="shared" si="0"/>
        <v>17675</v>
      </c>
      <c r="E18" s="42">
        <f t="shared" si="2"/>
        <v>1065</v>
      </c>
      <c r="F18" s="42">
        <f t="shared" si="3"/>
        <v>905</v>
      </c>
      <c r="G18" s="42">
        <f t="shared" si="4"/>
        <v>1970</v>
      </c>
      <c r="H18" s="57">
        <v>12.62</v>
      </c>
      <c r="I18" s="57">
        <v>9.8000000000000007</v>
      </c>
      <c r="J18" s="43">
        <f t="shared" si="1"/>
        <v>11.15</v>
      </c>
      <c r="K18" s="1"/>
      <c r="L18" s="26">
        <v>12.23</v>
      </c>
      <c r="M18" s="29">
        <f t="shared" si="5"/>
        <v>-1.08</v>
      </c>
    </row>
    <row r="19" spans="1:13" ht="17.25" x14ac:dyDescent="0.2">
      <c r="A19" s="22" t="s">
        <v>16</v>
      </c>
      <c r="B19" s="55">
        <v>10917</v>
      </c>
      <c r="C19" s="55">
        <v>11590</v>
      </c>
      <c r="D19" s="42">
        <f t="shared" si="0"/>
        <v>22507</v>
      </c>
      <c r="E19" s="42">
        <f t="shared" si="2"/>
        <v>1525</v>
      </c>
      <c r="F19" s="42">
        <f t="shared" si="3"/>
        <v>1341</v>
      </c>
      <c r="G19" s="42">
        <f t="shared" si="4"/>
        <v>2866</v>
      </c>
      <c r="H19" s="57">
        <v>13.97</v>
      </c>
      <c r="I19" s="57">
        <v>11.57</v>
      </c>
      <c r="J19" s="43">
        <f t="shared" si="1"/>
        <v>12.73</v>
      </c>
      <c r="K19" s="1"/>
      <c r="L19" s="26">
        <v>13.2</v>
      </c>
      <c r="M19" s="29">
        <f t="shared" si="5"/>
        <v>-0.46999999999999886</v>
      </c>
    </row>
    <row r="20" spans="1:13" ht="17.25" x14ac:dyDescent="0.2">
      <c r="A20" s="22" t="s">
        <v>17</v>
      </c>
      <c r="B20" s="55">
        <v>20675</v>
      </c>
      <c r="C20" s="55">
        <v>22936</v>
      </c>
      <c r="D20" s="42">
        <f t="shared" si="0"/>
        <v>43611</v>
      </c>
      <c r="E20" s="42">
        <f t="shared" si="2"/>
        <v>2700</v>
      </c>
      <c r="F20" s="42">
        <f t="shared" si="3"/>
        <v>2429</v>
      </c>
      <c r="G20" s="42">
        <f t="shared" si="4"/>
        <v>5129</v>
      </c>
      <c r="H20" s="57">
        <v>13.06</v>
      </c>
      <c r="I20" s="57">
        <v>10.59</v>
      </c>
      <c r="J20" s="43">
        <f t="shared" si="1"/>
        <v>11.76</v>
      </c>
      <c r="K20" s="1"/>
      <c r="L20" s="26">
        <v>11.77</v>
      </c>
      <c r="M20" s="29">
        <f t="shared" si="5"/>
        <v>-9.9999999999997868E-3</v>
      </c>
    </row>
    <row r="21" spans="1:13" ht="17.25" x14ac:dyDescent="0.2">
      <c r="A21" s="22" t="s">
        <v>24</v>
      </c>
      <c r="B21" s="55">
        <v>12861</v>
      </c>
      <c r="C21" s="55">
        <v>14784</v>
      </c>
      <c r="D21" s="42">
        <f t="shared" si="0"/>
        <v>27645</v>
      </c>
      <c r="E21" s="42">
        <f t="shared" si="2"/>
        <v>1109</v>
      </c>
      <c r="F21" s="42">
        <f t="shared" si="3"/>
        <v>859</v>
      </c>
      <c r="G21" s="42">
        <f t="shared" si="4"/>
        <v>1968</v>
      </c>
      <c r="H21" s="57">
        <v>8.6199999999999992</v>
      </c>
      <c r="I21" s="57">
        <v>5.81</v>
      </c>
      <c r="J21" s="43">
        <f t="shared" si="1"/>
        <v>7.12</v>
      </c>
      <c r="K21" s="1"/>
      <c r="L21" s="26">
        <v>8.23</v>
      </c>
      <c r="M21" s="29">
        <f t="shared" si="5"/>
        <v>-1.1100000000000003</v>
      </c>
    </row>
    <row r="22" spans="1:13" ht="17.25" x14ac:dyDescent="0.2">
      <c r="A22" s="22" t="s">
        <v>25</v>
      </c>
      <c r="B22" s="55">
        <v>13284</v>
      </c>
      <c r="C22" s="55">
        <v>14604</v>
      </c>
      <c r="D22" s="42">
        <f t="shared" si="0"/>
        <v>27888</v>
      </c>
      <c r="E22" s="42">
        <f t="shared" si="2"/>
        <v>1865</v>
      </c>
      <c r="F22" s="42">
        <f t="shared" si="3"/>
        <v>1561</v>
      </c>
      <c r="G22" s="42">
        <f t="shared" si="4"/>
        <v>3426</v>
      </c>
      <c r="H22" s="57">
        <v>14.04</v>
      </c>
      <c r="I22" s="57">
        <v>10.69</v>
      </c>
      <c r="J22" s="43">
        <f t="shared" si="1"/>
        <v>12.28</v>
      </c>
      <c r="K22" s="1"/>
      <c r="L22" s="26">
        <v>14.06</v>
      </c>
      <c r="M22" s="29">
        <f t="shared" si="5"/>
        <v>-1.7800000000000011</v>
      </c>
    </row>
    <row r="23" spans="1:13" ht="18" thickBot="1" x14ac:dyDescent="0.25">
      <c r="A23" s="30" t="s">
        <v>26</v>
      </c>
      <c r="B23" s="56">
        <v>10539</v>
      </c>
      <c r="C23" s="56">
        <v>11175</v>
      </c>
      <c r="D23" s="44">
        <f t="shared" si="0"/>
        <v>21714</v>
      </c>
      <c r="E23" s="42">
        <f t="shared" si="2"/>
        <v>1525</v>
      </c>
      <c r="F23" s="42">
        <f t="shared" si="3"/>
        <v>1398</v>
      </c>
      <c r="G23" s="44">
        <f t="shared" si="4"/>
        <v>2923</v>
      </c>
      <c r="H23" s="58">
        <v>14.47</v>
      </c>
      <c r="I23" s="58">
        <v>12.51</v>
      </c>
      <c r="J23" s="45">
        <f t="shared" si="1"/>
        <v>13.46</v>
      </c>
      <c r="K23" s="1"/>
      <c r="L23" s="34">
        <v>14.5</v>
      </c>
      <c r="M23" s="31">
        <f t="shared" si="5"/>
        <v>-1.0399999999999991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53847</v>
      </c>
      <c r="F24" s="39">
        <f>SUM(F10:F23)</f>
        <v>50985</v>
      </c>
      <c r="G24" s="39">
        <f t="shared" si="4"/>
        <v>104832</v>
      </c>
      <c r="H24" s="46">
        <f t="shared" ref="H24" si="6">ROUND(E24/B24*100,2)</f>
        <v>13</v>
      </c>
      <c r="I24" s="46">
        <f t="shared" ref="I24" si="7">ROUND(F24/C24*100,2)</f>
        <v>10.98</v>
      </c>
      <c r="J24" s="46">
        <f t="shared" si="1"/>
        <v>11.93</v>
      </c>
      <c r="K24" s="1"/>
      <c r="L24" s="37">
        <v>11.59</v>
      </c>
      <c r="M24" s="32">
        <f t="shared" si="5"/>
        <v>0.33999999999999986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5">
        <v>730</v>
      </c>
      <c r="C26" s="55">
        <v>818</v>
      </c>
      <c r="D26" s="42">
        <f>SUM(B26:C26)</f>
        <v>1548</v>
      </c>
      <c r="E26" s="42">
        <f t="shared" ref="E26" si="8">ROUND(B26/100*H26,0)</f>
        <v>50</v>
      </c>
      <c r="F26" s="42">
        <f t="shared" ref="F26" si="9">ROUND(C26/100*I26,0)</f>
        <v>37</v>
      </c>
      <c r="G26" s="42">
        <f>SUM(E26:F26)</f>
        <v>87</v>
      </c>
      <c r="H26" s="57">
        <v>6.85</v>
      </c>
      <c r="I26" s="57">
        <v>4.5199999999999996</v>
      </c>
      <c r="J26" s="43">
        <f>ROUND(G26/D26*100,2)</f>
        <v>5.62</v>
      </c>
      <c r="K26" s="1"/>
      <c r="L26" s="26">
        <v>7.79</v>
      </c>
      <c r="M26" s="29">
        <f t="shared" si="5"/>
        <v>-2.17</v>
      </c>
    </row>
    <row r="27" spans="1:13" ht="17.25" x14ac:dyDescent="0.2">
      <c r="A27" s="22" t="s">
        <v>19</v>
      </c>
      <c r="B27" s="55">
        <v>10979</v>
      </c>
      <c r="C27" s="55">
        <v>12101</v>
      </c>
      <c r="D27" s="42">
        <f>SUM(B27:C27)</f>
        <v>23080</v>
      </c>
      <c r="E27" s="42">
        <f t="shared" ref="E27:E29" si="10">ROUND(B27/100*H27,0)</f>
        <v>1367</v>
      </c>
      <c r="F27" s="42">
        <f t="shared" ref="F27:F29" si="11">ROUND(C27/100*I27,0)</f>
        <v>1623</v>
      </c>
      <c r="G27" s="42">
        <f>SUM(E27:F27)</f>
        <v>2990</v>
      </c>
      <c r="H27" s="57">
        <v>12.45</v>
      </c>
      <c r="I27" s="57">
        <v>13.41</v>
      </c>
      <c r="J27" s="43">
        <f>ROUND(G27/D27*100,2)</f>
        <v>12.95</v>
      </c>
      <c r="K27" s="1"/>
      <c r="L27" s="26">
        <v>10.97</v>
      </c>
      <c r="M27" s="29">
        <f t="shared" si="5"/>
        <v>1.9799999999999986</v>
      </c>
    </row>
    <row r="28" spans="1:13" ht="17.25" x14ac:dyDescent="0.2">
      <c r="A28" s="22" t="s">
        <v>28</v>
      </c>
      <c r="B28" s="55">
        <v>3351</v>
      </c>
      <c r="C28" s="55">
        <v>3702</v>
      </c>
      <c r="D28" s="42">
        <f>SUM(B28:C28)</f>
        <v>7053</v>
      </c>
      <c r="E28" s="42">
        <f t="shared" si="10"/>
        <v>520</v>
      </c>
      <c r="F28" s="42">
        <f t="shared" si="11"/>
        <v>615</v>
      </c>
      <c r="G28" s="42">
        <f>SUM(E28:F28)</f>
        <v>1135</v>
      </c>
      <c r="H28" s="57">
        <v>15.52</v>
      </c>
      <c r="I28" s="57">
        <v>16.62</v>
      </c>
      <c r="J28" s="43">
        <f>ROUND(G28/D28*100,2)</f>
        <v>16.09</v>
      </c>
      <c r="K28" s="1"/>
      <c r="L28" s="26">
        <v>14.38</v>
      </c>
      <c r="M28" s="29">
        <f t="shared" si="5"/>
        <v>1.7099999999999991</v>
      </c>
    </row>
    <row r="29" spans="1:13" ht="18" thickBot="1" x14ac:dyDescent="0.25">
      <c r="A29" s="30" t="s">
        <v>20</v>
      </c>
      <c r="B29" s="56">
        <v>5640</v>
      </c>
      <c r="C29" s="56">
        <v>6118</v>
      </c>
      <c r="D29" s="44">
        <f>SUM(B29:C29)</f>
        <v>11758</v>
      </c>
      <c r="E29" s="53">
        <f t="shared" si="10"/>
        <v>866</v>
      </c>
      <c r="F29" s="53">
        <f t="shared" si="11"/>
        <v>841</v>
      </c>
      <c r="G29" s="44">
        <f>SUM(E29:F29)</f>
        <v>1707</v>
      </c>
      <c r="H29" s="58">
        <v>15.36</v>
      </c>
      <c r="I29" s="58">
        <v>13.74</v>
      </c>
      <c r="J29" s="45">
        <f>ROUND(G29/D29*100,2)</f>
        <v>14.52</v>
      </c>
      <c r="K29" s="1"/>
      <c r="L29" s="34">
        <v>8.86</v>
      </c>
      <c r="M29" s="31">
        <f t="shared" si="5"/>
        <v>5.66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2803</v>
      </c>
      <c r="F30" s="39">
        <f>SUM(F26:F29)</f>
        <v>3116</v>
      </c>
      <c r="G30" s="41">
        <f>SUM(E30:F30)</f>
        <v>5919</v>
      </c>
      <c r="H30" s="49">
        <f t="shared" ref="H30:I30" si="12">ROUND(E30/B30*100,2)</f>
        <v>13.54</v>
      </c>
      <c r="I30" s="49">
        <f t="shared" si="12"/>
        <v>13.7</v>
      </c>
      <c r="J30" s="49">
        <f>ROUND(G30/D30*100,2)</f>
        <v>13.63</v>
      </c>
      <c r="K30" s="1"/>
      <c r="L30" s="37">
        <v>10.33</v>
      </c>
      <c r="M30" s="32">
        <f t="shared" si="5"/>
        <v>3.3000000000000007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56650</v>
      </c>
      <c r="F32" s="52">
        <f>SUM(F24,F30)</f>
        <v>54101</v>
      </c>
      <c r="G32" s="52">
        <f>SUM(E32:F32)</f>
        <v>110751</v>
      </c>
      <c r="H32" s="48">
        <f t="shared" ref="H32:I32" si="13">ROUND(E32/B32*100,2)</f>
        <v>13.02</v>
      </c>
      <c r="I32" s="48">
        <f t="shared" si="13"/>
        <v>11.1</v>
      </c>
      <c r="J32" s="48">
        <f>ROUND(G32/D32*100,2)</f>
        <v>12.01</v>
      </c>
      <c r="K32" s="1"/>
      <c r="L32" s="27">
        <v>11.51</v>
      </c>
      <c r="M32" s="28">
        <f t="shared" si="5"/>
        <v>0.5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electLockedCells="1"/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11時00分 </vt:lpstr>
      <vt:lpstr>'11時00分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鬼塚　章吾</cp:lastModifiedBy>
  <cp:lastPrinted>2025-07-20T02:02:16Z</cp:lastPrinted>
  <dcterms:created xsi:type="dcterms:W3CDTF">2007-04-08T00:23:56Z</dcterms:created>
  <dcterms:modified xsi:type="dcterms:W3CDTF">2025-07-20T02:02:30Z</dcterms:modified>
</cp:coreProperties>
</file>