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A9603147-EF5E-41FF-ABBE-145042BB6168}" xr6:coauthVersionLast="47" xr6:coauthVersionMax="47" xr10:uidLastSave="{00000000-0000-0000-0000-000000000000}"/>
  <workbookProtection workbookAlgorithmName="SHA-512" workbookHashValue="ghUTAPJoFWs7uUTSLm1PD3MT2GoE37eoLnuecI+s3e6fPQxEdFMPn6tadqB3ybsbpx3MYWZ4BoFiMcf03AnfOQ==" workbookSaltValue="V9S1HdeTv9gG1EYtdOx6sg==" workbookSpinCount="100000" lockStructure="1"/>
  <bookViews>
    <workbookView xWindow="2040" yWindow="390" windowWidth="23925"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<sst xmlns="http://schemas.openxmlformats.org/spreadsheetml/2006/main" count="253" uniqueCount="117">
  <si>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</si>
  <si>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</si>
  <si>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</si>
  <si>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</si>
  <si>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</si>
  <si>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</si>
  <si>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</si>
  <si>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</si>
  <si>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</si>
  <si>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</si>
  <si>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</si>
  <si>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</si>
  <si>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</si>
  <si>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</si>
  <si>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</si>
  <si>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</si>
  <si>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</si>
  <si>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</si>
  <si>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</si>
  <si>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</si>
  <si>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</si>
  <si>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</si>
  <si>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</si>
  <si>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</si>
  <si>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</si>
  <si>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</si>
  <si>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</si>
  <si>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</si>
  <si>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</si>
  <si>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</si>
  <si>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</si>
  <si>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</si>
  <si>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</si>
  <si>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</si>
  <si>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</si>
  <si>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</si>
  <si>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</si>
  <si>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</si>
  <si>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</si>
  <si>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</si>
  <si>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</si>
  <si>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</si>
  <si>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</si>
  <si>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</si>
  <si>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</si>
  <si>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</si>
  <si>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</si>
  <si>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</si>
  <si>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</si>
  <si>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</si>
  <si>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</si>
  <si>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</si>
  <si>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</si>
  <si>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</si>
  <si>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</si>
  <si>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</si>
  <si>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</si>
  <si>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</si>
  <si>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</si>
  <si>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</si>
  <si>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</si>
  <si>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</si>
  <si>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</si>
  <si>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</si>
  <si>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</si>
  <si>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</si>
  <si>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</si>
  <si>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</si>
  <si>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</si>
  <si>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</si>
  <si>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</si>
  <si>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</si>
  <si>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</si>
  <si>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</si>
  <si>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</si>
  <si>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</si>
  <si>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</si>
  <si>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</si>
  <si>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</si>
  <si>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</si>
  <si>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</si>
  <si>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</si>
  <si>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</si>
  <si>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</si>
  <si>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</si>
  <si>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</si>
  <si>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</si>
  <si>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</si>
  <si>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</si>
  <si>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</si>
  <si>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</si>
  <si>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</si>
  <si>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</si>
  <si>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</si>
  <si>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</si>
  <si>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</si>
  <si>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</si>
  <si>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</si>
  <si>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</si>
  <si>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</si>
  <si>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</si>
  <si>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</si>
  <si>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</si>
  <si>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</si>
  <si>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</si>
  <si>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</si>
  <si>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</si>
  <si>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</si>
  <si>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</si>
  <si>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</si>
  <si>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</si>
  <si>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</si>
  <si>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</si>
  <si>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</si>
  <si>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使用料収入や一般会計からの繰入金等の収益で、維持管理費や支払利息等の費用をどの程度賄えているかを表す指標。一般会計からの繰入金に依存しているため、維持管理費の削減や使用料収入の確保（接続推進等）が必要です。
③『流動比率』・・・短期的な債務に対する支払能力を表す指標。100％を下回っており、支払能力を高めるための経営改善を行う必要があります。
④『企業債残高対事業規模比率』・・・使用料収入に対する企業債残高の割合であり、企業債残高の規模を表す指標。類似団体平均値を下回っており、今後も適正な規模で投資を行っていきます。
⑤『経費回収率』・・・使用料で回収すべき経費を、どの程度使用料で賄えているかを表した指標。類似団体平均値を上回っていますが、人口減少が進んでいることから、今後も維持管理費の削減や使用料収入の確保が必要です。
⑥『汚水処理原価』・・・有収水量1㎥当たりの汚水処理に要した費用であり、汚水資本費・汚水維持管理費の両方を含めた汚水処理に係るコストを表した指標。類似団体平均値を下回っていますが、今後も維持管理費の削減や有収水量の増加（接続推進等）が必要です。
⑦『施設利用率』・・・施設・設備が一日に対応可能な処理能力に対する、一日平均処理水量の割合であり、施設の利用状況や適正規模を判断する指標。接続推進等による流入量の増加、又は適切な施設規模に合わせた更新を行う必要があります。
⑧『水洗化率』・・・現在処理区域内人口のうち、実際に水洗便所を設置して汚水処理している人口の割合を表した指標。使用料収入の確保を図るため、水洗化率向上の取組が必要です。</t>
    <rPh sb="195" eb="197">
      <t>ジギョウ</t>
    </rPh>
    <rPh sb="197" eb="199">
      <t>キボ</t>
    </rPh>
    <rPh sb="459" eb="461">
      <t>ヘイキン</t>
    </rPh>
    <phoneticPr fontId="4"/>
  </si>
  <si>
    <t>①『有形固定資産減価償却率』・・・有形固定資産のうち償却対象資産の減価償却がどの程度進んでいるかを表す指標。類似団体平均値を下回っており、施設は比較的新しいと言えます。
②『管渠老朽化率』・・・法定耐用年数を超えた管渠延長の割合を表した指標。設備の回復・予防保全のための修繕や事業費の平準化を図り、計画的かつ効率的な維持修繕・改築更新に取り組む必要があります。
③『管渠改善率』・・・当該年度に更新した管渠延長の割合を表した指標。平成10年3月27日（伊美処理区）、平成9年3月20日（武蔵東部処理区）、平成11年3月31日（安岐処理区）に供用開始しており、主だった管渠の老朽化はみられないため、更新は行っていません。</t>
  </si>
  <si>
    <t>　平成28年度に料金改定を行っていますが、人口減少等の影響により、使用料収入の減少が見込まれます。今後も接続率の向上や計画的な更新、維持管理費の削減、料金改定の検討を行います。また、令和2年度より、経営基盤の強化や財政マネジメントの向上等にさらに的確に取り組むため、民間企業と同様の公営企業会計を適用しました。経営・資産等の状況の正確な把握、弾力的な経営の実現を目指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</si>
</sst>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97-4EDD-ABCD-649CEBC36A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CE97-4EDD-ABCD-649CEBC36A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43.99</c:v>
                </c:pt>
                <c:pt idx="2">
                  <c:v>43.64</c:v>
                </c:pt>
                <c:pt idx="3">
                  <c:v>43.93</c:v>
                </c:pt>
                <c:pt idx="4">
                  <c:v>43.05</c:v>
                </c:pt>
              </c:numCache>
            </c:numRef>
          </c:val>
          <c:extLst>
            <c:ext xmlns:c16="http://schemas.microsoft.com/office/drawing/2014/chart" uri="{C3380CC4-5D6E-409C-BE32-E72D297353CC}">
              <c16:uniqueId val="{00000000-4C9E-48EF-8A62-B227937C7A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4C9E-48EF-8A62-B227937C7A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81.58</c:v>
                </c:pt>
                <c:pt idx="2">
                  <c:v>81.42</c:v>
                </c:pt>
                <c:pt idx="3">
                  <c:v>82.28</c:v>
                </c:pt>
                <c:pt idx="4">
                  <c:v>82.23</c:v>
                </c:pt>
              </c:numCache>
            </c:numRef>
          </c:val>
          <c:extLst>
            <c:ext xmlns:c16="http://schemas.microsoft.com/office/drawing/2014/chart" uri="{C3380CC4-5D6E-409C-BE32-E72D297353CC}">
              <c16:uniqueId val="{00000000-D2AC-4AAD-9D8D-C00DB7B68A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2AC-4AAD-9D8D-C00DB7B68A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100.99</c:v>
                </c:pt>
                <c:pt idx="2">
                  <c:v>99.84</c:v>
                </c:pt>
                <c:pt idx="3">
                  <c:v>100</c:v>
                </c:pt>
                <c:pt idx="4">
                  <c:v>100.02</c:v>
                </c:pt>
              </c:numCache>
            </c:numRef>
          </c:val>
          <c:extLst>
            <c:ext xmlns:c16="http://schemas.microsoft.com/office/drawing/2014/chart" uri="{C3380CC4-5D6E-409C-BE32-E72D297353CC}">
              <c16:uniqueId val="{00000000-F03C-414F-B5A9-793E8DE18A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F03C-414F-B5A9-793E8DE18A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4.95</c:v>
                </c:pt>
                <c:pt idx="2">
                  <c:v>8.24</c:v>
                </c:pt>
                <c:pt idx="3">
                  <c:v>11.7</c:v>
                </c:pt>
                <c:pt idx="4">
                  <c:v>15.1</c:v>
                </c:pt>
              </c:numCache>
            </c:numRef>
          </c:val>
          <c:extLst>
            <c:ext xmlns:c16="http://schemas.microsoft.com/office/drawing/2014/chart" uri="{C3380CC4-5D6E-409C-BE32-E72D297353CC}">
              <c16:uniqueId val="{00000000-6E3F-4656-824B-F5CEB4AEE6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6E3F-4656-824B-F5CEB4AEE6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9C-4698-87ED-8D9B658F9C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0D9C-4698-87ED-8D9B658F9C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CC9-4AA4-A02C-26E270BAD3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7CC9-4AA4-A02C-26E270BAD3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45.02</c:v>
                </c:pt>
                <c:pt idx="2">
                  <c:v>32.369999999999997</c:v>
                </c:pt>
                <c:pt idx="3">
                  <c:v>36.950000000000003</c:v>
                </c:pt>
                <c:pt idx="4">
                  <c:v>42.2</c:v>
                </c:pt>
              </c:numCache>
            </c:numRef>
          </c:val>
          <c:extLst>
            <c:ext xmlns:c16="http://schemas.microsoft.com/office/drawing/2014/chart" uri="{C3380CC4-5D6E-409C-BE32-E72D297353CC}">
              <c16:uniqueId val="{00000000-4DD2-41AA-8071-70930E52ED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4DD2-41AA-8071-70930E52ED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1287.8599999999999</c:v>
                </c:pt>
                <c:pt idx="2">
                  <c:v>1232.4000000000001</c:v>
                </c:pt>
                <c:pt idx="3">
                  <c:v>1067.8</c:v>
                </c:pt>
                <c:pt idx="4">
                  <c:v>926.78</c:v>
                </c:pt>
              </c:numCache>
            </c:numRef>
          </c:val>
          <c:extLst>
            <c:ext xmlns:c16="http://schemas.microsoft.com/office/drawing/2014/chart" uri="{C3380CC4-5D6E-409C-BE32-E72D297353CC}">
              <c16:uniqueId val="{00000000-D3ED-4600-89FB-E29567B5F9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D3ED-4600-89FB-E29567B5F9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86.11</c:v>
                </c:pt>
                <c:pt idx="2">
                  <c:v>80.989999999999995</c:v>
                </c:pt>
                <c:pt idx="3">
                  <c:v>78.3</c:v>
                </c:pt>
                <c:pt idx="4">
                  <c:v>81.17</c:v>
                </c:pt>
              </c:numCache>
            </c:numRef>
          </c:val>
          <c:extLst>
            <c:ext xmlns:c16="http://schemas.microsoft.com/office/drawing/2014/chart" uri="{C3380CC4-5D6E-409C-BE32-E72D297353CC}">
              <c16:uniqueId val="{00000000-629D-437F-A413-558CCBB749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29D-437F-A413-558CCBB749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181.34</c:v>
                </c:pt>
                <c:pt idx="2">
                  <c:v>193.46</c:v>
                </c:pt>
                <c:pt idx="3">
                  <c:v>200.89</c:v>
                </c:pt>
                <c:pt idx="4">
                  <c:v>194.51</c:v>
                </c:pt>
              </c:numCache>
            </c:numRef>
          </c:val>
          <c:extLst>
            <c:ext xmlns:c16="http://schemas.microsoft.com/office/drawing/2014/chart" uri="{C3380CC4-5D6E-409C-BE32-E72D297353CC}">
              <c16:uniqueId val="{00000000-3CDF-4C7E-A3C0-F7B6CB842C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3CDF-4C7E-A3C0-F7B6CB842C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国東市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5">
        <f>データ!S6</f>
        <v>25756</v>
      </c>
      <c r="AM8" s="45"/>
      <c r="AN8" s="45"/>
      <c r="AO8" s="45"/>
      <c r="AP8" s="45"/>
      <c r="AQ8" s="45"/>
      <c r="AR8" s="45"/>
      <c r="AS8" s="45"/>
      <c r="AT8" s="44">
        <f>データ!T6</f>
        <v>318.10000000000002</v>
      </c>
      <c r="AU8" s="44"/>
      <c r="AV8" s="44"/>
      <c r="AW8" s="44"/>
      <c r="AX8" s="44"/>
      <c r="AY8" s="44"/>
      <c r="AZ8" s="44"/>
      <c r="BA8" s="44"/>
      <c r="BB8" s="44">
        <f>データ!U6</f>
        <v>80.97</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82.65</v>
      </c>
      <c r="J10" s="44"/>
      <c r="K10" s="44"/>
      <c r="L10" s="44"/>
      <c r="M10" s="44"/>
      <c r="N10" s="44"/>
      <c r="O10" s="44"/>
      <c r="P10" s="44">
        <f>データ!P6</f>
        <v>43.08</v>
      </c>
      <c r="Q10" s="44"/>
      <c r="R10" s="44"/>
      <c r="S10" s="44"/>
      <c r="T10" s="44"/>
      <c r="U10" s="44"/>
      <c r="V10" s="44"/>
      <c r="W10" s="44">
        <f>データ!Q6</f>
        <v>86.58</v>
      </c>
      <c r="X10" s="44"/>
      <c r="Y10" s="44"/>
      <c r="Z10" s="44"/>
      <c r="AA10" s="44"/>
      <c r="AB10" s="44"/>
      <c r="AC10" s="44"/>
      <c r="AD10" s="45">
        <f>データ!R6</f>
        <v>3080</v>
      </c>
      <c r="AE10" s="45"/>
      <c r="AF10" s="45"/>
      <c r="AG10" s="45"/>
      <c r="AH10" s="45"/>
      <c r="AI10" s="45"/>
      <c r="AJ10" s="45"/>
      <c r="AK10" s="2"/>
      <c r="AL10" s="45">
        <f>データ!V6</f>
        <v>10980</v>
      </c>
      <c r="AM10" s="45"/>
      <c r="AN10" s="45"/>
      <c r="AO10" s="45"/>
      <c r="AP10" s="45"/>
      <c r="AQ10" s="45"/>
      <c r="AR10" s="45"/>
      <c r="AS10" s="45"/>
      <c r="AT10" s="44">
        <f>データ!W6</f>
        <v>6.07</v>
      </c>
      <c r="AU10" s="44"/>
      <c r="AV10" s="44"/>
      <c r="AW10" s="44"/>
      <c r="AX10" s="44"/>
      <c r="AY10" s="44"/>
      <c r="AZ10" s="44"/>
      <c r="BA10" s="44"/>
      <c r="BB10" s="44">
        <f>データ!X6</f>
        <v>1808.9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4.2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4.2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4.2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4.2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4.2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4.2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4.2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4.2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4.2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4.2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4.2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4.2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4.2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4.2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4.2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4.2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4.2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4.2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4.2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4.2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4.2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4.2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4.2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4.2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4.2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4.2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PA9Oa/nGZUl/K8Rgj5sXBfqrJU8+29vTgfwNa8UBXSuIwBXNOLxR3JdxKLS1XbFvfTR5IbFsqntTn4Pkqdd4bw==" saltValue="NagMxqEuZiE/EXCU053c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442143</v>
      </c>
      <c r="D6" s="19">
        <f t="shared" si="3"/>
        <v>46</v>
      </c>
      <c r="E6" s="19">
        <f t="shared" si="3"/>
        <v>17</v>
      </c>
      <c r="F6" s="19">
        <f t="shared" si="3"/>
        <v>4</v>
      </c>
      <c r="G6" s="19">
        <f t="shared" si="3"/>
        <v>0</v>
      </c>
      <c r="H6" s="19" t="str">
        <f t="shared" si="3"/>
        <v>大分県　国東市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82.65</v>
      </c>
      <c r="P6" s="20">
        <f t="shared" si="3"/>
        <v>43.08</v>
      </c>
      <c r="Q6" s="20">
        <f t="shared" si="3"/>
        <v>86.58</v>
      </c>
      <c r="R6" s="20">
        <f t="shared" si="3"/>
        <v>3080</v>
      </c>
      <c r="S6" s="20">
        <f t="shared" si="3"/>
        <v>25756</v>
      </c>
      <c r="T6" s="20">
        <f t="shared" si="3"/>
        <v>318.10000000000002</v>
      </c>
      <c r="U6" s="20">
        <f t="shared" si="3"/>
        <v>80.97</v>
      </c>
      <c r="V6" s="20">
        <f t="shared" si="3"/>
        <v>10980</v>
      </c>
      <c r="W6" s="20">
        <f t="shared" si="3"/>
        <v>6.07</v>
      </c>
      <c r="X6" s="20">
        <f t="shared" si="3"/>
        <v>1808.9</v>
      </c>
      <c r="Y6" s="21" t="str">
        <f>IF(Y7="",NA(),Y7)</f>
        <v>-</v>
      </c>
      <c r="Z6" s="21">
        <f t="shared" ref="Z6:AH6" si="4">IF(Z7="",NA(),Z7)</f>
        <v>100.99</v>
      </c>
      <c r="AA6" s="21">
        <f t="shared" si="4"/>
        <v>99.84</v>
      </c>
      <c r="AB6" s="21">
        <f t="shared" si="4"/>
        <v>100</v>
      </c>
      <c r="AC6" s="21">
        <f t="shared" si="4"/>
        <v>100.02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45.02</v>
      </c>
      <c r="AW6" s="21">
        <f t="shared" si="6"/>
        <v>32.369999999999997</v>
      </c>
      <c r="AX6" s="21">
        <f t="shared" si="6"/>
        <v>36.950000000000003</v>
      </c>
      <c r="AY6" s="21">
        <f t="shared" si="6"/>
        <v>42.2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1287.8599999999999</v>
      </c>
      <c r="BH6" s="21">
        <f t="shared" si="7"/>
        <v>1232.4000000000001</v>
      </c>
      <c r="BI6" s="21">
        <f t="shared" si="7"/>
        <v>1067.8</v>
      </c>
      <c r="BJ6" s="21">
        <f t="shared" si="7"/>
        <v>926.78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86.11</v>
      </c>
      <c r="BS6" s="21">
        <f t="shared" si="8"/>
        <v>80.989999999999995</v>
      </c>
      <c r="BT6" s="21">
        <f t="shared" si="8"/>
        <v>78.3</v>
      </c>
      <c r="BU6" s="21">
        <f t="shared" si="8"/>
        <v>81.17</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181.34</v>
      </c>
      <c r="CD6" s="21">
        <f t="shared" si="9"/>
        <v>193.46</v>
      </c>
      <c r="CE6" s="21">
        <f t="shared" si="9"/>
        <v>200.89</v>
      </c>
      <c r="CF6" s="21">
        <f t="shared" si="9"/>
        <v>194.51</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43.99</v>
      </c>
      <c r="CO6" s="21">
        <f t="shared" si="10"/>
        <v>43.64</v>
      </c>
      <c r="CP6" s="21">
        <f t="shared" si="10"/>
        <v>43.93</v>
      </c>
      <c r="CQ6" s="21">
        <f t="shared" si="10"/>
        <v>43.05</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81.58</v>
      </c>
      <c r="CZ6" s="21">
        <f t="shared" si="11"/>
        <v>81.42</v>
      </c>
      <c r="DA6" s="21">
        <f t="shared" si="11"/>
        <v>82.28</v>
      </c>
      <c r="DB6" s="21">
        <f t="shared" si="11"/>
        <v>82.23</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4.95</v>
      </c>
      <c r="DK6" s="21">
        <f t="shared" si="12"/>
        <v>8.24</v>
      </c>
      <c r="DL6" s="21">
        <f t="shared" si="12"/>
        <v>11.7</v>
      </c>
      <c r="DM6" s="21">
        <f t="shared" si="12"/>
        <v>15.1</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442143</v>
      </c>
      <c r="D7" s="23">
        <v>46</v>
      </c>
      <c r="E7" s="23">
        <v>17</v>
      </c>
      <c r="F7" s="23">
        <v>4</v>
      </c>
      <c r="G7" s="23">
        <v>0</v>
      </c>
      <c r="H7" s="23" t="s">
        <v>96</v>
      </c>
      <c r="I7" s="23" t="s">
        <v>97</v>
      </c>
      <c r="J7" s="23" t="s">
        <v>98</v>
      </c>
      <c r="K7" s="23" t="s">
        <v>99</v>
      </c>
      <c r="L7" s="23" t="s">
        <v>100</v>
      </c>
      <c r="M7" s="23" t="s">
        <v>101</v>
      </c>
      <c r="N7" s="24" t="s">
        <v>102</v>
      </c>
      <c r="O7" s="24">
        <v>82.65</v>
      </c>
      <c r="P7" s="24">
        <v>43.08</v>
      </c>
      <c r="Q7" s="24">
        <v>86.58</v>
      </c>
      <c r="R7" s="24">
        <v>3080</v>
      </c>
      <c r="S7" s="24">
        <v>25756</v>
      </c>
      <c r="T7" s="24">
        <v>318.10000000000002</v>
      </c>
      <c r="U7" s="24">
        <v>80.97</v>
      </c>
      <c r="V7" s="24">
        <v>10980</v>
      </c>
      <c r="W7" s="24">
        <v>6.07</v>
      </c>
      <c r="X7" s="24">
        <v>1808.9</v>
      </c>
      <c r="Y7" s="24" t="s">
        <v>102</v>
      </c>
      <c r="Z7" s="24">
        <v>100.99</v>
      </c>
      <c r="AA7" s="24">
        <v>99.84</v>
      </c>
      <c r="AB7" s="24">
        <v>100</v>
      </c>
      <c r="AC7" s="24">
        <v>100.02</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45.02</v>
      </c>
      <c r="AW7" s="24">
        <v>32.369999999999997</v>
      </c>
      <c r="AX7" s="24">
        <v>36.950000000000003</v>
      </c>
      <c r="AY7" s="24">
        <v>42.2</v>
      </c>
      <c r="AZ7" s="24" t="s">
        <v>102</v>
      </c>
      <c r="BA7" s="24">
        <v>44.24</v>
      </c>
      <c r="BB7" s="24">
        <v>43.07</v>
      </c>
      <c r="BC7" s="24">
        <v>45.42</v>
      </c>
      <c r="BD7" s="24">
        <v>50.63</v>
      </c>
      <c r="BE7" s="24">
        <v>48.91</v>
      </c>
      <c r="BF7" s="24" t="s">
        <v>102</v>
      </c>
      <c r="BG7" s="24">
        <v>1287.8599999999999</v>
      </c>
      <c r="BH7" s="24">
        <v>1232.4000000000001</v>
      </c>
      <c r="BI7" s="24">
        <v>1067.8</v>
      </c>
      <c r="BJ7" s="24">
        <v>926.78</v>
      </c>
      <c r="BK7" s="24" t="s">
        <v>102</v>
      </c>
      <c r="BL7" s="24">
        <v>1258.43</v>
      </c>
      <c r="BM7" s="24">
        <v>1163.75</v>
      </c>
      <c r="BN7" s="24">
        <v>1195.47</v>
      </c>
      <c r="BO7" s="24">
        <v>1168.69</v>
      </c>
      <c r="BP7" s="24">
        <v>1156.82</v>
      </c>
      <c r="BQ7" s="24" t="s">
        <v>102</v>
      </c>
      <c r="BR7" s="24">
        <v>86.11</v>
      </c>
      <c r="BS7" s="24">
        <v>80.989999999999995</v>
      </c>
      <c r="BT7" s="24">
        <v>78.3</v>
      </c>
      <c r="BU7" s="24">
        <v>81.17</v>
      </c>
      <c r="BV7" s="24" t="s">
        <v>102</v>
      </c>
      <c r="BW7" s="24">
        <v>73.36</v>
      </c>
      <c r="BX7" s="24">
        <v>72.599999999999994</v>
      </c>
      <c r="BY7" s="24">
        <v>69.430000000000007</v>
      </c>
      <c r="BZ7" s="24">
        <v>70.709999999999994</v>
      </c>
      <c r="CA7" s="24">
        <v>75.33</v>
      </c>
      <c r="CB7" s="24" t="s">
        <v>102</v>
      </c>
      <c r="CC7" s="24">
        <v>181.34</v>
      </c>
      <c r="CD7" s="24">
        <v>193.46</v>
      </c>
      <c r="CE7" s="24">
        <v>200.89</v>
      </c>
      <c r="CF7" s="24">
        <v>194.51</v>
      </c>
      <c r="CG7" s="24" t="s">
        <v>102</v>
      </c>
      <c r="CH7" s="24">
        <v>224.88</v>
      </c>
      <c r="CI7" s="24">
        <v>228.64</v>
      </c>
      <c r="CJ7" s="24">
        <v>239.46</v>
      </c>
      <c r="CK7" s="24">
        <v>233.15</v>
      </c>
      <c r="CL7" s="24">
        <v>215.73</v>
      </c>
      <c r="CM7" s="24" t="s">
        <v>102</v>
      </c>
      <c r="CN7" s="24">
        <v>43.99</v>
      </c>
      <c r="CO7" s="24">
        <v>43.64</v>
      </c>
      <c r="CP7" s="24">
        <v>43.93</v>
      </c>
      <c r="CQ7" s="24">
        <v>43.05</v>
      </c>
      <c r="CR7" s="24" t="s">
        <v>102</v>
      </c>
      <c r="CS7" s="24">
        <v>42.4</v>
      </c>
      <c r="CT7" s="24">
        <v>42.28</v>
      </c>
      <c r="CU7" s="24">
        <v>41.06</v>
      </c>
      <c r="CV7" s="24">
        <v>42.09</v>
      </c>
      <c r="CW7" s="24">
        <v>43.28</v>
      </c>
      <c r="CX7" s="24" t="s">
        <v>102</v>
      </c>
      <c r="CY7" s="24">
        <v>81.58</v>
      </c>
      <c r="CZ7" s="24">
        <v>81.42</v>
      </c>
      <c r="DA7" s="24">
        <v>82.28</v>
      </c>
      <c r="DB7" s="24">
        <v>82.23</v>
      </c>
      <c r="DC7" s="24" t="s">
        <v>102</v>
      </c>
      <c r="DD7" s="24">
        <v>84.19</v>
      </c>
      <c r="DE7" s="24">
        <v>84.34</v>
      </c>
      <c r="DF7" s="24">
        <v>84.34</v>
      </c>
      <c r="DG7" s="24">
        <v>84.73</v>
      </c>
      <c r="DH7" s="24">
        <v>86.21</v>
      </c>
      <c r="DI7" s="24" t="s">
        <v>102</v>
      </c>
      <c r="DJ7" s="24">
        <v>4.95</v>
      </c>
      <c r="DK7" s="24">
        <v>8.24</v>
      </c>
      <c r="DL7" s="24">
        <v>11.7</v>
      </c>
      <c r="DM7" s="24">
        <v>15.1</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2025-02-20T04:34:19Z</cp:lastPrinted>
  <dcterms:created xsi:type="dcterms:W3CDTF">2025-01-24T07:14:41Z</dcterms:created>
  <dcterms:modified xsi:type="dcterms:W3CDTF">2025-02-20T04:42:55Z</dcterms:modified>
  <cp:category/>
</cp:coreProperties>
</file>