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22E7905E-E412-467F-8B58-55619D51F3BC}" xr6:coauthVersionLast="47" xr6:coauthVersionMax="47" xr10:uidLastSave="{00000000-0000-0000-0000-000000000000}"/>
  <workbookProtection workbookAlgorithmName="SHA-512" workbookHashValue="zPcgYvkR+vZ8X71/LH0EWlgojH8cd+3y5CLrdZe9XggoRg8oymvMrB5SOJlhsQbW0NAdPgNde1duz6BTPOWc9A==" workbookSaltValue="3nLwrNEnpStpT5wnqUrUrA==" workbookSpinCount="100000" lockStructure="1"/>
  <bookViews>
    <workbookView xWindow="5820" yWindow="75" windowWidth="1726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E85" i="4"/>
  <c r="AT10"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<sst xmlns="http://schemas.openxmlformats.org/spreadsheetml/2006/main" count="253" uniqueCount="116">
  <si>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</si>
  <si>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</si>
  <si>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</si>
  <si>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</si>
  <si>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</si>
  <si>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</si>
  <si>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</si>
  <si>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</si>
  <si>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</si>
  <si>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</si>
  <si>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</si>
  <si>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</si>
  <si>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</si>
  <si>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</si>
  <si>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</si>
  <si>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</si>
  <si>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</si>
  <si>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</si>
  <si>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</si>
  <si>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</si>
  <si>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</si>
  <si>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</si>
  <si>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</si>
  <si>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</si>
  <si>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</si>
  <si>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</si>
  <si>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</si>
  <si>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</si>
  <si>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</si>
  <si>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</si>
  <si>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</si>
  <si>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</si>
  <si>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</si>
  <si>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</si>
  <si>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</si>
  <si>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</si>
  <si>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</si>
  <si>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</si>
  <si>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</si>
  <si>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</si>
  <si>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</si>
  <si>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</si>
  <si>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</si>
  <si>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</si>
  <si>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</si>
  <si>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</si>
  <si>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</si>
  <si>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</si>
  <si>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</si>
  <si>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</si>
  <si>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</si>
  <si>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</si>
  <si>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</si>
  <si>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</si>
  <si>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</si>
  <si>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</si>
  <si>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</si>
  <si>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</si>
  <si>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</si>
  <si>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</si>
  <si>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</si>
  <si>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</si>
  <si>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</si>
  <si>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</si>
  <si>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</si>
  <si>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</si>
  <si>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</si>
  <si>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</si>
  <si>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</si>
  <si>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</si>
  <si>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</si>
  <si>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</si>
  <si>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</si>
  <si>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</si>
  <si>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</si>
  <si>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</si>
  <si>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</si>
  <si>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</si>
  <si>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</si>
  <si>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</si>
  <si>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</si>
  <si>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</si>
  <si>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</si>
  <si>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</si>
  <si>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</si>
  <si>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</si>
  <si>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</si>
  <si>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</si>
  <si>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</si>
  <si>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</si>
  <si>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</si>
  <si>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</si>
  <si>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</si>
  <si>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</si>
  <si>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</si>
  <si>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</si>
  <si>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</si>
  <si>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</si>
  <si>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</si>
  <si>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</si>
  <si>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</si>
  <si>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</si>
  <si>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</si>
  <si>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</si>
  <si>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</si>
  <si>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</si>
  <si>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</si>
  <si>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</si>
  <si>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</si>
  <si>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</si>
  <si>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</si>
  <si>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</si>
  <si>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</si>
  <si>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目安となる100％を下回っている。黒字化に向けて費用削減に努める。また、使用料の改定を含め、収益面の改善を検討していく必要がある。
②『累積欠損金比率』
　当該数値は上昇していることから、費用の縮減や収益の増加に取り組む必要がある。
③『流動比率』
　保有現金が少ないため、類似団体の平均値と比して流動比率が低い。支払能力を確保できるよう資金管理に注視していく必要がある。
④『企業債残高対事業規模比率』
 継続して企業債償還を進め、数値を改善していく。  
⑤『経費回収率』
　類似団体の平均値より上回っているが、100%には達していない。今後の人口減少を鑑み、適正な使用料設定の在り方も含めて今後、様々な観点から検討を行っていく。
⑥『汚水処理原価』
　類似団体より数値が低く、経済的な汚水処理が実施されている。
⑦『施設利用率』　
　類似団体平均値より低くなっている。施設の効率性について検証していく必要がある。
⑧『水洗化率』
　公共用水域の水質保全の観点や、使用料収入の増加を図るため水洗化率向上の取組は継続する必要がある。</t>
    <rPh sb="40" eb="41">
      <t>ツト</t>
    </rPh>
    <rPh sb="64" eb="66">
      <t>ケントウ</t>
    </rPh>
    <rPh sb="261" eb="263">
      <t>ウワマワ</t>
    </rPh>
    <rPh sb="275" eb="276">
      <t>タッ</t>
    </rPh>
    <phoneticPr fontId="4"/>
  </si>
  <si>
    <t>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t>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</si>
  <si>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令和６年度中に経営戦略を見直す予定である。施設の老朽化や人口減少等に加え、物価・人件費高騰、急激な金利上昇など、下水道事業として対処すべき問題は多々ある。
　使用料の改定も含め、様々な観点から調査研究を行い、将来へ向けて取り組んでいきたい。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</si>
</sst>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F0-46FF-8425-202F8D88DB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4F0-46FF-8425-202F8D88DB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38.69</c:v>
                </c:pt>
                <c:pt idx="2">
                  <c:v>40.61</c:v>
                </c:pt>
                <c:pt idx="3">
                  <c:v>43.89</c:v>
                </c:pt>
                <c:pt idx="4">
                  <c:v>38.83</c:v>
                </c:pt>
              </c:numCache>
            </c:numRef>
          </c:val>
          <c:extLst>
            <c:ext xmlns:c16="http://schemas.microsoft.com/office/drawing/2014/chart" uri="{C3380CC4-5D6E-409C-BE32-E72D297353CC}">
              <c16:uniqueId val="{00000000-CA64-4538-9047-D3D0B49762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A64-4538-9047-D3D0B49762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73.459999999999994</c:v>
                </c:pt>
                <c:pt idx="2">
                  <c:v>73.81</c:v>
                </c:pt>
                <c:pt idx="3">
                  <c:v>73.489999999999995</c:v>
                </c:pt>
                <c:pt idx="4">
                  <c:v>74.739999999999995</c:v>
                </c:pt>
              </c:numCache>
            </c:numRef>
          </c:val>
          <c:extLst>
            <c:ext xmlns:c16="http://schemas.microsoft.com/office/drawing/2014/chart" uri="{C3380CC4-5D6E-409C-BE32-E72D297353CC}">
              <c16:uniqueId val="{00000000-6D18-48E7-AD76-191206F7FB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6D18-48E7-AD76-191206F7FB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90.69</c:v>
                </c:pt>
                <c:pt idx="2">
                  <c:v>90.99</c:v>
                </c:pt>
                <c:pt idx="3">
                  <c:v>89.7</c:v>
                </c:pt>
                <c:pt idx="4">
                  <c:v>90.08</c:v>
                </c:pt>
              </c:numCache>
            </c:numRef>
          </c:val>
          <c:extLst>
            <c:ext xmlns:c16="http://schemas.microsoft.com/office/drawing/2014/chart" uri="{C3380CC4-5D6E-409C-BE32-E72D297353CC}">
              <c16:uniqueId val="{00000000-5D47-4A2A-A14D-5B6DEE6B70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5D47-4A2A-A14D-5B6DEE6B70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3.94</c:v>
                </c:pt>
                <c:pt idx="2">
                  <c:v>7.77</c:v>
                </c:pt>
                <c:pt idx="3">
                  <c:v>11.33</c:v>
                </c:pt>
                <c:pt idx="4">
                  <c:v>14.79</c:v>
                </c:pt>
              </c:numCache>
            </c:numRef>
          </c:val>
          <c:extLst>
            <c:ext xmlns:c16="http://schemas.microsoft.com/office/drawing/2014/chart" uri="{C3380CC4-5D6E-409C-BE32-E72D297353CC}">
              <c16:uniqueId val="{00000000-1343-45CA-B89F-D54B505871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1343-45CA-B89F-D54B505871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18-4D0E-9A59-B2EDC09A64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2F18-4D0E-9A59-B2EDC09A64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82.17</c:v>
                </c:pt>
                <c:pt idx="2">
                  <c:v>143.59</c:v>
                </c:pt>
                <c:pt idx="3">
                  <c:v>208.55</c:v>
                </c:pt>
                <c:pt idx="4">
                  <c:v>277.02</c:v>
                </c:pt>
              </c:numCache>
            </c:numRef>
          </c:val>
          <c:extLst>
            <c:ext xmlns:c16="http://schemas.microsoft.com/office/drawing/2014/chart" uri="{C3380CC4-5D6E-409C-BE32-E72D297353CC}">
              <c16:uniqueId val="{00000000-178B-40B2-BB1D-FF17F1CD94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78B-40B2-BB1D-FF17F1CD94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9.64</c:v>
                </c:pt>
                <c:pt idx="2">
                  <c:v>7.72</c:v>
                </c:pt>
                <c:pt idx="3">
                  <c:v>13.18</c:v>
                </c:pt>
                <c:pt idx="4">
                  <c:v>8.15</c:v>
                </c:pt>
              </c:numCache>
            </c:numRef>
          </c:val>
          <c:extLst>
            <c:ext xmlns:c16="http://schemas.microsoft.com/office/drawing/2014/chart" uri="{C3380CC4-5D6E-409C-BE32-E72D297353CC}">
              <c16:uniqueId val="{00000000-914A-4A3D-845F-107C93E6AB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914A-4A3D-845F-107C93E6AB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2329.9899999999998</c:v>
                </c:pt>
                <c:pt idx="2">
                  <c:v>1892.07</c:v>
                </c:pt>
                <c:pt idx="3">
                  <c:v>1557.92</c:v>
                </c:pt>
                <c:pt idx="4">
                  <c:v>1251.3599999999999</c:v>
                </c:pt>
              </c:numCache>
            </c:numRef>
          </c:val>
          <c:extLst>
            <c:ext xmlns:c16="http://schemas.microsoft.com/office/drawing/2014/chart" uri="{C3380CC4-5D6E-409C-BE32-E72D297353CC}">
              <c16:uniqueId val="{00000000-D4CC-454C-ADE7-FA99E82855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D4CC-454C-ADE7-FA99E82855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59.6</c:v>
                </c:pt>
                <c:pt idx="2">
                  <c:v>61.09</c:v>
                </c:pt>
                <c:pt idx="3">
                  <c:v>58.48</c:v>
                </c:pt>
                <c:pt idx="4">
                  <c:v>60.66</c:v>
                </c:pt>
              </c:numCache>
            </c:numRef>
          </c:val>
          <c:extLst>
            <c:ext xmlns:c16="http://schemas.microsoft.com/office/drawing/2014/chart" uri="{C3380CC4-5D6E-409C-BE32-E72D297353CC}">
              <c16:uniqueId val="{00000000-4DDD-48FE-B0E6-7ADE0CFFA6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4DDD-48FE-B0E6-7ADE0CFFA6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188.23</c:v>
                </c:pt>
                <c:pt idx="2">
                  <c:v>182.22</c:v>
                </c:pt>
                <c:pt idx="3">
                  <c:v>176.66</c:v>
                </c:pt>
                <c:pt idx="4">
                  <c:v>194.82</c:v>
                </c:pt>
              </c:numCache>
            </c:numRef>
          </c:val>
          <c:extLst>
            <c:ext xmlns:c16="http://schemas.microsoft.com/office/drawing/2014/chart" uri="{C3380CC4-5D6E-409C-BE32-E72D297353CC}">
              <c16:uniqueId val="{00000000-72AA-4B95-9B79-F1AD6636AA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2AA-4B95-9B79-F1AD6636AA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宇佐市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52745</v>
      </c>
      <c r="AM8" s="54"/>
      <c r="AN8" s="54"/>
      <c r="AO8" s="54"/>
      <c r="AP8" s="54"/>
      <c r="AQ8" s="54"/>
      <c r="AR8" s="54"/>
      <c r="AS8" s="54"/>
      <c r="AT8" s="53">
        <f>データ!T6</f>
        <v>439.05</v>
      </c>
      <c r="AU8" s="53"/>
      <c r="AV8" s="53"/>
      <c r="AW8" s="53"/>
      <c r="AX8" s="53"/>
      <c r="AY8" s="53"/>
      <c r="AZ8" s="53"/>
      <c r="BA8" s="53"/>
      <c r="BB8" s="53">
        <f>データ!U6</f>
        <v>120.13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65.66</v>
      </c>
      <c r="J10" s="53"/>
      <c r="K10" s="53"/>
      <c r="L10" s="53"/>
      <c r="M10" s="53"/>
      <c r="N10" s="53"/>
      <c r="O10" s="53"/>
      <c r="P10" s="53">
        <f>データ!P6</f>
        <v>5.96</v>
      </c>
      <c r="Q10" s="53"/>
      <c r="R10" s="53"/>
      <c r="S10" s="53"/>
      <c r="T10" s="53"/>
      <c r="U10" s="53"/>
      <c r="V10" s="53"/>
      <c r="W10" s="53">
        <f>データ!Q6</f>
        <v>99.61</v>
      </c>
      <c r="X10" s="53"/>
      <c r="Y10" s="53"/>
      <c r="Z10" s="53"/>
      <c r="AA10" s="53"/>
      <c r="AB10" s="53"/>
      <c r="AC10" s="53"/>
      <c r="AD10" s="54">
        <f>データ!R6</f>
        <v>3080</v>
      </c>
      <c r="AE10" s="54"/>
      <c r="AF10" s="54"/>
      <c r="AG10" s="54"/>
      <c r="AH10" s="54"/>
      <c r="AI10" s="54"/>
      <c r="AJ10" s="54"/>
      <c r="AK10" s="2"/>
      <c r="AL10" s="54">
        <f>データ!V6</f>
        <v>3115</v>
      </c>
      <c r="AM10" s="54"/>
      <c r="AN10" s="54"/>
      <c r="AO10" s="54"/>
      <c r="AP10" s="54"/>
      <c r="AQ10" s="54"/>
      <c r="AR10" s="54"/>
      <c r="AS10" s="54"/>
      <c r="AT10" s="53">
        <f>データ!W6</f>
        <v>1.97</v>
      </c>
      <c r="AU10" s="53"/>
      <c r="AV10" s="53"/>
      <c r="AW10" s="53"/>
      <c r="AX10" s="53"/>
      <c r="AY10" s="53"/>
      <c r="AZ10" s="53"/>
      <c r="BA10" s="53"/>
      <c r="BB10" s="53">
        <f>データ!X6</f>
        <v>1581.22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UNZgix5VFkQGJo+KguF7+r7FeMmCyk0cpSBUv9goiE4GaDipo9K9qL8RBID5PLN5baLoWhKgoe2mb7dvolPlQ==" saltValue="oOFCkq6KXtMls5UbHt3y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442119</v>
      </c>
      <c r="D6" s="19">
        <f t="shared" si="3"/>
        <v>46</v>
      </c>
      <c r="E6" s="19">
        <f t="shared" si="3"/>
        <v>17</v>
      </c>
      <c r="F6" s="19">
        <f t="shared" si="3"/>
        <v>5</v>
      </c>
      <c r="G6" s="19">
        <f t="shared" si="3"/>
        <v>0</v>
      </c>
      <c r="H6" s="19" t="str">
        <f t="shared" si="3"/>
        <v>大分県　宇佐市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65.66</v>
      </c>
      <c r="P6" s="20">
        <f t="shared" si="3"/>
        <v>5.96</v>
      </c>
      <c r="Q6" s="20">
        <f t="shared" si="3"/>
        <v>99.61</v>
      </c>
      <c r="R6" s="20">
        <f t="shared" si="3"/>
        <v>3080</v>
      </c>
      <c r="S6" s="20">
        <f t="shared" si="3"/>
        <v>52745</v>
      </c>
      <c r="T6" s="20">
        <f t="shared" si="3"/>
        <v>439.05</v>
      </c>
      <c r="U6" s="20">
        <f t="shared" si="3"/>
        <v>120.13</v>
      </c>
      <c r="V6" s="20">
        <f t="shared" si="3"/>
        <v>3115</v>
      </c>
      <c r="W6" s="20">
        <f t="shared" si="3"/>
        <v>1.97</v>
      </c>
      <c r="X6" s="20">
        <f t="shared" si="3"/>
        <v>1581.22</v>
      </c>
      <c r="Y6" s="21" t="str">
        <f>IF(Y7="",NA(),Y7)</f>
        <v>-</v>
      </c>
      <c r="Z6" s="21">
        <f t="shared" ref="Z6:AH6" si="4">IF(Z7="",NA(),Z7)</f>
        <v>90.69</v>
      </c>
      <c r="AA6" s="21">
        <f t="shared" si="4"/>
        <v>90.99</v>
      </c>
      <c r="AB6" s="21">
        <f t="shared" si="4"/>
        <v>89.7</v>
      </c>
      <c r="AC6" s="21">
        <f t="shared" si="4"/>
        <v>90.08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82.17</v>
      </c>
      <c r="AL6" s="21">
        <f t="shared" si="5"/>
        <v>143.59</v>
      </c>
      <c r="AM6" s="21">
        <f t="shared" si="5"/>
        <v>208.55</v>
      </c>
      <c r="AN6" s="21">
        <f t="shared" si="5"/>
        <v>277.02</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9.64</v>
      </c>
      <c r="AW6" s="21">
        <f t="shared" si="6"/>
        <v>7.72</v>
      </c>
      <c r="AX6" s="21">
        <f t="shared" si="6"/>
        <v>13.18</v>
      </c>
      <c r="AY6" s="21">
        <f t="shared" si="6"/>
        <v>8.15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2329.9899999999998</v>
      </c>
      <c r="BH6" s="21">
        <f t="shared" si="7"/>
        <v>1892.07</v>
      </c>
      <c r="BI6" s="21">
        <f t="shared" si="7"/>
        <v>1557.92</v>
      </c>
      <c r="BJ6" s="21">
        <f t="shared" si="7"/>
        <v>1251.3599999999999</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59.6</v>
      </c>
      <c r="BS6" s="21">
        <f t="shared" si="8"/>
        <v>61.09</v>
      </c>
      <c r="BT6" s="21">
        <f t="shared" si="8"/>
        <v>58.48</v>
      </c>
      <c r="BU6" s="21">
        <f t="shared" si="8"/>
        <v>60.66</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188.23</v>
      </c>
      <c r="CD6" s="21">
        <f t="shared" si="9"/>
        <v>182.22</v>
      </c>
      <c r="CE6" s="21">
        <f t="shared" si="9"/>
        <v>176.66</v>
      </c>
      <c r="CF6" s="21">
        <f t="shared" si="9"/>
        <v>194.82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38.69</v>
      </c>
      <c r="CO6" s="21">
        <f t="shared" si="10"/>
        <v>40.61</v>
      </c>
      <c r="CP6" s="21">
        <f t="shared" si="10"/>
        <v>43.89</v>
      </c>
      <c r="CQ6" s="21">
        <f t="shared" si="10"/>
        <v>38.83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73.459999999999994</v>
      </c>
      <c r="CZ6" s="21">
        <f t="shared" si="11"/>
        <v>73.81</v>
      </c>
      <c r="DA6" s="21">
        <f t="shared" si="11"/>
        <v>73.489999999999995</v>
      </c>
      <c r="DB6" s="21">
        <f t="shared" si="11"/>
        <v>74.739999999999995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3.94</v>
      </c>
      <c r="DK6" s="21">
        <f t="shared" si="12"/>
        <v>7.77</v>
      </c>
      <c r="DL6" s="21">
        <f t="shared" si="12"/>
        <v>11.33</v>
      </c>
      <c r="DM6" s="21">
        <f t="shared" si="12"/>
        <v>14.79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442119</v>
      </c>
      <c r="D7" s="23">
        <v>46</v>
      </c>
      <c r="E7" s="23">
        <v>17</v>
      </c>
      <c r="F7" s="23">
        <v>5</v>
      </c>
      <c r="G7" s="23">
        <v>0</v>
      </c>
      <c r="H7" s="23" t="s">
        <v>96</v>
      </c>
      <c r="I7" s="23" t="s">
        <v>97</v>
      </c>
      <c r="J7" s="23" t="s">
        <v>98</v>
      </c>
      <c r="K7" s="23" t="s">
        <v>99</v>
      </c>
      <c r="L7" s="23" t="s">
        <v>100</v>
      </c>
      <c r="M7" s="23" t="s">
        <v>101</v>
      </c>
      <c r="N7" s="24" t="s">
        <v>102</v>
      </c>
      <c r="O7" s="24">
        <v>65.66</v>
      </c>
      <c r="P7" s="24">
        <v>5.96</v>
      </c>
      <c r="Q7" s="24">
        <v>99.61</v>
      </c>
      <c r="R7" s="24">
        <v>3080</v>
      </c>
      <c r="S7" s="24">
        <v>52745</v>
      </c>
      <c r="T7" s="24">
        <v>439.05</v>
      </c>
      <c r="U7" s="24">
        <v>120.13</v>
      </c>
      <c r="V7" s="24">
        <v>3115</v>
      </c>
      <c r="W7" s="24">
        <v>1.97</v>
      </c>
      <c r="X7" s="24">
        <v>1581.22</v>
      </c>
      <c r="Y7" s="24" t="s">
        <v>102</v>
      </c>
      <c r="Z7" s="24">
        <v>90.69</v>
      </c>
      <c r="AA7" s="24">
        <v>90.99</v>
      </c>
      <c r="AB7" s="24">
        <v>89.7</v>
      </c>
      <c r="AC7" s="24">
        <v>90.08</v>
      </c>
      <c r="AD7" s="24" t="s">
        <v>102</v>
      </c>
      <c r="AE7" s="24">
        <v>106.37</v>
      </c>
      <c r="AF7" s="24">
        <v>106.07</v>
      </c>
      <c r="AG7" s="24">
        <v>105.5</v>
      </c>
      <c r="AH7" s="24">
        <v>106.35</v>
      </c>
      <c r="AI7" s="24">
        <v>104.44</v>
      </c>
      <c r="AJ7" s="24" t="s">
        <v>102</v>
      </c>
      <c r="AK7" s="24">
        <v>82.17</v>
      </c>
      <c r="AL7" s="24">
        <v>143.59</v>
      </c>
      <c r="AM7" s="24">
        <v>208.55</v>
      </c>
      <c r="AN7" s="24">
        <v>277.02</v>
      </c>
      <c r="AO7" s="24" t="s">
        <v>102</v>
      </c>
      <c r="AP7" s="24">
        <v>139.02000000000001</v>
      </c>
      <c r="AQ7" s="24">
        <v>132.04</v>
      </c>
      <c r="AR7" s="24">
        <v>145.43</v>
      </c>
      <c r="AS7" s="24">
        <v>129.88999999999999</v>
      </c>
      <c r="AT7" s="24">
        <v>124.06</v>
      </c>
      <c r="AU7" s="24" t="s">
        <v>102</v>
      </c>
      <c r="AV7" s="24">
        <v>9.64</v>
      </c>
      <c r="AW7" s="24">
        <v>7.72</v>
      </c>
      <c r="AX7" s="24">
        <v>13.18</v>
      </c>
      <c r="AY7" s="24">
        <v>8.15</v>
      </c>
      <c r="AZ7" s="24" t="s">
        <v>102</v>
      </c>
      <c r="BA7" s="24">
        <v>29.13</v>
      </c>
      <c r="BB7" s="24">
        <v>35.69</v>
      </c>
      <c r="BC7" s="24">
        <v>38.4</v>
      </c>
      <c r="BD7" s="24">
        <v>44.04</v>
      </c>
      <c r="BE7" s="24">
        <v>42.02</v>
      </c>
      <c r="BF7" s="24" t="s">
        <v>102</v>
      </c>
      <c r="BG7" s="24">
        <v>2329.9899999999998</v>
      </c>
      <c r="BH7" s="24">
        <v>1892.07</v>
      </c>
      <c r="BI7" s="24">
        <v>1557.92</v>
      </c>
      <c r="BJ7" s="24">
        <v>1251.3599999999999</v>
      </c>
      <c r="BK7" s="24" t="s">
        <v>102</v>
      </c>
      <c r="BL7" s="24">
        <v>867.83</v>
      </c>
      <c r="BM7" s="24">
        <v>791.76</v>
      </c>
      <c r="BN7" s="24">
        <v>900.82</v>
      </c>
      <c r="BO7" s="24">
        <v>839.21</v>
      </c>
      <c r="BP7" s="24">
        <v>785.1</v>
      </c>
      <c r="BQ7" s="24" t="s">
        <v>102</v>
      </c>
      <c r="BR7" s="24">
        <v>59.6</v>
      </c>
      <c r="BS7" s="24">
        <v>61.09</v>
      </c>
      <c r="BT7" s="24">
        <v>58.48</v>
      </c>
      <c r="BU7" s="24">
        <v>60.66</v>
      </c>
      <c r="BV7" s="24" t="s">
        <v>102</v>
      </c>
      <c r="BW7" s="24">
        <v>57.08</v>
      </c>
      <c r="BX7" s="24">
        <v>56.26</v>
      </c>
      <c r="BY7" s="24">
        <v>52.94</v>
      </c>
      <c r="BZ7" s="24">
        <v>52.05</v>
      </c>
      <c r="CA7" s="24">
        <v>56.93</v>
      </c>
      <c r="CB7" s="24" t="s">
        <v>102</v>
      </c>
      <c r="CC7" s="24">
        <v>188.23</v>
      </c>
      <c r="CD7" s="24">
        <v>182.22</v>
      </c>
      <c r="CE7" s="24">
        <v>176.66</v>
      </c>
      <c r="CF7" s="24">
        <v>194.82</v>
      </c>
      <c r="CG7" s="24" t="s">
        <v>102</v>
      </c>
      <c r="CH7" s="24">
        <v>274.99</v>
      </c>
      <c r="CI7" s="24">
        <v>282.08999999999997</v>
      </c>
      <c r="CJ7" s="24">
        <v>303.27999999999997</v>
      </c>
      <c r="CK7" s="24">
        <v>301.86</v>
      </c>
      <c r="CL7" s="24">
        <v>271.14999999999998</v>
      </c>
      <c r="CM7" s="24" t="s">
        <v>102</v>
      </c>
      <c r="CN7" s="24">
        <v>38.69</v>
      </c>
      <c r="CO7" s="24">
        <v>40.61</v>
      </c>
      <c r="CP7" s="24">
        <v>43.89</v>
      </c>
      <c r="CQ7" s="24">
        <v>38.83</v>
      </c>
      <c r="CR7" s="24" t="s">
        <v>102</v>
      </c>
      <c r="CS7" s="24">
        <v>54.83</v>
      </c>
      <c r="CT7" s="24">
        <v>66.53</v>
      </c>
      <c r="CU7" s="24">
        <v>52.35</v>
      </c>
      <c r="CV7" s="24">
        <v>46.25</v>
      </c>
      <c r="CW7" s="24">
        <v>49.87</v>
      </c>
      <c r="CX7" s="24" t="s">
        <v>102</v>
      </c>
      <c r="CY7" s="24">
        <v>73.459999999999994</v>
      </c>
      <c r="CZ7" s="24">
        <v>73.81</v>
      </c>
      <c r="DA7" s="24">
        <v>73.489999999999995</v>
      </c>
      <c r="DB7" s="24">
        <v>74.739999999999995</v>
      </c>
      <c r="DC7" s="24" t="s">
        <v>102</v>
      </c>
      <c r="DD7" s="24">
        <v>84.7</v>
      </c>
      <c r="DE7" s="24">
        <v>84.67</v>
      </c>
      <c r="DF7" s="24">
        <v>84.39</v>
      </c>
      <c r="DG7" s="24">
        <v>83.96</v>
      </c>
      <c r="DH7" s="24">
        <v>87.54</v>
      </c>
      <c r="DI7" s="24" t="s">
        <v>102</v>
      </c>
      <c r="DJ7" s="24">
        <v>3.94</v>
      </c>
      <c r="DK7" s="24">
        <v>7.77</v>
      </c>
      <c r="DL7" s="24">
        <v>11.33</v>
      </c>
      <c r="DM7" s="24">
        <v>14.79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2025-02-21T01:33:12Z</cp:lastPrinted>
  <dcterms:created xsi:type="dcterms:W3CDTF">2025-01-24T07:21:03Z</dcterms:created>
  <dcterms:modified xsi:type="dcterms:W3CDTF">2025-02-21T01:33:14Z</dcterms:modified>
  <cp:category/>
</cp:coreProperties>
</file>