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12E6F5D1-F9B9-48D9-9DE8-15536A9D21C6}" xr6:coauthVersionLast="47" xr6:coauthVersionMax="47" xr10:uidLastSave="{00000000-0000-0000-0000-000000000000}"/>
  <workbookProtection workbookAlgorithmName="SHA-512" workbookHashValue="g2+7UEaID+HRjHkrRgxy3n8FBSTOjx5lqhSAbXBtcmctqjDS47260s8Xx4Tjf7AN9yweH881TomY3BQGcUa/jg==" workbookSaltValue="sXWRx1eEPC6VhU2lgtIxS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<sst xmlns="http://schemas.openxmlformats.org/spreadsheetml/2006/main" count="253" uniqueCount="116">
  <si>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</si>
  <si>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</si>
  <si>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</si>
  <si>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</si>
  <si>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</si>
  <si>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</si>
  <si>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</si>
  <si>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</si>
  <si>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</si>
  <si>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</si>
  <si>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</si>
  <si>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</si>
  <si>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</si>
  <si>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</si>
  <si>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</si>
  <si>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</si>
  <si>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</si>
  <si>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</si>
  <si>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</si>
  <si>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</si>
  <si>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</si>
  <si>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</si>
  <si>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</si>
  <si>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</si>
  <si>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</si>
  <si>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</si>
  <si>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</si>
  <si>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</si>
  <si>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</si>
  <si>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</si>
  <si>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</si>
  <si>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</si>
  <si>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</si>
  <si>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</si>
  <si>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</si>
  <si>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</si>
  <si>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</si>
  <si>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</si>
  <si>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</si>
  <si>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</si>
  <si>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</si>
  <si>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</si>
  <si>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</si>
  <si>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</si>
  <si>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</si>
  <si>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</si>
  <si>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</si>
  <si>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</si>
  <si>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</si>
  <si>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</si>
  <si>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</si>
  <si>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</si>
  <si>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</si>
  <si>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</si>
  <si>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</si>
  <si>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</si>
  <si>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</si>
  <si>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</si>
  <si>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</si>
  <si>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</si>
  <si>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</si>
  <si>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</si>
  <si>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</si>
  <si>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</si>
  <si>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</si>
  <si>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</si>
  <si>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</si>
  <si>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</si>
  <si>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</si>
  <si>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</si>
  <si>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</si>
  <si>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</si>
  <si>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</si>
  <si>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</si>
  <si>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</si>
  <si>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</si>
  <si>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</si>
  <si>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</si>
  <si>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</si>
  <si>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</si>
  <si>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</si>
  <si>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</si>
  <si>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</si>
  <si>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</si>
  <si>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</si>
  <si>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</si>
  <si>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</si>
  <si>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</si>
  <si>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</si>
  <si>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</si>
  <si>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</si>
  <si>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</si>
  <si>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</si>
  <si>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</si>
  <si>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</si>
  <si>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</si>
  <si>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</si>
  <si>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</si>
  <si>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</si>
  <si>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</si>
  <si>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</si>
  <si>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</si>
  <si>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</si>
  <si>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</si>
  <si>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</si>
  <si>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</si>
  <si>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</si>
  <si>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</si>
  <si>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</si>
  <si>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</si>
  <si>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</si>
  <si>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</si>
  <si>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</si>
  <si>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①100％を上回ってはいるが、類似団体平均を下回っているため更なる収入確保と経費削減を図る必要がある。
③決算時点における未収未払残高によって大きく数値が変動してしまう部分はあるが、本市では流動負債の大部分を占める企業債の償還を一般会計からの繰入金に大きく依存しており、内部留保資金が著しく少ないことが流動比率の低い要因となっているため、更なる収入確保等により内部留保資金を増やしていく必要がある。
④農業集落排水の一部を統合する事業が完了したことや、供用開始時の企業債の償還が完了してきていることに伴い数値は減少傾向となっているが、供用開始から20年以上が経過し施設の老朽化が進んできているため、今後はストックマネジメント計画に基づき、企業債を活用しながら計画的な改築更新を行っていく必要がある。
⑤類似団体平均を上回ってはいるが100％を下回っているため、引き続き収支改善のための取り組みを行っていく必要がある。
⑥類似団体平均を下回っている状況ではあるが、今後は人口減少による収入減が見込まれるため、引き続き経費削減に努める必要がある。
⑦⑧令和4年度に農業集落排水の一部を統合したことで数値の改善が図られたものの類似団体平均を下回っている状況である。今後は人口減少による収入減も想定されるため、引き続き接続率向上のための取り組みを行っていく必要がある。</t>
    <rPh sb="6" eb="8">
      <t>ウワマワ</t>
    </rPh>
    <rPh sb="15" eb="19">
      <t>ルイジダンタイ</t>
    </rPh>
    <rPh sb="19" eb="21">
      <t>ヘイキン</t>
    </rPh>
    <rPh sb="22" eb="24">
      <t>シタマワ</t>
    </rPh>
    <rPh sb="30" eb="31">
      <t>サラ</t>
    </rPh>
    <rPh sb="33" eb="37">
      <t>シュウニュウカクホ</t>
    </rPh>
    <rPh sb="38" eb="42">
      <t>ケイヒサクゲン</t>
    </rPh>
    <rPh sb="43" eb="44">
      <t>ハカ</t>
    </rPh>
    <rPh sb="45" eb="47">
      <t>ヒツヨウ</t>
    </rPh>
    <rPh sb="53" eb="55">
      <t>ケッサン</t>
    </rPh>
    <rPh sb="55" eb="57">
      <t>ジテン</t>
    </rPh>
    <rPh sb="61" eb="63">
      <t>ミシュウ</t>
    </rPh>
    <rPh sb="63" eb="65">
      <t>ミハラ</t>
    </rPh>
    <rPh sb="65" eb="67">
      <t>ザンダカ</t>
    </rPh>
    <rPh sb="71" eb="72">
      <t>オオ</t>
    </rPh>
    <rPh sb="74" eb="76">
      <t>スウチ</t>
    </rPh>
    <rPh sb="77" eb="79">
      <t>ヘンドウ</t>
    </rPh>
    <rPh sb="84" eb="86">
      <t>ブブン</t>
    </rPh>
    <rPh sb="91" eb="93">
      <t>ホンシ</t>
    </rPh>
    <rPh sb="95" eb="99">
      <t>リュウドウフサイ</t>
    </rPh>
    <rPh sb="100" eb="103">
      <t>ダイブブン</t>
    </rPh>
    <rPh sb="104" eb="105">
      <t>シ</t>
    </rPh>
    <rPh sb="107" eb="110">
      <t>キギョウサイ</t>
    </rPh>
    <rPh sb="111" eb="113">
      <t>ショウカン</t>
    </rPh>
    <rPh sb="114" eb="118">
      <t>イッパンカイケイ</t>
    </rPh>
    <rPh sb="121" eb="124">
      <t>クリイレキン</t>
    </rPh>
    <rPh sb="125" eb="126">
      <t>オオ</t>
    </rPh>
    <rPh sb="128" eb="130">
      <t>イゾン</t>
    </rPh>
    <rPh sb="137" eb="139">
      <t>リュウホ</t>
    </rPh>
    <rPh sb="139" eb="141">
      <t>シキン</t>
    </rPh>
    <rPh sb="142" eb="143">
      <t>イチジル</t>
    </rPh>
    <rPh sb="145" eb="146">
      <t>スク</t>
    </rPh>
    <rPh sb="151" eb="155">
      <t>リュウドウヒリツ</t>
    </rPh>
    <rPh sb="156" eb="157">
      <t>ヒク</t>
    </rPh>
    <rPh sb="158" eb="160">
      <t>ヨウイン</t>
    </rPh>
    <rPh sb="169" eb="170">
      <t>サラ</t>
    </rPh>
    <rPh sb="172" eb="176">
      <t>シュウニュウカクホ</t>
    </rPh>
    <rPh sb="176" eb="177">
      <t>ナド</t>
    </rPh>
    <rPh sb="180" eb="182">
      <t>ナイブ</t>
    </rPh>
    <rPh sb="182" eb="186">
      <t>リュウホシキン</t>
    </rPh>
    <rPh sb="187" eb="188">
      <t>フ</t>
    </rPh>
    <rPh sb="193" eb="195">
      <t>ヒツヨウ</t>
    </rPh>
    <rPh sb="201" eb="207">
      <t>ノウギョウシュウラクハイスイ</t>
    </rPh>
    <rPh sb="208" eb="210">
      <t>イチブ</t>
    </rPh>
    <rPh sb="211" eb="213">
      <t>トウゴウ</t>
    </rPh>
    <rPh sb="215" eb="217">
      <t>ジギョウ</t>
    </rPh>
    <rPh sb="218" eb="220">
      <t>カンリョウ</t>
    </rPh>
    <rPh sb="226" eb="230">
      <t>キョウヨウカイシ</t>
    </rPh>
    <rPh sb="230" eb="231">
      <t>ジ</t>
    </rPh>
    <rPh sb="232" eb="235">
      <t>キギョウサイ</t>
    </rPh>
    <rPh sb="236" eb="238">
      <t>ショウカン</t>
    </rPh>
    <rPh sb="239" eb="241">
      <t>カンリョウ</t>
    </rPh>
    <rPh sb="250" eb="251">
      <t>トモナ</t>
    </rPh>
    <rPh sb="252" eb="254">
      <t>スウチ</t>
    </rPh>
    <rPh sb="255" eb="257">
      <t>ゲンショウ</t>
    </rPh>
    <rPh sb="257" eb="259">
      <t>ケイコウ</t>
    </rPh>
    <rPh sb="267" eb="271">
      <t>キョウヨウカイシ</t>
    </rPh>
    <rPh sb="275" eb="276">
      <t>ネン</t>
    </rPh>
    <rPh sb="276" eb="278">
      <t>イジョウ</t>
    </rPh>
    <rPh sb="279" eb="281">
      <t>ケイカ</t>
    </rPh>
    <rPh sb="282" eb="284">
      <t>シセツ</t>
    </rPh>
    <rPh sb="285" eb="288">
      <t>ロウキュウカ</t>
    </rPh>
    <rPh sb="289" eb="290">
      <t>スス</t>
    </rPh>
    <rPh sb="299" eb="301">
      <t>コンゴ</t>
    </rPh>
    <rPh sb="312" eb="314">
      <t>ケイカク</t>
    </rPh>
    <rPh sb="315" eb="316">
      <t>モト</t>
    </rPh>
    <rPh sb="319" eb="322">
      <t>キギョウサイ</t>
    </rPh>
    <rPh sb="323" eb="325">
      <t>カツヨウ</t>
    </rPh>
    <rPh sb="329" eb="332">
      <t>ケイカクテキ</t>
    </rPh>
    <rPh sb="333" eb="335">
      <t>カイチク</t>
    </rPh>
    <rPh sb="335" eb="337">
      <t>コウシン</t>
    </rPh>
    <rPh sb="338" eb="339">
      <t>オコナ</t>
    </rPh>
    <rPh sb="351" eb="355">
      <t>ルイジダンタイ</t>
    </rPh>
    <rPh sb="355" eb="357">
      <t>ヘイキン</t>
    </rPh>
    <rPh sb="358" eb="360">
      <t>ウワマワ</t>
    </rPh>
    <rPh sb="371" eb="373">
      <t>シタマワ</t>
    </rPh>
    <rPh sb="380" eb="381">
      <t>ヒ</t>
    </rPh>
    <rPh sb="382" eb="383">
      <t>ツヅ</t>
    </rPh>
    <rPh sb="384" eb="386">
      <t>シュウシ</t>
    </rPh>
    <rPh sb="386" eb="388">
      <t>カイゼン</t>
    </rPh>
    <rPh sb="392" eb="393">
      <t>ト</t>
    </rPh>
    <rPh sb="394" eb="395">
      <t>ク</t>
    </rPh>
    <rPh sb="397" eb="398">
      <t>オコナ</t>
    </rPh>
    <rPh sb="402" eb="404">
      <t>ヒツヨウ</t>
    </rPh>
    <rPh sb="410" eb="414">
      <t>ルイジダンタイ</t>
    </rPh>
    <rPh sb="414" eb="416">
      <t>ヘイキン</t>
    </rPh>
    <rPh sb="417" eb="419">
      <t>シタマワ</t>
    </rPh>
    <rPh sb="423" eb="425">
      <t>ジョウキョウ</t>
    </rPh>
    <rPh sb="453" eb="454">
      <t>ヒ</t>
    </rPh>
    <rPh sb="455" eb="456">
      <t>ツヅ</t>
    </rPh>
    <rPh sb="457" eb="459">
      <t>ケイヒ</t>
    </rPh>
    <rPh sb="459" eb="461">
      <t>サクゲン</t>
    </rPh>
    <rPh sb="462" eb="463">
      <t>ツト</t>
    </rPh>
    <rPh sb="465" eb="467">
      <t>ヒツヨウ</t>
    </rPh>
    <rPh sb="474" eb="476">
      <t>レイワ</t>
    </rPh>
    <rPh sb="477" eb="479">
      <t>ネンド</t>
    </rPh>
    <rPh sb="480" eb="484">
      <t>ノウギョウシュウラク</t>
    </rPh>
    <rPh sb="484" eb="486">
      <t>ハイスイ</t>
    </rPh>
    <rPh sb="487" eb="489">
      <t>イチブ</t>
    </rPh>
    <rPh sb="490" eb="492">
      <t>トウゴウ</t>
    </rPh>
    <rPh sb="497" eb="499">
      <t>スウチ</t>
    </rPh>
    <rPh sb="500" eb="502">
      <t>カイゼン</t>
    </rPh>
    <rPh sb="503" eb="504">
      <t>ハカ</t>
    </rPh>
    <rPh sb="510" eb="516">
      <t>ルイジダンタイヘイキン</t>
    </rPh>
    <rPh sb="517" eb="519">
      <t>シタマワ</t>
    </rPh>
    <rPh sb="523" eb="525">
      <t>ジョウキョウ</t>
    </rPh>
    <rPh sb="529" eb="531">
      <t>コンゴ</t>
    </rPh>
    <rPh sb="532" eb="534">
      <t>ジンコウ</t>
    </rPh>
    <rPh sb="534" eb="536">
      <t>ゲンショウ</t>
    </rPh>
    <rPh sb="539" eb="542">
      <t>シュウニュウゲン</t>
    </rPh>
    <rPh sb="543" eb="545">
      <t>ソウテイ</t>
    </rPh>
    <rPh sb="551" eb="552">
      <t>ヒ</t>
    </rPh>
    <rPh sb="553" eb="554">
      <t>ツヅ</t>
    </rPh>
    <rPh sb="555" eb="558">
      <t>セツゾクリツ</t>
    </rPh>
    <rPh sb="558" eb="560">
      <t>コウジョウ</t>
    </rPh>
    <rPh sb="564" eb="565">
      <t>ト</t>
    </rPh>
    <rPh sb="566" eb="567">
      <t>ク</t>
    </rPh>
    <rPh sb="569" eb="570">
      <t>オコナ</t>
    </rPh>
    <rPh sb="574" eb="576">
      <t>ヒツヨウ</t>
    </rPh>
    <phoneticPr fontId="4"/>
  </si>
  <si>
    <t>①令和2年度から企業会計に移行したが、減価償却累計額はゼロからの積み上げとなるため、類似団体平均を大きく下回る値で推移しているが、供用開始から20年以上が経過し、施設の老朽化が進んできているため、ストックマネジメント計画を策定し計画的に改築更新を行っている。
②③管渠の耐用年数（50年）は経過していないが、下水道施設のライフサイクルコストの最小化や計画的な予防保全による安全性の確保のため、ストックマネジメント計画を策定し運用している。</t>
    <rPh sb="1" eb="3">
      <t>レイワ</t>
    </rPh>
    <rPh sb="4" eb="6">
      <t>ネンド</t>
    </rPh>
    <rPh sb="8" eb="12">
      <t>キギョウカイケイ</t>
    </rPh>
    <rPh sb="13" eb="15">
      <t>イコウ</t>
    </rPh>
    <rPh sb="42" eb="46">
      <t>ルイジダンタイ</t>
    </rPh>
    <rPh sb="46" eb="48">
      <t>ヘイキン</t>
    </rPh>
    <rPh sb="49" eb="50">
      <t>オオ</t>
    </rPh>
    <rPh sb="52" eb="54">
      <t>シタマワ</t>
    </rPh>
    <rPh sb="55" eb="56">
      <t>アタイ</t>
    </rPh>
    <rPh sb="57" eb="59">
      <t>スイイ</t>
    </rPh>
    <rPh sb="65" eb="69">
      <t>キョウヨウカイシ</t>
    </rPh>
    <rPh sb="73" eb="74">
      <t>ネン</t>
    </rPh>
    <rPh sb="74" eb="76">
      <t>イジョウ</t>
    </rPh>
    <rPh sb="77" eb="79">
      <t>ケイカ</t>
    </rPh>
    <rPh sb="81" eb="83">
      <t>シセツ</t>
    </rPh>
    <rPh sb="84" eb="87">
      <t>ロウキュウカ</t>
    </rPh>
    <rPh sb="88" eb="89">
      <t>スス</t>
    </rPh>
    <rPh sb="108" eb="110">
      <t>ケイカク</t>
    </rPh>
    <rPh sb="111" eb="113">
      <t>サクテイ</t>
    </rPh>
    <rPh sb="114" eb="117">
      <t>ケイカクテキ</t>
    </rPh>
    <rPh sb="118" eb="120">
      <t>カイチク</t>
    </rPh>
    <rPh sb="120" eb="122">
      <t>コウシン</t>
    </rPh>
    <rPh sb="123" eb="124">
      <t>オコナ</t>
    </rPh>
    <rPh sb="132" eb="134">
      <t>カンキョ</t>
    </rPh>
    <rPh sb="135" eb="139">
      <t>タイヨウネンスウ</t>
    </rPh>
    <rPh sb="142" eb="143">
      <t>ネン</t>
    </rPh>
    <rPh sb="145" eb="147">
      <t>ケイカ</t>
    </rPh>
    <rPh sb="154" eb="159">
      <t>ゲスイドウシセツ</t>
    </rPh>
    <rPh sb="171" eb="174">
      <t>サイショウカ</t>
    </rPh>
    <rPh sb="175" eb="178">
      <t>ケイカクテキ</t>
    </rPh>
    <rPh sb="179" eb="183">
      <t>ヨボウホゼン</t>
    </rPh>
    <rPh sb="186" eb="189">
      <t>アンゼンセイ</t>
    </rPh>
    <rPh sb="190" eb="192">
      <t>カクホ</t>
    </rPh>
    <rPh sb="206" eb="208">
      <t>ケイカク</t>
    </rPh>
    <rPh sb="209" eb="211">
      <t>サクテイ</t>
    </rPh>
    <rPh sb="212" eb="214">
      <t>ウンヨウ</t>
    </rPh>
    <phoneticPr fontId="4"/>
  </si>
  <si>
    <t>経常収支比率・経費回収率ともに100％に近い値で推移しているが、今後は人口減少に伴って収入が減少していくことが予想されるため、更なる経営改善を図っていく必要がある。また、施設利用率・水洗化率ともに類似団体平均を下回っていることから、接続率向上の取り組みにより、使用料収入の確保に努める。
老朽化対策としては、ストックマネジメント計画に基づき、施設の計画的な改築更新を行うことでライフサイクルコストの最小化や平準化を図り、適正な施設管理に努めていく。</t>
    <rPh sb="0" eb="6">
      <t>ケイジョウシュウシヒリツ</t>
    </rPh>
    <rPh sb="7" eb="12">
      <t>ケイヒカイシュウリツ</t>
    </rPh>
    <rPh sb="20" eb="21">
      <t>チカ</t>
    </rPh>
    <rPh sb="22" eb="23">
      <t>アタイ</t>
    </rPh>
    <rPh sb="24" eb="26">
      <t>スイイ</t>
    </rPh>
    <rPh sb="32" eb="34">
      <t>コンゴ</t>
    </rPh>
    <rPh sb="35" eb="39">
      <t>ジンコウゲンショウ</t>
    </rPh>
    <rPh sb="40" eb="41">
      <t>トモナ</t>
    </rPh>
    <rPh sb="43" eb="45">
      <t>シュウニュウ</t>
    </rPh>
    <rPh sb="46" eb="48">
      <t>ゲンショウ</t>
    </rPh>
    <rPh sb="55" eb="57">
      <t>ヨソウ</t>
    </rPh>
    <rPh sb="63" eb="64">
      <t>サラ</t>
    </rPh>
    <rPh sb="66" eb="68">
      <t>ケイエイ</t>
    </rPh>
    <rPh sb="68" eb="70">
      <t>カイゼン</t>
    </rPh>
    <rPh sb="71" eb="72">
      <t>ハカ</t>
    </rPh>
    <rPh sb="76" eb="78">
      <t>ヒツヨウ</t>
    </rPh>
    <rPh sb="85" eb="90">
      <t>シセツリヨウリツ</t>
    </rPh>
    <rPh sb="91" eb="95">
      <t>スイセンカリツ</t>
    </rPh>
    <rPh sb="98" eb="102">
      <t>ルイジダンタイ</t>
    </rPh>
    <rPh sb="102" eb="104">
      <t>ヘイキン</t>
    </rPh>
    <rPh sb="105" eb="107">
      <t>シタマワ</t>
    </rPh>
    <rPh sb="116" eb="119">
      <t>セツゾクリツ</t>
    </rPh>
    <rPh sb="119" eb="121">
      <t>コウジョウ</t>
    </rPh>
    <rPh sb="122" eb="123">
      <t>ト</t>
    </rPh>
    <rPh sb="124" eb="125">
      <t>ク</t>
    </rPh>
    <rPh sb="130" eb="133">
      <t>シヨウリョウ</t>
    </rPh>
    <rPh sb="133" eb="135">
      <t>シュウニュウ</t>
    </rPh>
    <rPh sb="136" eb="138">
      <t>カクホ</t>
    </rPh>
    <rPh sb="139" eb="140">
      <t>ツト</t>
    </rPh>
    <rPh sb="144" eb="147">
      <t>ロウキュウカ</t>
    </rPh>
    <rPh sb="147" eb="149">
      <t>タイサク</t>
    </rPh>
    <rPh sb="164" eb="166">
      <t>ケイカク</t>
    </rPh>
    <rPh sb="167" eb="168">
      <t>モト</t>
    </rPh>
    <rPh sb="171" eb="173">
      <t>シセツ</t>
    </rPh>
    <rPh sb="174" eb="177">
      <t>ケイカクテキ</t>
    </rPh>
    <rPh sb="178" eb="182">
      <t>カイチクコウシン</t>
    </rPh>
    <rPh sb="183" eb="184">
      <t>オコナ</t>
    </rPh>
    <rPh sb="199" eb="202">
      <t>サイショウカ</t>
    </rPh>
    <rPh sb="203" eb="206">
      <t>ヘイジュンカ</t>
    </rPh>
    <rPh sb="207" eb="208">
      <t>ハカ</t>
    </rPh>
    <rPh sb="210" eb="212">
      <t>テキセイ</t>
    </rPh>
    <rPh sb="213" eb="217">
      <t>シセツカンリ</t>
    </rPh>
    <rPh sb="218" eb="2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</si>
</sst>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815-46DC-B697-81D476C229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9815-46DC-B697-81D476C229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29.28</c:v>
                </c:pt>
                <c:pt idx="2">
                  <c:v>28.56</c:v>
                </c:pt>
                <c:pt idx="3">
                  <c:v>38.39</c:v>
                </c:pt>
                <c:pt idx="4">
                  <c:v>37.33</c:v>
                </c:pt>
              </c:numCache>
            </c:numRef>
          </c:val>
          <c:extLst>
            <c:ext xmlns:c16="http://schemas.microsoft.com/office/drawing/2014/chart" uri="{C3380CC4-5D6E-409C-BE32-E72D297353CC}">
              <c16:uniqueId val="{00000000-C5A3-436C-98E8-8703FFD210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5A3-436C-98E8-8703FFD210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64.44</c:v>
                </c:pt>
                <c:pt idx="2">
                  <c:v>64.97</c:v>
                </c:pt>
                <c:pt idx="3">
                  <c:v>71.02</c:v>
                </c:pt>
                <c:pt idx="4">
                  <c:v>72.48</c:v>
                </c:pt>
              </c:numCache>
            </c:numRef>
          </c:val>
          <c:extLst>
            <c:ext xmlns:c16="http://schemas.microsoft.com/office/drawing/2014/chart" uri="{C3380CC4-5D6E-409C-BE32-E72D297353CC}">
              <c16:uniqueId val="{00000000-93D4-4E8B-A7F4-2DB9A959A6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93D4-4E8B-A7F4-2DB9A959A6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101.17</c:v>
                </c:pt>
                <c:pt idx="2">
                  <c:v>100.89</c:v>
                </c:pt>
                <c:pt idx="3">
                  <c:v>100.04</c:v>
                </c:pt>
                <c:pt idx="4">
                  <c:v>100.11</c:v>
                </c:pt>
              </c:numCache>
            </c:numRef>
          </c:val>
          <c:extLst>
            <c:ext xmlns:c16="http://schemas.microsoft.com/office/drawing/2014/chart" uri="{C3380CC4-5D6E-409C-BE32-E72D297353CC}">
              <c16:uniqueId val="{00000000-B87A-48D6-81AD-8D7D82E3B4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87A-48D6-81AD-8D7D82E3B4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4.6100000000000003</c:v>
                </c:pt>
                <c:pt idx="2">
                  <c:v>7.38</c:v>
                </c:pt>
                <c:pt idx="3">
                  <c:v>8.56</c:v>
                </c:pt>
                <c:pt idx="4">
                  <c:v>11.65</c:v>
                </c:pt>
              </c:numCache>
            </c:numRef>
          </c:val>
          <c:extLst>
            <c:ext xmlns:c16="http://schemas.microsoft.com/office/drawing/2014/chart" uri="{C3380CC4-5D6E-409C-BE32-E72D297353CC}">
              <c16:uniqueId val="{00000000-9955-4217-B573-C178FED5D9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9955-4217-B573-C178FED5D9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83-4393-9C2A-E38832AC0F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4883-4393-9C2A-E38832AC0F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51-467B-9A9F-1905B518DC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BA51-467B-9A9F-1905B518DC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41.15</c:v>
                </c:pt>
                <c:pt idx="2">
                  <c:v>61.24</c:v>
                </c:pt>
                <c:pt idx="3">
                  <c:v>20.010000000000002</c:v>
                </c:pt>
                <c:pt idx="4">
                  <c:v>30.63</c:v>
                </c:pt>
              </c:numCache>
            </c:numRef>
          </c:val>
          <c:extLst>
            <c:ext xmlns:c16="http://schemas.microsoft.com/office/drawing/2014/chart" uri="{C3380CC4-5D6E-409C-BE32-E72D297353CC}">
              <c16:uniqueId val="{00000000-7F95-45E7-862D-CB3857CD8F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7F95-45E7-862D-CB3857CD8F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990.7</c:v>
                </c:pt>
                <c:pt idx="2">
                  <c:v>1100.3900000000001</c:v>
                </c:pt>
                <c:pt idx="3">
                  <c:v>677.24</c:v>
                </c:pt>
                <c:pt idx="4">
                  <c:v>557.77</c:v>
                </c:pt>
              </c:numCache>
            </c:numRef>
          </c:val>
          <c:extLst>
            <c:ext xmlns:c16="http://schemas.microsoft.com/office/drawing/2014/chart" uri="{C3380CC4-5D6E-409C-BE32-E72D297353CC}">
              <c16:uniqueId val="{00000000-7FFC-45CE-A49F-23937A279B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7FFC-45CE-A49F-23937A279B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95.85</c:v>
                </c:pt>
                <c:pt idx="2">
                  <c:v>100</c:v>
                </c:pt>
                <c:pt idx="3">
                  <c:v>97.49</c:v>
                </c:pt>
                <c:pt idx="4">
                  <c:v>99.83</c:v>
                </c:pt>
              </c:numCache>
            </c:numRef>
          </c:val>
          <c:extLst>
            <c:ext xmlns:c16="http://schemas.microsoft.com/office/drawing/2014/chart" uri="{C3380CC4-5D6E-409C-BE32-E72D297353CC}">
              <c16:uniqueId val="{00000000-12DF-4D26-9AC1-4C07EF372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2DF-4D26-9AC1-4C07EF372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184.69</c:v>
                </c:pt>
                <c:pt idx="2">
                  <c:v>184.85</c:v>
                </c:pt>
                <c:pt idx="3">
                  <c:v>182.88</c:v>
                </c:pt>
                <c:pt idx="4">
                  <c:v>176.78</c:v>
                </c:pt>
              </c:numCache>
            </c:numRef>
          </c:val>
          <c:extLst>
            <c:ext xmlns:c16="http://schemas.microsoft.com/office/drawing/2014/chart" uri="{C3380CC4-5D6E-409C-BE32-E72D297353CC}">
              <c16:uniqueId val="{00000000-2B0B-4507-95A6-C5991F47DF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B0B-4507-95A6-C5991F47DF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杵築市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26711</v>
      </c>
      <c r="AM8" s="36"/>
      <c r="AN8" s="36"/>
      <c r="AO8" s="36"/>
      <c r="AP8" s="36"/>
      <c r="AQ8" s="36"/>
      <c r="AR8" s="36"/>
      <c r="AS8" s="36"/>
      <c r="AT8" s="37">
        <f>データ!T6</f>
        <v>280.08</v>
      </c>
      <c r="AU8" s="37"/>
      <c r="AV8" s="37"/>
      <c r="AW8" s="37"/>
      <c r="AX8" s="37"/>
      <c r="AY8" s="37"/>
      <c r="AZ8" s="37"/>
      <c r="BA8" s="37"/>
      <c r="BB8" s="37">
        <f>データ!U6</f>
        <v>95.37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70.7</v>
      </c>
      <c r="J10" s="37"/>
      <c r="K10" s="37"/>
      <c r="L10" s="37"/>
      <c r="M10" s="37"/>
      <c r="N10" s="37"/>
      <c r="O10" s="37"/>
      <c r="P10" s="37">
        <f>データ!P6</f>
        <v>10.97</v>
      </c>
      <c r="Q10" s="37"/>
      <c r="R10" s="37"/>
      <c r="S10" s="37"/>
      <c r="T10" s="37"/>
      <c r="U10" s="37"/>
      <c r="V10" s="37"/>
      <c r="W10" s="37">
        <f>データ!Q6</f>
        <v>99.37</v>
      </c>
      <c r="X10" s="37"/>
      <c r="Y10" s="37"/>
      <c r="Z10" s="37"/>
      <c r="AA10" s="37"/>
      <c r="AB10" s="37"/>
      <c r="AC10" s="37"/>
      <c r="AD10" s="36">
        <f>データ!R6</f>
        <v>3570</v>
      </c>
      <c r="AE10" s="36"/>
      <c r="AF10" s="36"/>
      <c r="AG10" s="36"/>
      <c r="AH10" s="36"/>
      <c r="AI10" s="36"/>
      <c r="AJ10" s="36"/>
      <c r="AK10" s="2"/>
      <c r="AL10" s="36">
        <f>データ!V6</f>
        <v>2911</v>
      </c>
      <c r="AM10" s="36"/>
      <c r="AN10" s="36"/>
      <c r="AO10" s="36"/>
      <c r="AP10" s="36"/>
      <c r="AQ10" s="36"/>
      <c r="AR10" s="36"/>
      <c r="AS10" s="36"/>
      <c r="AT10" s="37">
        <f>データ!W6</f>
        <v>1.65</v>
      </c>
      <c r="AU10" s="37"/>
      <c r="AV10" s="37"/>
      <c r="AW10" s="37"/>
      <c r="AX10" s="37"/>
      <c r="AY10" s="37"/>
      <c r="AZ10" s="37"/>
      <c r="BA10" s="37"/>
      <c r="BB10" s="37">
        <f>データ!X6</f>
        <v>1764.24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O28o/7a5nDO7IsVA91qaZYzOp9ezxL36STP8BsfxTZ/X+jgU5fWMTpdGZP2rixHjo2135HtgfY6iuK0EFeog==" saltValue="le9E6f/42SbBma2CL/ul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442101</v>
      </c>
      <c r="D6" s="19">
        <f t="shared" si="3"/>
        <v>46</v>
      </c>
      <c r="E6" s="19">
        <f t="shared" si="3"/>
        <v>17</v>
      </c>
      <c r="F6" s="19">
        <f t="shared" si="3"/>
        <v>4</v>
      </c>
      <c r="G6" s="19">
        <f t="shared" si="3"/>
        <v>0</v>
      </c>
      <c r="H6" s="19" t="str">
        <f t="shared" si="3"/>
        <v>大分県　杵築市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70.7</v>
      </c>
      <c r="P6" s="20">
        <f t="shared" si="3"/>
        <v>10.97</v>
      </c>
      <c r="Q6" s="20">
        <f t="shared" si="3"/>
        <v>99.37</v>
      </c>
      <c r="R6" s="20">
        <f t="shared" si="3"/>
        <v>3570</v>
      </c>
      <c r="S6" s="20">
        <f t="shared" si="3"/>
        <v>26711</v>
      </c>
      <c r="T6" s="20">
        <f t="shared" si="3"/>
        <v>280.08</v>
      </c>
      <c r="U6" s="20">
        <f t="shared" si="3"/>
        <v>95.37</v>
      </c>
      <c r="V6" s="20">
        <f t="shared" si="3"/>
        <v>2911</v>
      </c>
      <c r="W6" s="20">
        <f t="shared" si="3"/>
        <v>1.65</v>
      </c>
      <c r="X6" s="20">
        <f t="shared" si="3"/>
        <v>1764.24</v>
      </c>
      <c r="Y6" s="21" t="str">
        <f>IF(Y7="",NA(),Y7)</f>
        <v>-</v>
      </c>
      <c r="Z6" s="21">
        <f t="shared" ref="Z6:AH6" si="4">IF(Z7="",NA(),Z7)</f>
        <v>101.17</v>
      </c>
      <c r="AA6" s="21">
        <f t="shared" si="4"/>
        <v>100.89</v>
      </c>
      <c r="AB6" s="21">
        <f t="shared" si="4"/>
        <v>100.04</v>
      </c>
      <c r="AC6" s="21">
        <f t="shared" si="4"/>
        <v>100.11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41.15</v>
      </c>
      <c r="AW6" s="21">
        <f t="shared" si="6"/>
        <v>61.24</v>
      </c>
      <c r="AX6" s="21">
        <f t="shared" si="6"/>
        <v>20.010000000000002</v>
      </c>
      <c r="AY6" s="21">
        <f t="shared" si="6"/>
        <v>30.63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990.7</v>
      </c>
      <c r="BH6" s="21">
        <f t="shared" si="7"/>
        <v>1100.3900000000001</v>
      </c>
      <c r="BI6" s="21">
        <f t="shared" si="7"/>
        <v>677.24</v>
      </c>
      <c r="BJ6" s="21">
        <f t="shared" si="7"/>
        <v>557.77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95.85</v>
      </c>
      <c r="BS6" s="21">
        <f t="shared" si="8"/>
        <v>100</v>
      </c>
      <c r="BT6" s="21">
        <f t="shared" si="8"/>
        <v>97.49</v>
      </c>
      <c r="BU6" s="21">
        <f t="shared" si="8"/>
        <v>99.83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184.69</v>
      </c>
      <c r="CD6" s="21">
        <f t="shared" si="9"/>
        <v>184.85</v>
      </c>
      <c r="CE6" s="21">
        <f t="shared" si="9"/>
        <v>182.88</v>
      </c>
      <c r="CF6" s="21">
        <f t="shared" si="9"/>
        <v>176.78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29.28</v>
      </c>
      <c r="CO6" s="21">
        <f t="shared" si="10"/>
        <v>28.56</v>
      </c>
      <c r="CP6" s="21">
        <f t="shared" si="10"/>
        <v>38.39</v>
      </c>
      <c r="CQ6" s="21">
        <f t="shared" si="10"/>
        <v>37.33</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64.44</v>
      </c>
      <c r="CZ6" s="21">
        <f t="shared" si="11"/>
        <v>64.97</v>
      </c>
      <c r="DA6" s="21">
        <f t="shared" si="11"/>
        <v>71.02</v>
      </c>
      <c r="DB6" s="21">
        <f t="shared" si="11"/>
        <v>72.48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4.6100000000000003</v>
      </c>
      <c r="DK6" s="21">
        <f t="shared" si="12"/>
        <v>7.38</v>
      </c>
      <c r="DL6" s="21">
        <f t="shared" si="12"/>
        <v>8.56</v>
      </c>
      <c r="DM6" s="21">
        <f t="shared" si="12"/>
        <v>11.65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442101</v>
      </c>
      <c r="D7" s="23">
        <v>46</v>
      </c>
      <c r="E7" s="23">
        <v>17</v>
      </c>
      <c r="F7" s="23">
        <v>4</v>
      </c>
      <c r="G7" s="23">
        <v>0</v>
      </c>
      <c r="H7" s="23" t="s">
        <v>96</v>
      </c>
      <c r="I7" s="23" t="s">
        <v>97</v>
      </c>
      <c r="J7" s="23" t="s">
        <v>98</v>
      </c>
      <c r="K7" s="23" t="s">
        <v>99</v>
      </c>
      <c r="L7" s="23" t="s">
        <v>100</v>
      </c>
      <c r="M7" s="23" t="s">
        <v>101</v>
      </c>
      <c r="N7" s="24" t="s">
        <v>102</v>
      </c>
      <c r="O7" s="24">
        <v>70.7</v>
      </c>
      <c r="P7" s="24">
        <v>10.97</v>
      </c>
      <c r="Q7" s="24">
        <v>99.37</v>
      </c>
      <c r="R7" s="24">
        <v>3570</v>
      </c>
      <c r="S7" s="24">
        <v>26711</v>
      </c>
      <c r="T7" s="24">
        <v>280.08</v>
      </c>
      <c r="U7" s="24">
        <v>95.37</v>
      </c>
      <c r="V7" s="24">
        <v>2911</v>
      </c>
      <c r="W7" s="24">
        <v>1.65</v>
      </c>
      <c r="X7" s="24">
        <v>1764.24</v>
      </c>
      <c r="Y7" s="24" t="s">
        <v>102</v>
      </c>
      <c r="Z7" s="24">
        <v>101.17</v>
      </c>
      <c r="AA7" s="24">
        <v>100.89</v>
      </c>
      <c r="AB7" s="24">
        <v>100.04</v>
      </c>
      <c r="AC7" s="24">
        <v>100.11</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41.15</v>
      </c>
      <c r="AW7" s="24">
        <v>61.24</v>
      </c>
      <c r="AX7" s="24">
        <v>20.010000000000002</v>
      </c>
      <c r="AY7" s="24">
        <v>30.63</v>
      </c>
      <c r="AZ7" s="24" t="s">
        <v>102</v>
      </c>
      <c r="BA7" s="24">
        <v>44.24</v>
      </c>
      <c r="BB7" s="24">
        <v>43.07</v>
      </c>
      <c r="BC7" s="24">
        <v>45.42</v>
      </c>
      <c r="BD7" s="24">
        <v>50.63</v>
      </c>
      <c r="BE7" s="24">
        <v>48.91</v>
      </c>
      <c r="BF7" s="24" t="s">
        <v>102</v>
      </c>
      <c r="BG7" s="24">
        <v>990.7</v>
      </c>
      <c r="BH7" s="24">
        <v>1100.3900000000001</v>
      </c>
      <c r="BI7" s="24">
        <v>677.24</v>
      </c>
      <c r="BJ7" s="24">
        <v>557.77</v>
      </c>
      <c r="BK7" s="24" t="s">
        <v>102</v>
      </c>
      <c r="BL7" s="24">
        <v>1258.43</v>
      </c>
      <c r="BM7" s="24">
        <v>1163.75</v>
      </c>
      <c r="BN7" s="24">
        <v>1195.47</v>
      </c>
      <c r="BO7" s="24">
        <v>1168.69</v>
      </c>
      <c r="BP7" s="24">
        <v>1156.82</v>
      </c>
      <c r="BQ7" s="24" t="s">
        <v>102</v>
      </c>
      <c r="BR7" s="24">
        <v>95.85</v>
      </c>
      <c r="BS7" s="24">
        <v>100</v>
      </c>
      <c r="BT7" s="24">
        <v>97.49</v>
      </c>
      <c r="BU7" s="24">
        <v>99.83</v>
      </c>
      <c r="BV7" s="24" t="s">
        <v>102</v>
      </c>
      <c r="BW7" s="24">
        <v>73.36</v>
      </c>
      <c r="BX7" s="24">
        <v>72.599999999999994</v>
      </c>
      <c r="BY7" s="24">
        <v>69.430000000000007</v>
      </c>
      <c r="BZ7" s="24">
        <v>70.709999999999994</v>
      </c>
      <c r="CA7" s="24">
        <v>75.33</v>
      </c>
      <c r="CB7" s="24" t="s">
        <v>102</v>
      </c>
      <c r="CC7" s="24">
        <v>184.69</v>
      </c>
      <c r="CD7" s="24">
        <v>184.85</v>
      </c>
      <c r="CE7" s="24">
        <v>182.88</v>
      </c>
      <c r="CF7" s="24">
        <v>176.78</v>
      </c>
      <c r="CG7" s="24" t="s">
        <v>102</v>
      </c>
      <c r="CH7" s="24">
        <v>224.88</v>
      </c>
      <c r="CI7" s="24">
        <v>228.64</v>
      </c>
      <c r="CJ7" s="24">
        <v>239.46</v>
      </c>
      <c r="CK7" s="24">
        <v>233.15</v>
      </c>
      <c r="CL7" s="24">
        <v>215.73</v>
      </c>
      <c r="CM7" s="24" t="s">
        <v>102</v>
      </c>
      <c r="CN7" s="24">
        <v>29.28</v>
      </c>
      <c r="CO7" s="24">
        <v>28.56</v>
      </c>
      <c r="CP7" s="24">
        <v>38.39</v>
      </c>
      <c r="CQ7" s="24">
        <v>37.33</v>
      </c>
      <c r="CR7" s="24" t="s">
        <v>102</v>
      </c>
      <c r="CS7" s="24">
        <v>42.4</v>
      </c>
      <c r="CT7" s="24">
        <v>42.28</v>
      </c>
      <c r="CU7" s="24">
        <v>41.06</v>
      </c>
      <c r="CV7" s="24">
        <v>42.09</v>
      </c>
      <c r="CW7" s="24">
        <v>43.28</v>
      </c>
      <c r="CX7" s="24" t="s">
        <v>102</v>
      </c>
      <c r="CY7" s="24">
        <v>64.44</v>
      </c>
      <c r="CZ7" s="24">
        <v>64.97</v>
      </c>
      <c r="DA7" s="24">
        <v>71.02</v>
      </c>
      <c r="DB7" s="24">
        <v>72.48</v>
      </c>
      <c r="DC7" s="24" t="s">
        <v>102</v>
      </c>
      <c r="DD7" s="24">
        <v>84.19</v>
      </c>
      <c r="DE7" s="24">
        <v>84.34</v>
      </c>
      <c r="DF7" s="24">
        <v>84.34</v>
      </c>
      <c r="DG7" s="24">
        <v>84.73</v>
      </c>
      <c r="DH7" s="24">
        <v>86.21</v>
      </c>
      <c r="DI7" s="24" t="s">
        <v>102</v>
      </c>
      <c r="DJ7" s="24">
        <v>4.6100000000000003</v>
      </c>
      <c r="DK7" s="24">
        <v>7.38</v>
      </c>
      <c r="DL7" s="24">
        <v>8.56</v>
      </c>
      <c r="DM7" s="24">
        <v>11.65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2025-01-24T07:14:38Z</dcterms:created>
  <dcterms:modified xsi:type="dcterms:W3CDTF">2025-02-17T07:31:10Z</dcterms:modified>
  <cp:category/>
</cp:coreProperties>
</file>