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79FE83F9-216B-4AD5-89CA-B34DB974E851}" xr6:coauthVersionLast="47" xr6:coauthVersionMax="47" xr10:uidLastSave="{00000000-0000-0000-0000-000000000000}"/>
  <workbookProtection workbookAlgorithmName="SHA-512" workbookHashValue="g8RojvVRJ8wj0l5da7rITtbYrKBFfV/qacILdU2NdxkYMGUP+T/E0nASLPbL46YYR1h7u2HgMKqAJtfZ2VPx2A==" workbookSaltValue="0X+IZxz3drS2+rdAe1jcJQ=="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AL10" i="4"/>
  <c r="I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<sst xmlns="http://schemas.openxmlformats.org/spreadsheetml/2006/main" count="253" uniqueCount="116">
  <si>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</si>
  <si>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</si>
  <si>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</si>
  <si>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</si>
  <si>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</si>
  <si>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</si>
  <si>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</si>
  <si>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</si>
  <si>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</si>
  <si>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</si>
  <si>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</si>
  <si>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</si>
  <si>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</si>
  <si>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</si>
  <si>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</si>
  <si>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</si>
  <si>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</si>
  <si>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</si>
  <si>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</si>
  <si>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</si>
  <si>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</si>
  <si>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</si>
  <si>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</si>
  <si>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</si>
  <si>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</si>
  <si>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</si>
  <si>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</si>
  <si>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</si>
  <si>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</si>
  <si>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</si>
  <si>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</si>
  <si>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</si>
  <si>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</si>
  <si>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</si>
  <si>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</si>
  <si>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</si>
  <si>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</si>
  <si>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</si>
  <si>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</si>
  <si>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</si>
  <si>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</si>
  <si>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</si>
  <si>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</si>
  <si>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</si>
  <si>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</si>
  <si>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</si>
  <si>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</si>
  <si>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</si>
  <si>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</si>
  <si>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</si>
  <si>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</si>
  <si>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</si>
  <si>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</si>
  <si>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</si>
  <si>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</si>
  <si>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</si>
  <si>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</si>
  <si>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</si>
  <si>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</si>
  <si>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</si>
  <si>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</si>
  <si>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</si>
  <si>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</si>
  <si>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</si>
  <si>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</si>
  <si>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</si>
  <si>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</si>
  <si>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</si>
  <si>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</si>
  <si>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</si>
  <si>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</si>
  <si>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</si>
  <si>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</si>
  <si>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</si>
  <si>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</si>
  <si>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</si>
  <si>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</si>
  <si>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</si>
  <si>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</si>
  <si>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</si>
  <si>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</si>
  <si>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</si>
  <si>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</si>
  <si>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</si>
  <si>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</si>
  <si>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</si>
  <si>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</si>
  <si>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</si>
  <si>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</si>
  <si>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</si>
  <si>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</si>
  <si>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</si>
  <si>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</si>
  <si>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</si>
  <si>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</si>
  <si>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</si>
  <si>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</si>
  <si>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</si>
  <si>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</si>
  <si>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</si>
  <si>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</si>
  <si>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</si>
  <si>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</si>
  <si>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</si>
  <si>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</si>
  <si>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</si>
  <si>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</si>
  <si>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</si>
  <si>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</si>
  <si>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</si>
  <si>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</si>
  <si>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</si>
  <si>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</si>
  <si>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令和４年度より100％を下回っているため、注視していく必要があります。施設の老朽化により修繕や大規模改修の時期となり、使用料収入の確保に向けた取り組みが必要となっています。
②累積欠損金比率：
　一般会計からの繰入金により、欠損金は発生していません。
③流動比率：
　流動負債は、主に建設改良に充てられた企業債の元金償還等となっているものの、使用料収入で賄うことができていない状況です。
④企業債残高対事業規模比率：
　類似団体と比較すると高くなっており、これは企業債借入の増によるものです。耐用年数を超えた処理場の設備改修工事等を行っており、企業債残高を見据えながら計画的に実施していく必要があります。
⑤経費回収率：
　100％となっていますが、一層の使用料収入の確保に向けた取り組みが必要となっています。
⑥汚水処理原価：
　汚泥処理は脱水までで焼却処理を行っていないため、類似団体と比較して、原価は安くなっています。
⑦施設利用率：
　類似団体の水準を超えていますが、利用率は81％程度となっています。
⑧水洗化率：
　水洗化率が伸び悩んでいるのに反して類似団体の水洗化率は上昇傾向なので、普及推進活動等への注力が必要となります。</t>
    <rPh sb="1" eb="3">
      <t>ケイジョウ</t>
    </rPh>
    <rPh sb="3" eb="5">
      <t>シュウシ</t>
    </rPh>
    <rPh sb="5" eb="7">
      <t>ヒリツ</t>
    </rPh>
    <rPh sb="10" eb="12">
      <t>レイワ</t>
    </rPh>
    <rPh sb="13" eb="15">
      <t>ネンド</t>
    </rPh>
    <rPh sb="22" eb="24">
      <t>シタマワ</t>
    </rPh>
    <rPh sb="31" eb="33">
      <t>チュウシ</t>
    </rPh>
    <rPh sb="37" eb="39">
      <t>ヒツヨウ</t>
    </rPh>
    <rPh sb="45" eb="47">
      <t>シセツ</t>
    </rPh>
    <rPh sb="48" eb="51">
      <t>ロウキュウカ</t>
    </rPh>
    <rPh sb="54" eb="56">
      <t>シュウゼン</t>
    </rPh>
    <rPh sb="57" eb="60">
      <t>ダイキボ</t>
    </rPh>
    <rPh sb="60" eb="62">
      <t>カイシュウ</t>
    </rPh>
    <rPh sb="63" eb="65">
      <t>ジキ</t>
    </rPh>
    <rPh sb="69" eb="72">
      <t>シヨウリョウ</t>
    </rPh>
    <rPh sb="72" eb="74">
      <t>シュウニュウ</t>
    </rPh>
    <rPh sb="75" eb="77">
      <t>カクホ</t>
    </rPh>
    <rPh sb="78" eb="79">
      <t>ム</t>
    </rPh>
    <rPh sb="81" eb="82">
      <t>ト</t>
    </rPh>
    <rPh sb="83" eb="84">
      <t>ク</t>
    </rPh>
    <rPh sb="86" eb="88">
      <t>ヒツヨウ</t>
    </rPh>
    <rPh sb="146" eb="148">
      <t>フサイ</t>
    </rPh>
    <rPh sb="150" eb="151">
      <t>オモ</t>
    </rPh>
    <rPh sb="152" eb="154">
      <t>ケンセツ</t>
    </rPh>
    <rPh sb="154" eb="156">
      <t>カイリョウ</t>
    </rPh>
    <rPh sb="157" eb="158">
      <t>ア</t>
    </rPh>
    <rPh sb="162" eb="164">
      <t>キギョウ</t>
    </rPh>
    <rPh sb="164" eb="165">
      <t>サイ</t>
    </rPh>
    <rPh sb="166" eb="168">
      <t>ガンキン</t>
    </rPh>
    <rPh sb="168" eb="170">
      <t>ショウカン</t>
    </rPh>
    <rPh sb="170" eb="171">
      <t>トウ</t>
    </rPh>
    <rPh sb="181" eb="184">
      <t>シヨウリョウ</t>
    </rPh>
    <rPh sb="184" eb="186">
      <t>シュウニュウ</t>
    </rPh>
    <rPh sb="187" eb="188">
      <t>マカナ</t>
    </rPh>
    <rPh sb="198" eb="200">
      <t>ジョウキョウ</t>
    </rPh>
    <rPh sb="220" eb="222">
      <t>ルイジ</t>
    </rPh>
    <rPh sb="222" eb="224">
      <t>ダンタイ</t>
    </rPh>
    <rPh sb="225" eb="227">
      <t>ヒカク</t>
    </rPh>
    <rPh sb="230" eb="231">
      <t>タカ</t>
    </rPh>
    <rPh sb="241" eb="246">
      <t>キギョウサイカリイレ</t>
    </rPh>
    <rPh sb="247" eb="248">
      <t>ゾウ</t>
    </rPh>
    <rPh sb="256" eb="258">
      <t>タイヨウ</t>
    </rPh>
    <rPh sb="258" eb="260">
      <t>ネンスウ</t>
    </rPh>
    <rPh sb="261" eb="262">
      <t>コ</t>
    </rPh>
    <rPh sb="264" eb="267">
      <t>ショリジョウ</t>
    </rPh>
    <rPh sb="268" eb="270">
      <t>セツビ</t>
    </rPh>
    <rPh sb="270" eb="272">
      <t>カイシュウ</t>
    </rPh>
    <rPh sb="272" eb="274">
      <t>コウジ</t>
    </rPh>
    <rPh sb="274" eb="275">
      <t>トウ</t>
    </rPh>
    <rPh sb="276" eb="277">
      <t>オコナ</t>
    </rPh>
    <rPh sb="335" eb="337">
      <t>イッソウ</t>
    </rPh>
    <rPh sb="410" eb="412">
      <t>ゲンカ</t>
    </rPh>
    <rPh sb="413" eb="414">
      <t>ヤス</t>
    </rPh>
    <rPh sb="474" eb="478">
      <t>スイセンカリツ</t>
    </rPh>
    <rPh sb="479" eb="480">
      <t>ノ</t>
    </rPh>
    <rPh sb="481" eb="482">
      <t>ナヤ</t>
    </rPh>
    <rPh sb="488" eb="489">
      <t>ハン</t>
    </rPh>
    <rPh sb="491" eb="493">
      <t>ルイジ</t>
    </rPh>
    <rPh sb="493" eb="495">
      <t>ダンタイ</t>
    </rPh>
    <rPh sb="496" eb="500">
      <t>スイセンカリツ</t>
    </rPh>
    <rPh sb="501" eb="505">
      <t>ジョウショウケイコウ</t>
    </rPh>
    <rPh sb="509" eb="515">
      <t>フキュウスイシンカツドウ</t>
    </rPh>
    <rPh sb="515" eb="516">
      <t>トウ</t>
    </rPh>
    <rPh sb="518" eb="520">
      <t>チュウリョク</t>
    </rPh>
    <rPh sb="521" eb="523">
      <t>ヒツヨウ</t>
    </rPh>
    <phoneticPr fontId="4"/>
  </si>
  <si>
    <t>①有形固定資産減価償却率：
　事業の開始時期が昭和52年で、終末処理場の機械・電気設備等が耐用年数を迎えており、ストックマネジメント計画に基づき、更新工事を実施しています。
②管路老朽化率、③管渠改善率：
　事業の開始時期が昭和52年で、耐用年数を迎える管渠がありますので、平成28年度から豊後高田市公共下水道長寿命化計画に基づき、老朽管の更新事業を実施しています。</t>
    <phoneticPr fontId="4"/>
  </si>
  <si>
    <r>
      <t>　下水道施設の管渠整備は、ほぼ計画を達成していますが、その一方で、水洗化率は徐々に上昇しているものの85％にとどまっています。これは事業計画に基づいて建設した汚水処理場等が処理能力の80％程度しか活用されず、</t>
    </r>
    <r>
      <rPr>
        <sz val="11"/>
        <color rgb="FFFF0000"/>
        <rFont val="ＭＳ ゴシック"/>
        <family val="3"/>
        <charset val="128"/>
      </rPr>
      <t>20％分が余剰能力となっている状態です。</t>
    </r>
    <r>
      <rPr>
        <sz val="11"/>
        <color theme="1"/>
        <rFont val="ＭＳ ゴシック"/>
        <family val="3"/>
        <charset val="128"/>
      </rPr>
      <t xml:space="preserve">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</si>
</sst>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0.5</c:v>
                </c:pt>
                <c:pt idx="4" formatCode="#,##0.00;&quot;△&quot;#,##0.00;&quot;-&quot;">
                  <c:v>0.35</c:v>
                </c:pt>
              </c:numCache>
            </c:numRef>
          </c:val>
          <c:extLst>
            <c:ext xmlns:c16="http://schemas.microsoft.com/office/drawing/2014/chart" uri="{C3380CC4-5D6E-409C-BE32-E72D297353CC}">
              <c16:uniqueId val="{00000000-A2E1-493D-93D3-3777688710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7.0000000000000007E-2</c:v>
                </c:pt>
                <c:pt idx="4">
                  <c:v>0.06</c:v>
                </c:pt>
              </c:numCache>
            </c:numRef>
          </c:val>
          <c:smooth val="0"/>
          <c:extLst>
            <c:ext xmlns:c16="http://schemas.microsoft.com/office/drawing/2014/chart" uri="{C3380CC4-5D6E-409C-BE32-E72D297353CC}">
              <c16:uniqueId val="{00000001-A2E1-493D-93D3-3777688710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77.23</c:v>
                </c:pt>
                <c:pt idx="2">
                  <c:v>76.73</c:v>
                </c:pt>
                <c:pt idx="3">
                  <c:v>79.459999999999994</c:v>
                </c:pt>
                <c:pt idx="4">
                  <c:v>81.78</c:v>
                </c:pt>
              </c:numCache>
            </c:numRef>
          </c:val>
          <c:extLst>
            <c:ext xmlns:c16="http://schemas.microsoft.com/office/drawing/2014/chart" uri="{C3380CC4-5D6E-409C-BE32-E72D297353CC}">
              <c16:uniqueId val="{00000000-250A-4618-A13D-0C8E234BCA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54.86</c:v>
                </c:pt>
                <c:pt idx="4">
                  <c:v>55.04</c:v>
                </c:pt>
              </c:numCache>
            </c:numRef>
          </c:val>
          <c:smooth val="0"/>
          <c:extLst>
            <c:ext xmlns:c16="http://schemas.microsoft.com/office/drawing/2014/chart" uri="{C3380CC4-5D6E-409C-BE32-E72D297353CC}">
              <c16:uniqueId val="{00000001-250A-4618-A13D-0C8E234BCA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82.63</c:v>
                </c:pt>
                <c:pt idx="2">
                  <c:v>83.27</c:v>
                </c:pt>
                <c:pt idx="3">
                  <c:v>84.08</c:v>
                </c:pt>
                <c:pt idx="4">
                  <c:v>84.76</c:v>
                </c:pt>
              </c:numCache>
            </c:numRef>
          </c:val>
          <c:extLst>
            <c:ext xmlns:c16="http://schemas.microsoft.com/office/drawing/2014/chart" uri="{C3380CC4-5D6E-409C-BE32-E72D297353CC}">
              <c16:uniqueId val="{00000000-3D8B-43E4-9878-92EF5A4C16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91.37</c:v>
                </c:pt>
                <c:pt idx="4">
                  <c:v>91.92</c:v>
                </c:pt>
              </c:numCache>
            </c:numRef>
          </c:val>
          <c:smooth val="0"/>
          <c:extLst>
            <c:ext xmlns:c16="http://schemas.microsoft.com/office/drawing/2014/chart" uri="{C3380CC4-5D6E-409C-BE32-E72D297353CC}">
              <c16:uniqueId val="{00000001-3D8B-43E4-9878-92EF5A4C16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100.85</c:v>
                </c:pt>
                <c:pt idx="2">
                  <c:v>100.59</c:v>
                </c:pt>
                <c:pt idx="3">
                  <c:v>99.53</c:v>
                </c:pt>
                <c:pt idx="4">
                  <c:v>99.48</c:v>
                </c:pt>
              </c:numCache>
            </c:numRef>
          </c:val>
          <c:extLst>
            <c:ext xmlns:c16="http://schemas.microsoft.com/office/drawing/2014/chart" uri="{C3380CC4-5D6E-409C-BE32-E72D297353CC}">
              <c16:uniqueId val="{00000000-B55E-45E6-B9C4-1229E27E8D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105.35</c:v>
                </c:pt>
                <c:pt idx="4">
                  <c:v>106.8</c:v>
                </c:pt>
              </c:numCache>
            </c:numRef>
          </c:val>
          <c:smooth val="0"/>
          <c:extLst>
            <c:ext xmlns:c16="http://schemas.microsoft.com/office/drawing/2014/chart" uri="{C3380CC4-5D6E-409C-BE32-E72D297353CC}">
              <c16:uniqueId val="{00000001-B55E-45E6-B9C4-1229E27E8D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3.97</c:v>
                </c:pt>
                <c:pt idx="2">
                  <c:v>7.48</c:v>
                </c:pt>
                <c:pt idx="3">
                  <c:v>10.63</c:v>
                </c:pt>
                <c:pt idx="4">
                  <c:v>13.67</c:v>
                </c:pt>
              </c:numCache>
            </c:numRef>
          </c:val>
          <c:extLst>
            <c:ext xmlns:c16="http://schemas.microsoft.com/office/drawing/2014/chart" uri="{C3380CC4-5D6E-409C-BE32-E72D297353CC}">
              <c16:uniqueId val="{00000000-D597-4FBB-B1F4-929ACEA06D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29.42</c:v>
                </c:pt>
                <c:pt idx="4">
                  <c:v>31.14</c:v>
                </c:pt>
              </c:numCache>
            </c:numRef>
          </c:val>
          <c:smooth val="0"/>
          <c:extLst>
            <c:ext xmlns:c16="http://schemas.microsoft.com/office/drawing/2014/chart" uri="{C3380CC4-5D6E-409C-BE32-E72D297353CC}">
              <c16:uniqueId val="{00000001-D597-4FBB-B1F4-929ACEA06D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1.1399999999999999</c:v>
                </c:pt>
                <c:pt idx="4">
                  <c:v>0</c:v>
                </c:pt>
              </c:numCache>
            </c:numRef>
          </c:val>
          <c:extLst>
            <c:ext xmlns:c16="http://schemas.microsoft.com/office/drawing/2014/chart" uri="{C3380CC4-5D6E-409C-BE32-E72D297353CC}">
              <c16:uniqueId val="{00000000-0A4A-4E68-BC5D-647DCEB1BD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0.74</c:v>
                </c:pt>
                <c:pt idx="4" formatCode="#,##0.00;&quot;△&quot;#,##0.00;&quot;-&quot;">
                  <c:v>0.76</c:v>
                </c:pt>
              </c:numCache>
            </c:numRef>
          </c:val>
          <c:smooth val="0"/>
          <c:extLst>
            <c:ext xmlns:c16="http://schemas.microsoft.com/office/drawing/2014/chart" uri="{C3380CC4-5D6E-409C-BE32-E72D297353CC}">
              <c16:uniqueId val="{00000001-0A4A-4E68-BC5D-647DCEB1BD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0F3-4F84-AFC2-E0EAF2972E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26.07</c:v>
                </c:pt>
                <c:pt idx="4">
                  <c:v>26.89</c:v>
                </c:pt>
              </c:numCache>
            </c:numRef>
          </c:val>
          <c:smooth val="0"/>
          <c:extLst>
            <c:ext xmlns:c16="http://schemas.microsoft.com/office/drawing/2014/chart" uri="{C3380CC4-5D6E-409C-BE32-E72D297353CC}">
              <c16:uniqueId val="{00000001-F0F3-4F84-AFC2-E0EAF2972E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22.3</c:v>
                </c:pt>
                <c:pt idx="2">
                  <c:v>13.18</c:v>
                </c:pt>
                <c:pt idx="3">
                  <c:v>22.19</c:v>
                </c:pt>
                <c:pt idx="4">
                  <c:v>41.04</c:v>
                </c:pt>
              </c:numCache>
            </c:numRef>
          </c:val>
          <c:extLst>
            <c:ext xmlns:c16="http://schemas.microsoft.com/office/drawing/2014/chart" uri="{C3380CC4-5D6E-409C-BE32-E72D297353CC}">
              <c16:uniqueId val="{00000000-2803-4778-B85D-395FC96D4F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65.87</c:v>
                </c:pt>
                <c:pt idx="4">
                  <c:v>77.260000000000005</c:v>
                </c:pt>
              </c:numCache>
            </c:numRef>
          </c:val>
          <c:smooth val="0"/>
          <c:extLst>
            <c:ext xmlns:c16="http://schemas.microsoft.com/office/drawing/2014/chart" uri="{C3380CC4-5D6E-409C-BE32-E72D297353CC}">
              <c16:uniqueId val="{00000001-2803-4778-B85D-395FC96D4F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854.38</c:v>
                </c:pt>
                <c:pt idx="2">
                  <c:v>662.22</c:v>
                </c:pt>
                <c:pt idx="3">
                  <c:v>1705.22</c:v>
                </c:pt>
                <c:pt idx="4">
                  <c:v>1444.32</c:v>
                </c:pt>
              </c:numCache>
            </c:numRef>
          </c:val>
          <c:extLst>
            <c:ext xmlns:c16="http://schemas.microsoft.com/office/drawing/2014/chart" uri="{C3380CC4-5D6E-409C-BE32-E72D297353CC}">
              <c16:uniqueId val="{00000000-8277-48D8-897E-F785DEDBEA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742.08</c:v>
                </c:pt>
                <c:pt idx="4">
                  <c:v>730.84</c:v>
                </c:pt>
              </c:numCache>
            </c:numRef>
          </c:val>
          <c:smooth val="0"/>
          <c:extLst>
            <c:ext xmlns:c16="http://schemas.microsoft.com/office/drawing/2014/chart" uri="{C3380CC4-5D6E-409C-BE32-E72D297353CC}">
              <c16:uniqueId val="{00000001-8277-48D8-897E-F785DEDBEA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100.43</c:v>
                </c:pt>
                <c:pt idx="2">
                  <c:v>100.27</c:v>
                </c:pt>
                <c:pt idx="3">
                  <c:v>101.46</c:v>
                </c:pt>
                <c:pt idx="4">
                  <c:v>100</c:v>
                </c:pt>
              </c:numCache>
            </c:numRef>
          </c:val>
          <c:extLst>
            <c:ext xmlns:c16="http://schemas.microsoft.com/office/drawing/2014/chart" uri="{C3380CC4-5D6E-409C-BE32-E72D297353CC}">
              <c16:uniqueId val="{00000000-5709-44A8-83E4-03ABE74285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86.51</c:v>
                </c:pt>
                <c:pt idx="4">
                  <c:v>89.17</c:v>
                </c:pt>
              </c:numCache>
            </c:numRef>
          </c:val>
          <c:smooth val="0"/>
          <c:extLst>
            <c:ext xmlns:c16="http://schemas.microsoft.com/office/drawing/2014/chart" uri="{C3380CC4-5D6E-409C-BE32-E72D297353CC}">
              <c16:uniqueId val="{00000001-5709-44A8-83E4-03ABE74285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151.19999999999999</c:v>
                </c:pt>
                <c:pt idx="2">
                  <c:v>151.54</c:v>
                </c:pt>
                <c:pt idx="3">
                  <c:v>150</c:v>
                </c:pt>
                <c:pt idx="4">
                  <c:v>151.66999999999999</c:v>
                </c:pt>
              </c:numCache>
            </c:numRef>
          </c:val>
          <c:extLst>
            <c:ext xmlns:c16="http://schemas.microsoft.com/office/drawing/2014/chart" uri="{C3380CC4-5D6E-409C-BE32-E72D297353CC}">
              <c16:uniqueId val="{00000000-C2F0-4F2B-9D10-3294F88A09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188.24</c:v>
                </c:pt>
                <c:pt idx="4">
                  <c:v>184.85</c:v>
                </c:pt>
              </c:numCache>
            </c:numRef>
          </c:val>
          <c:smooth val="0"/>
          <c:extLst>
            <c:ext xmlns:c16="http://schemas.microsoft.com/office/drawing/2014/chart" uri="{C3380CC4-5D6E-409C-BE32-E72D297353CC}">
              <c16:uniqueId val="{00000001-C2F0-4F2B-9D10-3294F88A09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豊後高田市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21960</v>
      </c>
      <c r="AM8" s="36"/>
      <c r="AN8" s="36"/>
      <c r="AO8" s="36"/>
      <c r="AP8" s="36"/>
      <c r="AQ8" s="36"/>
      <c r="AR8" s="36"/>
      <c r="AS8" s="36"/>
      <c r="AT8" s="37">
        <f>データ!T6</f>
        <v>206.24</v>
      </c>
      <c r="AU8" s="37"/>
      <c r="AV8" s="37"/>
      <c r="AW8" s="37"/>
      <c r="AX8" s="37"/>
      <c r="AY8" s="37"/>
      <c r="AZ8" s="37"/>
      <c r="BA8" s="37"/>
      <c r="BB8" s="37">
        <f>データ!U6</f>
        <v>106.48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72.88</v>
      </c>
      <c r="J10" s="37"/>
      <c r="K10" s="37"/>
      <c r="L10" s="37"/>
      <c r="M10" s="37"/>
      <c r="N10" s="37"/>
      <c r="O10" s="37"/>
      <c r="P10" s="37">
        <f>データ!P6</f>
        <v>43.79</v>
      </c>
      <c r="Q10" s="37"/>
      <c r="R10" s="37"/>
      <c r="S10" s="37"/>
      <c r="T10" s="37"/>
      <c r="U10" s="37"/>
      <c r="V10" s="37"/>
      <c r="W10" s="37">
        <f>データ!Q6</f>
        <v>87.79</v>
      </c>
      <c r="X10" s="37"/>
      <c r="Y10" s="37"/>
      <c r="Z10" s="37"/>
      <c r="AA10" s="37"/>
      <c r="AB10" s="37"/>
      <c r="AC10" s="37"/>
      <c r="AD10" s="36">
        <f>データ!R6</f>
        <v>2940</v>
      </c>
      <c r="AE10" s="36"/>
      <c r="AF10" s="36"/>
      <c r="AG10" s="36"/>
      <c r="AH10" s="36"/>
      <c r="AI10" s="36"/>
      <c r="AJ10" s="36"/>
      <c r="AK10" s="2"/>
      <c r="AL10" s="36">
        <f>データ!V6</f>
        <v>9548</v>
      </c>
      <c r="AM10" s="36"/>
      <c r="AN10" s="36"/>
      <c r="AO10" s="36"/>
      <c r="AP10" s="36"/>
      <c r="AQ10" s="36"/>
      <c r="AR10" s="36"/>
      <c r="AS10" s="36"/>
      <c r="AT10" s="37">
        <f>データ!W6</f>
        <v>5.19</v>
      </c>
      <c r="AU10" s="37"/>
      <c r="AV10" s="37"/>
      <c r="AW10" s="37"/>
      <c r="AX10" s="37"/>
      <c r="AY10" s="37"/>
      <c r="AZ10" s="37"/>
      <c r="BA10" s="37"/>
      <c r="BB10" s="37">
        <f>データ!X6</f>
        <v>1839.69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KOPPnH5m9YLvaSq4WGk9/mFbsyzCillbesiDcb2GMOaa4dUPRIKaUVBIxzXHyxh/cWDCv1ie6dCi40+9iKuRA==" saltValue="Y8GJDaqBhnoUHxJD4o2Th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442097</v>
      </c>
      <c r="D6" s="19">
        <f t="shared" si="3"/>
        <v>46</v>
      </c>
      <c r="E6" s="19">
        <f t="shared" si="3"/>
        <v>17</v>
      </c>
      <c r="F6" s="19">
        <f t="shared" si="3"/>
        <v>1</v>
      </c>
      <c r="G6" s="19">
        <f t="shared" si="3"/>
        <v>0</v>
      </c>
      <c r="H6" s="19" t="str">
        <f t="shared" si="3"/>
        <v>大分県　豊後高田市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72.88</v>
      </c>
      <c r="P6" s="20">
        <f t="shared" si="3"/>
        <v>43.79</v>
      </c>
      <c r="Q6" s="20">
        <f t="shared" si="3"/>
        <v>87.79</v>
      </c>
      <c r="R6" s="20">
        <f t="shared" si="3"/>
        <v>2940</v>
      </c>
      <c r="S6" s="20">
        <f t="shared" si="3"/>
        <v>21960</v>
      </c>
      <c r="T6" s="20">
        <f t="shared" si="3"/>
        <v>206.24</v>
      </c>
      <c r="U6" s="20">
        <f t="shared" si="3"/>
        <v>106.48</v>
      </c>
      <c r="V6" s="20">
        <f t="shared" si="3"/>
        <v>9548</v>
      </c>
      <c r="W6" s="20">
        <f t="shared" si="3"/>
        <v>5.19</v>
      </c>
      <c r="X6" s="20">
        <f t="shared" si="3"/>
        <v>1839.69</v>
      </c>
      <c r="Y6" s="21" t="str">
        <f>IF(Y7="",NA(),Y7)</f>
        <v>-</v>
      </c>
      <c r="Z6" s="21">
        <f t="shared" ref="Z6:AH6" si="4">IF(Z7="",NA(),Z7)</f>
        <v>100.85</v>
      </c>
      <c r="AA6" s="21">
        <f t="shared" si="4"/>
        <v>100.59</v>
      </c>
      <c r="AB6" s="21">
        <f t="shared" si="4"/>
        <v>99.53</v>
      </c>
      <c r="AC6" s="21">
        <f t="shared" si="4"/>
        <v>99.48</v>
      </c>
      <c r="AD6" s="21" t="str">
        <f t="shared" si="4"/>
        <v>-</v>
      </c>
      <c r="AE6" s="21">
        <f t="shared" si="4"/>
        <v>107.81</v>
      </c>
      <c r="AF6" s="21">
        <f t="shared" si="4"/>
        <v>107.54</v>
      </c>
      <c r="AG6" s="21">
        <f t="shared" si="4"/>
        <v>105.35</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26.07</v>
      </c>
      <c r="AS6" s="21">
        <f t="shared" si="5"/>
        <v>26.89</v>
      </c>
      <c r="AT6" s="20" t="str">
        <f>IF(AT7="","",IF(AT7="-","【-】","【"&amp;SUBSTITUTE(TEXT(AT7,"#,##0.00"),"-","△")&amp;"】"))</f>
        <v>【3.03】</v>
      </c>
      <c r="AU6" s="21" t="str">
        <f>IF(AU7="",NA(),AU7)</f>
        <v>-</v>
      </c>
      <c r="AV6" s="21">
        <f t="shared" ref="AV6:BD6" si="6">IF(AV7="",NA(),AV7)</f>
        <v>22.3</v>
      </c>
      <c r="AW6" s="21">
        <f t="shared" si="6"/>
        <v>13.18</v>
      </c>
      <c r="AX6" s="21">
        <f t="shared" si="6"/>
        <v>22.19</v>
      </c>
      <c r="AY6" s="21">
        <f t="shared" si="6"/>
        <v>41.04</v>
      </c>
      <c r="AZ6" s="21" t="str">
        <f t="shared" si="6"/>
        <v>-</v>
      </c>
      <c r="BA6" s="21">
        <f t="shared" si="6"/>
        <v>48.56</v>
      </c>
      <c r="BB6" s="21">
        <f t="shared" si="6"/>
        <v>47.58</v>
      </c>
      <c r="BC6" s="21">
        <f t="shared" si="6"/>
        <v>65.87</v>
      </c>
      <c r="BD6" s="21">
        <f t="shared" si="6"/>
        <v>77.260000000000005</v>
      </c>
      <c r="BE6" s="20" t="str">
        <f>IF(BE7="","",IF(BE7="-","【-】","【"&amp;SUBSTITUTE(TEXT(BE7,"#,##0.00"),"-","△")&amp;"】"))</f>
        <v>【78.43】</v>
      </c>
      <c r="BF6" s="21" t="str">
        <f>IF(BF7="",NA(),BF7)</f>
        <v>-</v>
      </c>
      <c r="BG6" s="21">
        <f t="shared" ref="BG6:BO6" si="7">IF(BG7="",NA(),BG7)</f>
        <v>854.38</v>
      </c>
      <c r="BH6" s="21">
        <f t="shared" si="7"/>
        <v>662.22</v>
      </c>
      <c r="BI6" s="21">
        <f t="shared" si="7"/>
        <v>1705.22</v>
      </c>
      <c r="BJ6" s="21">
        <f t="shared" si="7"/>
        <v>1444.32</v>
      </c>
      <c r="BK6" s="21" t="str">
        <f t="shared" si="7"/>
        <v>-</v>
      </c>
      <c r="BL6" s="21">
        <f t="shared" si="7"/>
        <v>1245.0999999999999</v>
      </c>
      <c r="BM6" s="21">
        <f t="shared" si="7"/>
        <v>1108.8</v>
      </c>
      <c r="BN6" s="21">
        <f t="shared" si="7"/>
        <v>742.08</v>
      </c>
      <c r="BO6" s="21">
        <f t="shared" si="7"/>
        <v>730.84</v>
      </c>
      <c r="BP6" s="20" t="str">
        <f>IF(BP7="","",IF(BP7="-","【-】","【"&amp;SUBSTITUTE(TEXT(BP7,"#,##0.00"),"-","△")&amp;"】"))</f>
        <v>【630.82】</v>
      </c>
      <c r="BQ6" s="21" t="str">
        <f>IF(BQ7="",NA(),BQ7)</f>
        <v>-</v>
      </c>
      <c r="BR6" s="21">
        <f t="shared" ref="BR6:BZ6" si="8">IF(BR7="",NA(),BR7)</f>
        <v>100.43</v>
      </c>
      <c r="BS6" s="21">
        <f t="shared" si="8"/>
        <v>100.27</v>
      </c>
      <c r="BT6" s="21">
        <f t="shared" si="8"/>
        <v>101.46</v>
      </c>
      <c r="BU6" s="21">
        <f t="shared" si="8"/>
        <v>100</v>
      </c>
      <c r="BV6" s="21" t="str">
        <f t="shared" si="8"/>
        <v>-</v>
      </c>
      <c r="BW6" s="21">
        <f t="shared" si="8"/>
        <v>79.77</v>
      </c>
      <c r="BX6" s="21">
        <f t="shared" si="8"/>
        <v>79.63</v>
      </c>
      <c r="BY6" s="21">
        <f t="shared" si="8"/>
        <v>86.51</v>
      </c>
      <c r="BZ6" s="21">
        <f t="shared" si="8"/>
        <v>89.17</v>
      </c>
      <c r="CA6" s="20" t="str">
        <f>IF(CA7="","",IF(CA7="-","【-】","【"&amp;SUBSTITUTE(TEXT(CA7,"#,##0.00"),"-","△")&amp;"】"))</f>
        <v>【97.81】</v>
      </c>
      <c r="CB6" s="21" t="str">
        <f>IF(CB7="",NA(),CB7)</f>
        <v>-</v>
      </c>
      <c r="CC6" s="21">
        <f t="shared" ref="CC6:CK6" si="9">IF(CC7="",NA(),CC7)</f>
        <v>151.19999999999999</v>
      </c>
      <c r="CD6" s="21">
        <f t="shared" si="9"/>
        <v>151.54</v>
      </c>
      <c r="CE6" s="21">
        <f t="shared" si="9"/>
        <v>150</v>
      </c>
      <c r="CF6" s="21">
        <f t="shared" si="9"/>
        <v>151.66999999999999</v>
      </c>
      <c r="CG6" s="21" t="str">
        <f t="shared" si="9"/>
        <v>-</v>
      </c>
      <c r="CH6" s="21">
        <f t="shared" si="9"/>
        <v>214.56</v>
      </c>
      <c r="CI6" s="21">
        <f t="shared" si="9"/>
        <v>213.66</v>
      </c>
      <c r="CJ6" s="21">
        <f t="shared" si="9"/>
        <v>188.24</v>
      </c>
      <c r="CK6" s="21">
        <f t="shared" si="9"/>
        <v>184.85</v>
      </c>
      <c r="CL6" s="20" t="str">
        <f>IF(CL7="","",IF(CL7="-","【-】","【"&amp;SUBSTITUTE(TEXT(CL7,"#,##0.00"),"-","△")&amp;"】"))</f>
        <v>【138.75】</v>
      </c>
      <c r="CM6" s="21" t="str">
        <f>IF(CM7="",NA(),CM7)</f>
        <v>-</v>
      </c>
      <c r="CN6" s="21">
        <f t="shared" ref="CN6:CV6" si="10">IF(CN7="",NA(),CN7)</f>
        <v>77.23</v>
      </c>
      <c r="CO6" s="21">
        <f t="shared" si="10"/>
        <v>76.73</v>
      </c>
      <c r="CP6" s="21">
        <f t="shared" si="10"/>
        <v>79.459999999999994</v>
      </c>
      <c r="CQ6" s="21">
        <f t="shared" si="10"/>
        <v>81.78</v>
      </c>
      <c r="CR6" s="21" t="str">
        <f t="shared" si="10"/>
        <v>-</v>
      </c>
      <c r="CS6" s="21">
        <f t="shared" si="10"/>
        <v>49.47</v>
      </c>
      <c r="CT6" s="21">
        <f t="shared" si="10"/>
        <v>48.19</v>
      </c>
      <c r="CU6" s="21">
        <f t="shared" si="10"/>
        <v>54.86</v>
      </c>
      <c r="CV6" s="21">
        <f t="shared" si="10"/>
        <v>55.04</v>
      </c>
      <c r="CW6" s="20" t="str">
        <f>IF(CW7="","",IF(CW7="-","【-】","【"&amp;SUBSTITUTE(TEXT(CW7,"#,##0.00"),"-","△")&amp;"】"))</f>
        <v>【58.94】</v>
      </c>
      <c r="CX6" s="21" t="str">
        <f>IF(CX7="",NA(),CX7)</f>
        <v>-</v>
      </c>
      <c r="CY6" s="21">
        <f t="shared" ref="CY6:DG6" si="11">IF(CY7="",NA(),CY7)</f>
        <v>82.63</v>
      </c>
      <c r="CZ6" s="21">
        <f t="shared" si="11"/>
        <v>83.27</v>
      </c>
      <c r="DA6" s="21">
        <f t="shared" si="11"/>
        <v>84.08</v>
      </c>
      <c r="DB6" s="21">
        <f t="shared" si="11"/>
        <v>84.76</v>
      </c>
      <c r="DC6" s="21" t="str">
        <f t="shared" si="11"/>
        <v>-</v>
      </c>
      <c r="DD6" s="21">
        <f t="shared" si="11"/>
        <v>82.06</v>
      </c>
      <c r="DE6" s="21">
        <f t="shared" si="11"/>
        <v>82.26</v>
      </c>
      <c r="DF6" s="21">
        <f t="shared" si="11"/>
        <v>91.37</v>
      </c>
      <c r="DG6" s="21">
        <f t="shared" si="11"/>
        <v>91.92</v>
      </c>
      <c r="DH6" s="20" t="str">
        <f>IF(DH7="","",IF(DH7="-","【-】","【"&amp;SUBSTITUTE(TEXT(DH7,"#,##0.00"),"-","△")&amp;"】"))</f>
        <v>【95.91】</v>
      </c>
      <c r="DI6" s="21" t="str">
        <f>IF(DI7="",NA(),DI7)</f>
        <v>-</v>
      </c>
      <c r="DJ6" s="21">
        <f t="shared" ref="DJ6:DR6" si="12">IF(DJ7="",NA(),DJ7)</f>
        <v>3.97</v>
      </c>
      <c r="DK6" s="21">
        <f t="shared" si="12"/>
        <v>7.48</v>
      </c>
      <c r="DL6" s="21">
        <f t="shared" si="12"/>
        <v>10.63</v>
      </c>
      <c r="DM6" s="21">
        <f t="shared" si="12"/>
        <v>13.67</v>
      </c>
      <c r="DN6" s="21" t="str">
        <f t="shared" si="12"/>
        <v>-</v>
      </c>
      <c r="DO6" s="21">
        <f t="shared" si="12"/>
        <v>19.93</v>
      </c>
      <c r="DP6" s="21">
        <f t="shared" si="12"/>
        <v>21.94</v>
      </c>
      <c r="DQ6" s="21">
        <f t="shared" si="12"/>
        <v>29.42</v>
      </c>
      <c r="DR6" s="21">
        <f t="shared" si="12"/>
        <v>31.14</v>
      </c>
      <c r="DS6" s="20" t="str">
        <f>IF(DS7="","",IF(DS7="-","【-】","【"&amp;SUBSTITUTE(TEXT(DS7,"#,##0.00"),"-","△")&amp;"】"))</f>
        <v>【41.09】</v>
      </c>
      <c r="DT6" s="21" t="str">
        <f>IF(DT7="",NA(),DT7)</f>
        <v>-</v>
      </c>
      <c r="DU6" s="20">
        <f t="shared" ref="DU6:EC6" si="13">IF(DU7="",NA(),DU7)</f>
        <v>0</v>
      </c>
      <c r="DV6" s="20">
        <f t="shared" si="13"/>
        <v>0</v>
      </c>
      <c r="DW6" s="21">
        <f t="shared" si="13"/>
        <v>1.1399999999999999</v>
      </c>
      <c r="DX6" s="20">
        <f t="shared" si="13"/>
        <v>0</v>
      </c>
      <c r="DY6" s="21" t="str">
        <f t="shared" si="13"/>
        <v>-</v>
      </c>
      <c r="DZ6" s="20">
        <f t="shared" si="13"/>
        <v>0</v>
      </c>
      <c r="EA6" s="20">
        <f t="shared" si="13"/>
        <v>0</v>
      </c>
      <c r="EB6" s="21">
        <f t="shared" si="13"/>
        <v>0.74</v>
      </c>
      <c r="EC6" s="21">
        <f t="shared" si="13"/>
        <v>0.76</v>
      </c>
      <c r="ED6" s="20" t="str">
        <f>IF(ED7="","",IF(ED7="-","【-】","【"&amp;SUBSTITUTE(TEXT(ED7,"#,##0.00"),"-","△")&amp;"】"))</f>
        <v>【8.68】</v>
      </c>
      <c r="EE6" s="21" t="str">
        <f>IF(EE7="",NA(),EE7)</f>
        <v>-</v>
      </c>
      <c r="EF6" s="20">
        <f t="shared" ref="EF6:EN6" si="14">IF(EF7="",NA(),EF7)</f>
        <v>0</v>
      </c>
      <c r="EG6" s="20">
        <f t="shared" si="14"/>
        <v>0</v>
      </c>
      <c r="EH6" s="21">
        <f t="shared" si="14"/>
        <v>0.5</v>
      </c>
      <c r="EI6" s="21">
        <f t="shared" si="14"/>
        <v>0.35</v>
      </c>
      <c r="EJ6" s="21" t="str">
        <f t="shared" si="14"/>
        <v>-</v>
      </c>
      <c r="EK6" s="21">
        <f t="shared" si="14"/>
        <v>0.32</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442097</v>
      </c>
      <c r="D7" s="23">
        <v>46</v>
      </c>
      <c r="E7" s="23">
        <v>17</v>
      </c>
      <c r="F7" s="23">
        <v>1</v>
      </c>
      <c r="G7" s="23">
        <v>0</v>
      </c>
      <c r="H7" s="23" t="s">
        <v>96</v>
      </c>
      <c r="I7" s="23" t="s">
        <v>97</v>
      </c>
      <c r="J7" s="23" t="s">
        <v>98</v>
      </c>
      <c r="K7" s="23" t="s">
        <v>99</v>
      </c>
      <c r="L7" s="23" t="s">
        <v>100</v>
      </c>
      <c r="M7" s="23" t="s">
        <v>101</v>
      </c>
      <c r="N7" s="24" t="s">
        <v>102</v>
      </c>
      <c r="O7" s="24">
        <v>72.88</v>
      </c>
      <c r="P7" s="24">
        <v>43.79</v>
      </c>
      <c r="Q7" s="24">
        <v>87.79</v>
      </c>
      <c r="R7" s="24">
        <v>2940</v>
      </c>
      <c r="S7" s="24">
        <v>21960</v>
      </c>
      <c r="T7" s="24">
        <v>206.24</v>
      </c>
      <c r="U7" s="24">
        <v>106.48</v>
      </c>
      <c r="V7" s="24">
        <v>9548</v>
      </c>
      <c r="W7" s="24">
        <v>5.19</v>
      </c>
      <c r="X7" s="24">
        <v>1839.69</v>
      </c>
      <c r="Y7" s="24" t="s">
        <v>102</v>
      </c>
      <c r="Z7" s="24">
        <v>100.85</v>
      </c>
      <c r="AA7" s="24">
        <v>100.59</v>
      </c>
      <c r="AB7" s="24">
        <v>99.53</v>
      </c>
      <c r="AC7" s="24">
        <v>99.48</v>
      </c>
      <c r="AD7" s="24" t="s">
        <v>102</v>
      </c>
      <c r="AE7" s="24">
        <v>107.81</v>
      </c>
      <c r="AF7" s="24">
        <v>107.54</v>
      </c>
      <c r="AG7" s="24">
        <v>105.35</v>
      </c>
      <c r="AH7" s="24">
        <v>106.8</v>
      </c>
      <c r="AI7" s="24">
        <v>105.91</v>
      </c>
      <c r="AJ7" s="24" t="s">
        <v>102</v>
      </c>
      <c r="AK7" s="24">
        <v>0</v>
      </c>
      <c r="AL7" s="24">
        <v>0</v>
      </c>
      <c r="AM7" s="24">
        <v>0</v>
      </c>
      <c r="AN7" s="24">
        <v>0</v>
      </c>
      <c r="AO7" s="24" t="s">
        <v>102</v>
      </c>
      <c r="AP7" s="24">
        <v>18.2</v>
      </c>
      <c r="AQ7" s="24">
        <v>19.059999999999999</v>
      </c>
      <c r="AR7" s="24">
        <v>26.07</v>
      </c>
      <c r="AS7" s="24">
        <v>26.89</v>
      </c>
      <c r="AT7" s="24">
        <v>3.03</v>
      </c>
      <c r="AU7" s="24" t="s">
        <v>102</v>
      </c>
      <c r="AV7" s="24">
        <v>22.3</v>
      </c>
      <c r="AW7" s="24">
        <v>13.18</v>
      </c>
      <c r="AX7" s="24">
        <v>22.19</v>
      </c>
      <c r="AY7" s="24">
        <v>41.04</v>
      </c>
      <c r="AZ7" s="24" t="s">
        <v>102</v>
      </c>
      <c r="BA7" s="24">
        <v>48.56</v>
      </c>
      <c r="BB7" s="24">
        <v>47.58</v>
      </c>
      <c r="BC7" s="24">
        <v>65.87</v>
      </c>
      <c r="BD7" s="24">
        <v>77.260000000000005</v>
      </c>
      <c r="BE7" s="24">
        <v>78.430000000000007</v>
      </c>
      <c r="BF7" s="24" t="s">
        <v>102</v>
      </c>
      <c r="BG7" s="24">
        <v>854.38</v>
      </c>
      <c r="BH7" s="24">
        <v>662.22</v>
      </c>
      <c r="BI7" s="24">
        <v>1705.22</v>
      </c>
      <c r="BJ7" s="24">
        <v>1444.32</v>
      </c>
      <c r="BK7" s="24" t="s">
        <v>102</v>
      </c>
      <c r="BL7" s="24">
        <v>1245.0999999999999</v>
      </c>
      <c r="BM7" s="24">
        <v>1108.8</v>
      </c>
      <c r="BN7" s="24">
        <v>742.08</v>
      </c>
      <c r="BO7" s="24">
        <v>730.84</v>
      </c>
      <c r="BP7" s="24">
        <v>630.82000000000005</v>
      </c>
      <c r="BQ7" s="24" t="s">
        <v>102</v>
      </c>
      <c r="BR7" s="24">
        <v>100.43</v>
      </c>
      <c r="BS7" s="24">
        <v>100.27</v>
      </c>
      <c r="BT7" s="24">
        <v>101.46</v>
      </c>
      <c r="BU7" s="24">
        <v>100</v>
      </c>
      <c r="BV7" s="24" t="s">
        <v>102</v>
      </c>
      <c r="BW7" s="24">
        <v>79.77</v>
      </c>
      <c r="BX7" s="24">
        <v>79.63</v>
      </c>
      <c r="BY7" s="24">
        <v>86.51</v>
      </c>
      <c r="BZ7" s="24">
        <v>89.17</v>
      </c>
      <c r="CA7" s="24">
        <v>97.81</v>
      </c>
      <c r="CB7" s="24" t="s">
        <v>102</v>
      </c>
      <c r="CC7" s="24">
        <v>151.19999999999999</v>
      </c>
      <c r="CD7" s="24">
        <v>151.54</v>
      </c>
      <c r="CE7" s="24">
        <v>150</v>
      </c>
      <c r="CF7" s="24">
        <v>151.66999999999999</v>
      </c>
      <c r="CG7" s="24" t="s">
        <v>102</v>
      </c>
      <c r="CH7" s="24">
        <v>214.56</v>
      </c>
      <c r="CI7" s="24">
        <v>213.66</v>
      </c>
      <c r="CJ7" s="24">
        <v>188.24</v>
      </c>
      <c r="CK7" s="24">
        <v>184.85</v>
      </c>
      <c r="CL7" s="24">
        <v>138.75</v>
      </c>
      <c r="CM7" s="24" t="s">
        <v>102</v>
      </c>
      <c r="CN7" s="24">
        <v>77.23</v>
      </c>
      <c r="CO7" s="24">
        <v>76.73</v>
      </c>
      <c r="CP7" s="24">
        <v>79.459999999999994</v>
      </c>
      <c r="CQ7" s="24">
        <v>81.78</v>
      </c>
      <c r="CR7" s="24" t="s">
        <v>102</v>
      </c>
      <c r="CS7" s="24">
        <v>49.47</v>
      </c>
      <c r="CT7" s="24">
        <v>48.19</v>
      </c>
      <c r="CU7" s="24">
        <v>54.86</v>
      </c>
      <c r="CV7" s="24">
        <v>55.04</v>
      </c>
      <c r="CW7" s="24">
        <v>58.94</v>
      </c>
      <c r="CX7" s="24" t="s">
        <v>102</v>
      </c>
      <c r="CY7" s="24">
        <v>82.63</v>
      </c>
      <c r="CZ7" s="24">
        <v>83.27</v>
      </c>
      <c r="DA7" s="24">
        <v>84.08</v>
      </c>
      <c r="DB7" s="24">
        <v>84.76</v>
      </c>
      <c r="DC7" s="24" t="s">
        <v>102</v>
      </c>
      <c r="DD7" s="24">
        <v>82.06</v>
      </c>
      <c r="DE7" s="24">
        <v>82.26</v>
      </c>
      <c r="DF7" s="24">
        <v>91.37</v>
      </c>
      <c r="DG7" s="24">
        <v>91.92</v>
      </c>
      <c r="DH7" s="24">
        <v>95.91</v>
      </c>
      <c r="DI7" s="24" t="s">
        <v>102</v>
      </c>
      <c r="DJ7" s="24">
        <v>3.97</v>
      </c>
      <c r="DK7" s="24">
        <v>7.48</v>
      </c>
      <c r="DL7" s="24">
        <v>10.63</v>
      </c>
      <c r="DM7" s="24">
        <v>13.67</v>
      </c>
      <c r="DN7" s="24" t="s">
        <v>102</v>
      </c>
      <c r="DO7" s="24">
        <v>19.93</v>
      </c>
      <c r="DP7" s="24">
        <v>21.94</v>
      </c>
      <c r="DQ7" s="24">
        <v>29.42</v>
      </c>
      <c r="DR7" s="24">
        <v>31.14</v>
      </c>
      <c r="DS7" s="24">
        <v>41.09</v>
      </c>
      <c r="DT7" s="24" t="s">
        <v>102</v>
      </c>
      <c r="DU7" s="24">
        <v>0</v>
      </c>
      <c r="DV7" s="24">
        <v>0</v>
      </c>
      <c r="DW7" s="24">
        <v>1.1399999999999999</v>
      </c>
      <c r="DX7" s="24">
        <v>0</v>
      </c>
      <c r="DY7" s="24" t="s">
        <v>102</v>
      </c>
      <c r="DZ7" s="24">
        <v>0</v>
      </c>
      <c r="EA7" s="24">
        <v>0</v>
      </c>
      <c r="EB7" s="24">
        <v>0.74</v>
      </c>
      <c r="EC7" s="24">
        <v>0.76</v>
      </c>
      <c r="ED7" s="24">
        <v>8.68</v>
      </c>
      <c r="EE7" s="24" t="s">
        <v>102</v>
      </c>
      <c r="EF7" s="24">
        <v>0</v>
      </c>
      <c r="EG7" s="24">
        <v>0</v>
      </c>
      <c r="EH7" s="24">
        <v>0.5</v>
      </c>
      <c r="EI7" s="24">
        <v>0.35</v>
      </c>
      <c r="EJ7" s="24" t="s">
        <v>102</v>
      </c>
      <c r="EK7" s="24">
        <v>0.32</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2025-01-24T07:07:29Z</dcterms:created>
  <dcterms:modified xsi:type="dcterms:W3CDTF">2025-02-17T07:30:28Z</dcterms:modified>
  <cp:category/>
</cp:coreProperties>
</file>