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151238\Desktop\確認用\"/>
    </mc:Choice>
  </mc:AlternateContent>
  <xr:revisionPtr revIDLastSave="0" documentId="13_ncr:1_{FD129F3F-E295-4668-B800-5EEF878795CD}" xr6:coauthVersionLast="47" xr6:coauthVersionMax="47" xr10:uidLastSave="{00000000-0000-0000-0000-000000000000}"/>
  <workbookProtection workbookAlgorithmName="SHA-512" workbookHashValue="DPSIALakBpZlvwnN+ZRDHpDLyb5THNxUgzKunP6GaDvUgxRs8Y0L3eaDbRksdDVQF0viZSMKB9aTI0e/jwXGqg==" workbookSaltValue="IVXdXCnGTRcHayNG050lwA==" workbookSpinCount="100000" lockStructure="1"/>
  <bookViews>
    <workbookView xWindow="-27915" yWindow="1395" windowWidth="27270" windowHeight="1408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K85" i="4"/>
  <c r="J85" i="4"/>
  <c r="G85" i="4"/>
  <c r="F85" i="4"/>
  <c r="E85" i="4"/>
  <c r="AT10" i="4"/>
  <c r="AL10" i="4"/>
  <c r="AD10" i="4"/>
  <c r="I10" i="4"/>
  <c r="B10" i="4"/>
  <c r="P8" i="4"/>
  <c r="I8" i="4"/>
</calcChain>
</file>

<file path=xl/sharedStrings.xml><?xml version="1.0" encoding="utf-8"?>
<sst xmlns="http://schemas.openxmlformats.org/spreadsheetml/2006/main" count="319" uniqueCount="116">
  <si>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</si>
  <si>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</si>
  <si>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</si>
  <si>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</si>
  <si>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</si>
  <si>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</si>
  <si>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</si>
  <si>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</si>
  <si>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</si>
  <si>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</si>
  <si>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</si>
  <si>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</si>
  <si>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</si>
  <si>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</si>
  <si>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</si>
  <si>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</si>
  <si>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</si>
  <si>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</si>
  <si>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</si>
  <si>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</si>
  <si>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</si>
  <si>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</si>
  <si>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</si>
  <si>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</si>
  <si>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</si>
  <si>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</si>
  <si>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</si>
  <si>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</si>
  <si>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</si>
  <si>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</si>
  <si>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</si>
  <si>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</si>
  <si>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</si>
  <si>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</si>
  <si>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</si>
  <si>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</si>
  <si>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</si>
  <si>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</si>
  <si>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</si>
  <si>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</si>
  <si>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</si>
  <si>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</si>
  <si>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</si>
  <si>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</si>
  <si>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</si>
  <si>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</si>
  <si>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</si>
  <si>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</si>
  <si>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</si>
  <si>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</si>
  <si>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</si>
  <si>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</si>
  <si>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</si>
  <si>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</si>
  <si>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</si>
  <si>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</si>
  <si>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</si>
  <si>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</si>
  <si>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</si>
  <si>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</si>
  <si>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</si>
  <si>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</si>
  <si>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</si>
  <si>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</si>
  <si>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</si>
  <si>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</si>
  <si>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</si>
  <si>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</si>
  <si>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</si>
  <si>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</si>
  <si>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</si>
  <si>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</si>
  <si>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</si>
  <si>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</si>
  <si>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</si>
  <si>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</si>
  <si>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</si>
  <si>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</si>
  <si>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</si>
  <si>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</si>
  <si>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</si>
  <si>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</si>
  <si>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</si>
  <si>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</si>
  <si>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</si>
  <si>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</si>
  <si>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</si>
  <si>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</si>
  <si>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</si>
  <si>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</si>
  <si>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</si>
  <si>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</si>
  <si>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</si>
  <si>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</si>
  <si>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</si>
  <si>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</si>
  <si>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津久見市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</si>
  <si>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</si>
  <si>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</si>
  <si>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</si>
  <si>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</si>
  <si>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</si>
  <si>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</si>
  <si>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</si>
  <si>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</si>
  <si>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</si>
  <si>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</si>
  <si>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</si>
  <si>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</si>
  <si>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</si>
  <si>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</si>
  <si>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</si>
  <si>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</si>
  <si>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r>
      <t>①経常収支比率・・・経常費用が経常収益でどの程度賄われているかを示す指標。類似団体、全国平均値に比べて、わずかに低い水準になっているものの、100％を上回っていることから現在のところ経営は安定しているといえます。
②累積欠損金比率・・・累積欠損金は発生しておらず、健全な経営状況にあるといえます。
③流動比率・・・流動負債に対する流動資産の割合で短期債務に対する支払能力を表す指標。類似団体、全国平均値に比べて著しく低い水準になっており、支払能力を高めるための経営改善を図っていく必要があります。
④企業債残高対事業規模比率・・・料金収入に対する企業債残高の割合であり、企業債残高の規模を表す指標。類似団体、全国平均値に比べてかなり高い水準となっており、投資規模や料金水準が適切か分析していく必要があります。
⑤経費回収率・・・使用料で回収すべき経費を、どの程度使用料で賄えているかを表した指標。類似団体、全国平均値に比べて低い水準となっており、今後も、管渠の更新や施設の長寿命化など取り組むべき課題も多いことから、更なる使用料収入の確保が必要です。
⑥汚水処理原価・・・有収水量1㎥あたりの汚水処理について、かかる費用を表した指標。類似団体、全国平均値に比べて高い水準になっています。今後も、企業債の借り入れに伴う支払利息の増加や減価償却費の増加に伴い、高い水準が予想されます。</t>
    </r>
    <r>
      <rPr>
        <sz val="9"/>
        <rFont val="ＭＳ ゴシック"/>
        <family val="3"/>
        <charset val="128"/>
      </rPr>
      <t xml:space="preserve">
⑦施設利用率・・・処理能力に対する処理水量の割合であり、施設の利用状況や適正規模を判断する指標。類似団体、全国平均値に比べて低い水準になっており、今後も引き続き、施設効率を改善する必要があります。
⑧水洗化率・・・処理区域内人口のうち、汚水処理している人口の割合を表した指標。類似団体、全国平均値に比べて低い水準になっており、水洗化率向上の取り組みを行うことで少しずつ向上していることから、今後も継続した水洗化率向上の取り組みが必要です。
</t>
    </r>
    <rPh sb="1" eb="3">
      <t>ケイジョウ</t>
    </rPh>
    <rPh sb="3" eb="5">
      <t>シュウシ</t>
    </rPh>
    <rPh sb="5" eb="7">
      <t>ヒリツ</t>
    </rPh>
    <rPh sb="10" eb="14">
      <t>ケイジョウヒヨウ</t>
    </rPh>
    <rPh sb="15" eb="17">
      <t>ケイジョウ</t>
    </rPh>
    <rPh sb="17" eb="19">
      <t>シュウエキ</t>
    </rPh>
    <rPh sb="22" eb="24">
      <t>テイド</t>
    </rPh>
    <rPh sb="24" eb="25">
      <t>マカナ</t>
    </rPh>
    <rPh sb="32" eb="33">
      <t>シメ</t>
    </rPh>
    <rPh sb="34" eb="36">
      <t>シヒョウ</t>
    </rPh>
    <rPh sb="37" eb="41">
      <t>ルイジダンタイ</t>
    </rPh>
    <rPh sb="42" eb="44">
      <t>ゼンコク</t>
    </rPh>
    <rPh sb="44" eb="47">
      <t>ヘイキンチ</t>
    </rPh>
    <rPh sb="48" eb="49">
      <t>クラ</t>
    </rPh>
    <rPh sb="56" eb="57">
      <t>ヒク</t>
    </rPh>
    <rPh sb="58" eb="60">
      <t>スイジュン</t>
    </rPh>
    <rPh sb="75" eb="76">
      <t>ウエ</t>
    </rPh>
    <rPh sb="76" eb="77">
      <t>マワ</t>
    </rPh>
    <rPh sb="85" eb="87">
      <t>ゲンザイ</t>
    </rPh>
    <rPh sb="91" eb="93">
      <t>ケイエイ</t>
    </rPh>
    <rPh sb="94" eb="96">
      <t>アンテイ</t>
    </rPh>
    <rPh sb="108" eb="110">
      <t>ルイセキ</t>
    </rPh>
    <rPh sb="110" eb="112">
      <t>ケッソン</t>
    </rPh>
    <rPh sb="112" eb="113">
      <t>キン</t>
    </rPh>
    <rPh sb="113" eb="115">
      <t>ヒリツ</t>
    </rPh>
    <rPh sb="118" eb="120">
      <t>ルイセキ</t>
    </rPh>
    <rPh sb="120" eb="123">
      <t>ケッソンキン</t>
    </rPh>
    <rPh sb="124" eb="126">
      <t>ハッセイ</t>
    </rPh>
    <rPh sb="132" eb="134">
      <t>ケンゼン</t>
    </rPh>
    <rPh sb="135" eb="137">
      <t>ケイエイ</t>
    </rPh>
    <rPh sb="137" eb="139">
      <t>ジョウキョウ</t>
    </rPh>
    <rPh sb="150" eb="152">
      <t>リュウドウ</t>
    </rPh>
    <rPh sb="152" eb="154">
      <t>ヒリツ</t>
    </rPh>
    <rPh sb="157" eb="159">
      <t>リュウドウ</t>
    </rPh>
    <rPh sb="159" eb="161">
      <t>フサイ</t>
    </rPh>
    <rPh sb="162" eb="163">
      <t>タイ</t>
    </rPh>
    <rPh sb="165" eb="169">
      <t>リュウドウシサン</t>
    </rPh>
    <rPh sb="170" eb="172">
      <t>ワリアイ</t>
    </rPh>
    <rPh sb="173" eb="175">
      <t>タンキ</t>
    </rPh>
    <rPh sb="175" eb="177">
      <t>サイム</t>
    </rPh>
    <rPh sb="178" eb="179">
      <t>タイ</t>
    </rPh>
    <rPh sb="181" eb="183">
      <t>シハラ</t>
    </rPh>
    <rPh sb="183" eb="185">
      <t>ノウリョク</t>
    </rPh>
    <rPh sb="186" eb="187">
      <t>アラワ</t>
    </rPh>
    <rPh sb="188" eb="190">
      <t>シヒョウ</t>
    </rPh>
    <rPh sb="191" eb="195">
      <t>ルイジダンタイ</t>
    </rPh>
    <rPh sb="196" eb="198">
      <t>ゼンコク</t>
    </rPh>
    <rPh sb="198" eb="200">
      <t>ヘイキン</t>
    </rPh>
    <rPh sb="200" eb="201">
      <t>アタイ</t>
    </rPh>
    <rPh sb="202" eb="203">
      <t>クラ</t>
    </rPh>
    <rPh sb="205" eb="206">
      <t>イチジル</t>
    </rPh>
    <rPh sb="208" eb="209">
      <t>ヒク</t>
    </rPh>
    <rPh sb="210" eb="212">
      <t>スイジュン</t>
    </rPh>
    <rPh sb="219" eb="221">
      <t>シハラ</t>
    </rPh>
    <rPh sb="221" eb="223">
      <t>ノウリョク</t>
    </rPh>
    <rPh sb="224" eb="225">
      <t>タカ</t>
    </rPh>
    <rPh sb="230" eb="232">
      <t>ケイエイ</t>
    </rPh>
    <rPh sb="232" eb="234">
      <t>カイゼン</t>
    </rPh>
    <rPh sb="235" eb="236">
      <t>ハカ</t>
    </rPh>
    <rPh sb="240" eb="242">
      <t>ヒツヨウ</t>
    </rPh>
    <rPh sb="250" eb="253">
      <t>キギョウサイ</t>
    </rPh>
    <rPh sb="253" eb="255">
      <t>ザンダカ</t>
    </rPh>
    <rPh sb="255" eb="256">
      <t>タイ</t>
    </rPh>
    <rPh sb="256" eb="258">
      <t>ジギョウ</t>
    </rPh>
    <rPh sb="258" eb="260">
      <t>キボ</t>
    </rPh>
    <rPh sb="260" eb="262">
      <t>ヒリツ</t>
    </rPh>
    <rPh sb="327" eb="331">
      <t>トウシキボ</t>
    </rPh>
    <rPh sb="356" eb="358">
      <t>ケイヒ</t>
    </rPh>
    <rPh sb="358" eb="361">
      <t>カイシュウリツ</t>
    </rPh>
    <rPh sb="398" eb="402">
      <t>ルイジダンタイ</t>
    </rPh>
    <rPh sb="403" eb="408">
      <t>ゼンコクヘイキンチ</t>
    </rPh>
    <rPh sb="409" eb="410">
      <t>クラ</t>
    </rPh>
    <rPh sb="412" eb="413">
      <t>ヒク</t>
    </rPh>
    <rPh sb="414" eb="416">
      <t>スイジュン</t>
    </rPh>
    <rPh sb="477" eb="479">
      <t>オスイ</t>
    </rPh>
    <rPh sb="479" eb="481">
      <t>ショリ</t>
    </rPh>
    <rPh sb="481" eb="483">
      <t>ゲンカ</t>
    </rPh>
    <rPh sb="517" eb="521">
      <t>ルイジダンタイ</t>
    </rPh>
    <rPh sb="522" eb="526">
      <t>ゼンコクヘイキン</t>
    </rPh>
    <rPh sb="526" eb="527">
      <t>アタイ</t>
    </rPh>
    <rPh sb="528" eb="529">
      <t>クラ</t>
    </rPh>
    <rPh sb="531" eb="532">
      <t>タカ</t>
    </rPh>
    <rPh sb="533" eb="535">
      <t>スイジュン</t>
    </rPh>
    <rPh sb="543" eb="545">
      <t>コンゴ</t>
    </rPh>
    <rPh sb="547" eb="550">
      <t>キギョウサイ</t>
    </rPh>
    <rPh sb="592" eb="594">
      <t>シセツ</t>
    </rPh>
    <rPh sb="594" eb="597">
      <t>リヨウリツ</t>
    </rPh>
    <rPh sb="639" eb="643">
      <t>ルイジダンタイ</t>
    </rPh>
    <rPh sb="644" eb="648">
      <t>ゼンコクヘイキン</t>
    </rPh>
    <rPh sb="648" eb="649">
      <t>アタイ</t>
    </rPh>
    <rPh sb="650" eb="651">
      <t>クラ</t>
    </rPh>
    <rPh sb="655" eb="657">
      <t>スイジュン</t>
    </rPh>
    <rPh sb="664" eb="666">
      <t>コンゴ</t>
    </rPh>
    <rPh sb="667" eb="668">
      <t>ヒ</t>
    </rPh>
    <rPh sb="669" eb="670">
      <t>ツヅ</t>
    </rPh>
    <rPh sb="691" eb="694">
      <t>スイセンカ</t>
    </rPh>
    <rPh sb="694" eb="695">
      <t>リツ</t>
    </rPh>
    <rPh sb="734" eb="738">
      <t>ゼンコクヘイキン</t>
    </rPh>
    <rPh sb="738" eb="739">
      <t>アタイ</t>
    </rPh>
    <rPh sb="740" eb="741">
      <t>クラ</t>
    </rPh>
    <rPh sb="743" eb="744">
      <t>ヒク</t>
    </rPh>
    <rPh sb="745" eb="747">
      <t>スイジュン</t>
    </rPh>
    <phoneticPr fontId="4"/>
  </si>
  <si>
    <t>①有形固定資産減価償却率・・・有形固定資産のうち償却対象資産の減価償却がどの程度進んでいるかを表す指標。類似団体、全国平均値に比べて著しく低い水準になっていますが、徐々に老朽化は進んでいる状況といえます。
②管渠老朽化率・・・法定耐用年数を超えた管渠延長の割合を表し、管渠の老朽化度合を示す指標。令和5年度にあたっては、管渠老朽化率は発生していませんが、今後は、管渠の老朽化が進んでいくため、計画的な管渠更新が必要となってきます。
③管渠改善率・・・当該年度に更新した管渠延長の割合を表した指標。類似団体、全国平均値に比べて低い水準になっているものの、ストックマネジメント計画の策定及び実施設計について鋭意取り組んでいます。</t>
    <rPh sb="1" eb="7">
      <t>ユウケイコテイシサン</t>
    </rPh>
    <rPh sb="7" eb="9">
      <t>ゲンカ</t>
    </rPh>
    <rPh sb="9" eb="12">
      <t>ショウキャクリツ</t>
    </rPh>
    <rPh sb="15" eb="17">
      <t>ユウケイ</t>
    </rPh>
    <rPh sb="17" eb="21">
      <t>コテイシサン</t>
    </rPh>
    <rPh sb="24" eb="26">
      <t>ショウキャク</t>
    </rPh>
    <rPh sb="26" eb="28">
      <t>タイショウ</t>
    </rPh>
    <rPh sb="28" eb="30">
      <t>シサン</t>
    </rPh>
    <rPh sb="31" eb="33">
      <t>ゲンカ</t>
    </rPh>
    <rPh sb="33" eb="35">
      <t>ショウキャク</t>
    </rPh>
    <rPh sb="38" eb="40">
      <t>テイド</t>
    </rPh>
    <rPh sb="40" eb="41">
      <t>スス</t>
    </rPh>
    <rPh sb="47" eb="48">
      <t>アラワ</t>
    </rPh>
    <rPh sb="49" eb="51">
      <t>シヒョウ</t>
    </rPh>
    <rPh sb="52" eb="56">
      <t>ルイジダンタイ</t>
    </rPh>
    <rPh sb="57" eb="59">
      <t>ゼンコク</t>
    </rPh>
    <rPh sb="59" eb="61">
      <t>ヘイキン</t>
    </rPh>
    <rPh sb="61" eb="62">
      <t>アタイ</t>
    </rPh>
    <rPh sb="63" eb="64">
      <t>クラ</t>
    </rPh>
    <rPh sb="66" eb="67">
      <t>イチジル</t>
    </rPh>
    <rPh sb="69" eb="70">
      <t>ヒク</t>
    </rPh>
    <rPh sb="71" eb="73">
      <t>スイジュン</t>
    </rPh>
    <rPh sb="82" eb="84">
      <t>ジョジョ</t>
    </rPh>
    <rPh sb="85" eb="88">
      <t>ロウキュウカ</t>
    </rPh>
    <rPh sb="89" eb="90">
      <t>スス</t>
    </rPh>
    <rPh sb="94" eb="96">
      <t>ジョウキョウ</t>
    </rPh>
    <rPh sb="104" eb="106">
      <t>カンキョ</t>
    </rPh>
    <rPh sb="106" eb="109">
      <t>ロウキュウカ</t>
    </rPh>
    <rPh sb="109" eb="110">
      <t>リツ</t>
    </rPh>
    <rPh sb="113" eb="115">
      <t>ホウテイ</t>
    </rPh>
    <rPh sb="115" eb="117">
      <t>タイヨウ</t>
    </rPh>
    <rPh sb="117" eb="119">
      <t>ネンスウ</t>
    </rPh>
    <rPh sb="120" eb="121">
      <t>コ</t>
    </rPh>
    <rPh sb="123" eb="125">
      <t>カンキョ</t>
    </rPh>
    <rPh sb="125" eb="127">
      <t>エンチョウ</t>
    </rPh>
    <rPh sb="128" eb="130">
      <t>ワリアイ</t>
    </rPh>
    <rPh sb="131" eb="132">
      <t>アラワ</t>
    </rPh>
    <rPh sb="134" eb="136">
      <t>カンキョ</t>
    </rPh>
    <rPh sb="137" eb="140">
      <t>ロウキュウカ</t>
    </rPh>
    <rPh sb="140" eb="142">
      <t>ドアイ</t>
    </rPh>
    <rPh sb="143" eb="144">
      <t>シメ</t>
    </rPh>
    <rPh sb="145" eb="147">
      <t>シヒョウ</t>
    </rPh>
    <rPh sb="148" eb="149">
      <t>レイ</t>
    </rPh>
    <rPh sb="149" eb="150">
      <t>ワ</t>
    </rPh>
    <rPh sb="160" eb="162">
      <t>カンキョ</t>
    </rPh>
    <rPh sb="162" eb="166">
      <t>ロウキュウカリツ</t>
    </rPh>
    <rPh sb="167" eb="169">
      <t>ハッセイ</t>
    </rPh>
    <rPh sb="177" eb="179">
      <t>コンゴ</t>
    </rPh>
    <rPh sb="181" eb="183">
      <t>カンキョ</t>
    </rPh>
    <rPh sb="184" eb="187">
      <t>ロウキュウカ</t>
    </rPh>
    <rPh sb="188" eb="189">
      <t>スス</t>
    </rPh>
    <rPh sb="196" eb="199">
      <t>ケイカクテキ</t>
    </rPh>
    <rPh sb="200" eb="202">
      <t>カンキョ</t>
    </rPh>
    <rPh sb="202" eb="204">
      <t>コウシン</t>
    </rPh>
    <rPh sb="205" eb="207">
      <t>ヒツヨウ</t>
    </rPh>
    <rPh sb="217" eb="219">
      <t>カンキョ</t>
    </rPh>
    <rPh sb="219" eb="222">
      <t>カイゼンリツ</t>
    </rPh>
    <rPh sb="225" eb="229">
      <t>トウガイネンド</t>
    </rPh>
    <rPh sb="230" eb="232">
      <t>コウシン</t>
    </rPh>
    <rPh sb="234" eb="236">
      <t>カンキョ</t>
    </rPh>
    <rPh sb="236" eb="238">
      <t>エンチョウ</t>
    </rPh>
    <rPh sb="239" eb="241">
      <t>ワリアイ</t>
    </rPh>
    <rPh sb="242" eb="243">
      <t>アラワ</t>
    </rPh>
    <rPh sb="245" eb="247">
      <t>シヒョウ</t>
    </rPh>
    <rPh sb="248" eb="252">
      <t>ルイジダンタイ</t>
    </rPh>
    <rPh sb="253" eb="258">
      <t>ゼンコクヘイキンチ</t>
    </rPh>
    <rPh sb="259" eb="260">
      <t>クラ</t>
    </rPh>
    <rPh sb="262" eb="263">
      <t>ヒク</t>
    </rPh>
    <rPh sb="264" eb="266">
      <t>スイジュン</t>
    </rPh>
    <rPh sb="286" eb="288">
      <t>ケイカク</t>
    </rPh>
    <rPh sb="289" eb="291">
      <t>サクテイ</t>
    </rPh>
    <rPh sb="291" eb="292">
      <t>オヨ</t>
    </rPh>
    <rPh sb="293" eb="295">
      <t>ジッシ</t>
    </rPh>
    <rPh sb="295" eb="297">
      <t>セッケイ</t>
    </rPh>
    <rPh sb="301" eb="302">
      <t>スルド</t>
    </rPh>
    <phoneticPr fontId="4"/>
  </si>
  <si>
    <t>現状、経営の健全性・効率性に改善がみられるものの、依然として健全であるとは言い難く、今後管渠の更新や施設の長寿命化も予定されるため、益々経営が厳しくなることが予想されます。当市では平成28年度末に経営戦略を策定し、今後10年の収支計画について検討していましたが、令和6年度から令和9年度までの4年間の計画期間において中間見直しを行いました。収入面では、有収率・施設利用率・水洗化率が低いなか、水洗化率を向上させることにより有収水量を増加させ、使用料収入を確保していくことが必要になります。支出面では、投資の効率化や維持管理費の削減等、今後の投資のあり方や経営体制のあり方を見直す必要があります。
また資産状況の把握・分析や適切な使用料設定の検討をするためには、経営の透明化が必要不可欠でありますが、令和5年4月からは財務規定を法適用化しています。</t>
    <rPh sb="14" eb="16">
      <t>カイゼン</t>
    </rPh>
    <rPh sb="25" eb="27">
      <t>イゼン</t>
    </rPh>
    <rPh sb="30" eb="32">
      <t>ケンゼン</t>
    </rPh>
    <rPh sb="37" eb="38">
      <t>イ</t>
    </rPh>
    <rPh sb="39" eb="40">
      <t>ガタ</t>
    </rPh>
    <rPh sb="90" eb="92">
      <t>ヘイセイ</t>
    </rPh>
    <rPh sb="131" eb="133">
      <t>レイワ</t>
    </rPh>
    <rPh sb="134" eb="136">
      <t>ネンド</t>
    </rPh>
    <rPh sb="138" eb="140">
      <t>レイワ</t>
    </rPh>
    <rPh sb="141" eb="143">
      <t>ネンド</t>
    </rPh>
    <rPh sb="147" eb="149">
      <t>ネンカン</t>
    </rPh>
    <rPh sb="150" eb="152">
      <t>ケイカク</t>
    </rPh>
    <rPh sb="152" eb="154">
      <t>キカン</t>
    </rPh>
    <rPh sb="158" eb="160">
      <t>チュウカン</t>
    </rPh>
    <rPh sb="160" eb="162">
      <t>ミナオ</t>
    </rPh>
    <rPh sb="164" eb="165">
      <t>オコナ</t>
    </rPh>
    <rPh sb="349" eb="350">
      <t>レイ</t>
    </rPh>
    <rPh sb="350" eb="351">
      <t>ワ</t>
    </rPh>
    <rPh sb="354" eb="355">
      <t>ガツ</t>
    </rPh>
    <rPh sb="358" eb="362">
      <t>ザイムキテイ</t>
    </rPh>
    <rPh sb="363" eb="366">
      <t>ホウテキヨウ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</si>
</sst>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0.01</c:v>
                </c:pt>
              </c:numCache>
            </c:numRef>
          </c:val>
          <c:extLst>
            <c:ext xmlns:c16="http://schemas.microsoft.com/office/drawing/2014/chart" uri="{C3380CC4-5D6E-409C-BE32-E72D297353CC}">
              <c16:uniqueId val="{00000000-F18D-4691-9051-5862EF7215D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0.09</c:v>
                </c:pt>
              </c:numCache>
            </c:numRef>
          </c:val>
          <c:smooth val="0"/>
          <c:extLst>
            <c:ext xmlns:c16="http://schemas.microsoft.com/office/drawing/2014/chart" uri="{C3380CC4-5D6E-409C-BE32-E72D297353CC}">
              <c16:uniqueId val="{00000001-F18D-4691-9051-5862EF7215D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48.8</c:v>
                </c:pt>
              </c:numCache>
            </c:numRef>
          </c:val>
          <c:extLst>
            <c:ext xmlns:c16="http://schemas.microsoft.com/office/drawing/2014/chart" uri="{C3380CC4-5D6E-409C-BE32-E72D297353CC}">
              <c16:uniqueId val="{00000000-FB1B-4674-B451-D0C5275A2CA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56.51</c:v>
                </c:pt>
              </c:numCache>
            </c:numRef>
          </c:val>
          <c:smooth val="0"/>
          <c:extLst>
            <c:ext xmlns:c16="http://schemas.microsoft.com/office/drawing/2014/chart" uri="{C3380CC4-5D6E-409C-BE32-E72D297353CC}">
              <c16:uniqueId val="{00000001-FB1B-4674-B451-D0C5275A2CA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82.99</c:v>
                </c:pt>
              </c:numCache>
            </c:numRef>
          </c:val>
          <c:extLst>
            <c:ext xmlns:c16="http://schemas.microsoft.com/office/drawing/2014/chart" uri="{C3380CC4-5D6E-409C-BE32-E72D297353CC}">
              <c16:uniqueId val="{00000000-1FCD-4966-A627-96DC450F885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90.62</c:v>
                </c:pt>
              </c:numCache>
            </c:numRef>
          </c:val>
          <c:smooth val="0"/>
          <c:extLst>
            <c:ext xmlns:c16="http://schemas.microsoft.com/office/drawing/2014/chart" uri="{C3380CC4-5D6E-409C-BE32-E72D297353CC}">
              <c16:uniqueId val="{00000001-1FCD-4966-A627-96DC450F885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100.88</c:v>
                </c:pt>
              </c:numCache>
            </c:numRef>
          </c:val>
          <c:extLst>
            <c:ext xmlns:c16="http://schemas.microsoft.com/office/drawing/2014/chart" uri="{C3380CC4-5D6E-409C-BE32-E72D297353CC}">
              <c16:uniqueId val="{00000000-A95A-4123-A521-A58CFE3F3AB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106.53</c:v>
                </c:pt>
              </c:numCache>
            </c:numRef>
          </c:val>
          <c:smooth val="0"/>
          <c:extLst>
            <c:ext xmlns:c16="http://schemas.microsoft.com/office/drawing/2014/chart" uri="{C3380CC4-5D6E-409C-BE32-E72D297353CC}">
              <c16:uniqueId val="{00000001-A95A-4123-A521-A58CFE3F3AB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5.4</c:v>
                </c:pt>
              </c:numCache>
            </c:numRef>
          </c:val>
          <c:extLst>
            <c:ext xmlns:c16="http://schemas.microsoft.com/office/drawing/2014/chart" uri="{C3380CC4-5D6E-409C-BE32-E72D297353CC}">
              <c16:uniqueId val="{00000000-56E0-4380-9919-82EFF6AFC0B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26.9</c:v>
                </c:pt>
              </c:numCache>
            </c:numRef>
          </c:val>
          <c:smooth val="0"/>
          <c:extLst>
            <c:ext xmlns:c16="http://schemas.microsoft.com/office/drawing/2014/chart" uri="{C3380CC4-5D6E-409C-BE32-E72D297353CC}">
              <c16:uniqueId val="{00000001-56E0-4380-9919-82EFF6AFC0B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70F-419E-B7F5-8989B062C41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2.08</c:v>
                </c:pt>
              </c:numCache>
            </c:numRef>
          </c:val>
          <c:smooth val="0"/>
          <c:extLst>
            <c:ext xmlns:c16="http://schemas.microsoft.com/office/drawing/2014/chart" uri="{C3380CC4-5D6E-409C-BE32-E72D297353CC}">
              <c16:uniqueId val="{00000001-270F-419E-B7F5-8989B062C41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1B8-4A98-86E2-97A15F59119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18.41</c:v>
                </c:pt>
              </c:numCache>
            </c:numRef>
          </c:val>
          <c:smooth val="0"/>
          <c:extLst>
            <c:ext xmlns:c16="http://schemas.microsoft.com/office/drawing/2014/chart" uri="{C3380CC4-5D6E-409C-BE32-E72D297353CC}">
              <c16:uniqueId val="{00000001-F1B8-4A98-86E2-97A15F59119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42.86</c:v>
                </c:pt>
              </c:numCache>
            </c:numRef>
          </c:val>
          <c:extLst>
            <c:ext xmlns:c16="http://schemas.microsoft.com/office/drawing/2014/chart" uri="{C3380CC4-5D6E-409C-BE32-E72D297353CC}">
              <c16:uniqueId val="{00000000-D108-4A0B-A68E-60FD40F0841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74.790000000000006</c:v>
                </c:pt>
              </c:numCache>
            </c:numRef>
          </c:val>
          <c:smooth val="0"/>
          <c:extLst>
            <c:ext xmlns:c16="http://schemas.microsoft.com/office/drawing/2014/chart" uri="{C3380CC4-5D6E-409C-BE32-E72D297353CC}">
              <c16:uniqueId val="{00000001-D108-4A0B-A68E-60FD40F0841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1633.04</c:v>
                </c:pt>
              </c:numCache>
            </c:numRef>
          </c:val>
          <c:extLst>
            <c:ext xmlns:c16="http://schemas.microsoft.com/office/drawing/2014/chart" uri="{C3380CC4-5D6E-409C-BE32-E72D297353CC}">
              <c16:uniqueId val="{00000000-89F6-45CD-986F-B145294E756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767.56</c:v>
                </c:pt>
              </c:numCache>
            </c:numRef>
          </c:val>
          <c:smooth val="0"/>
          <c:extLst>
            <c:ext xmlns:c16="http://schemas.microsoft.com/office/drawing/2014/chart" uri="{C3380CC4-5D6E-409C-BE32-E72D297353CC}">
              <c16:uniqueId val="{00000001-89F6-45CD-986F-B145294E756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77.36</c:v>
                </c:pt>
              </c:numCache>
            </c:numRef>
          </c:val>
          <c:extLst>
            <c:ext xmlns:c16="http://schemas.microsoft.com/office/drawing/2014/chart" uri="{C3380CC4-5D6E-409C-BE32-E72D297353CC}">
              <c16:uniqueId val="{00000000-BE5C-4B72-AE43-A5675E0E65C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90.23</c:v>
                </c:pt>
              </c:numCache>
            </c:numRef>
          </c:val>
          <c:smooth val="0"/>
          <c:extLst>
            <c:ext xmlns:c16="http://schemas.microsoft.com/office/drawing/2014/chart" uri="{C3380CC4-5D6E-409C-BE32-E72D297353CC}">
              <c16:uniqueId val="{00000001-BE5C-4B72-AE43-A5675E0E65C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221.68</c:v>
                </c:pt>
              </c:numCache>
            </c:numRef>
          </c:val>
          <c:extLst>
            <c:ext xmlns:c16="http://schemas.microsoft.com/office/drawing/2014/chart" uri="{C3380CC4-5D6E-409C-BE32-E72D297353CC}">
              <c16:uniqueId val="{00000000-A808-4BFE-9EDD-D90C91CCDBD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170.2</c:v>
                </c:pt>
              </c:numCache>
            </c:numRef>
          </c:val>
          <c:smooth val="0"/>
          <c:extLst>
            <c:ext xmlns:c16="http://schemas.microsoft.com/office/drawing/2014/chart" uri="{C3380CC4-5D6E-409C-BE32-E72D297353CC}">
              <c16:uniqueId val="{00000001-A808-4BFE-9EDD-D90C91CCDBD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大分県　津久見市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Cc1</v>
      </c>
      <c r="X8" s="34"/>
      <c r="Y8" s="34"/>
      <c r="Z8" s="34"/>
      <c r="AA8" s="34"/>
      <c r="AB8" s="34"/>
      <c r="AC8" s="34"/>
      <c r="AD8" s="35" t="str">
        <f>データ!$M$6</f>
        <v>非設置</v>
      </c>
      <c r="AE8" s="35"/>
      <c r="AF8" s="35"/>
      <c r="AG8" s="35"/>
      <c r="AH8" s="35"/>
      <c r="AI8" s="35"/>
      <c r="AJ8" s="35"/>
      <c r="AK8" s="3"/>
      <c r="AL8" s="36">
        <f>データ!S6</f>
        <v>15386</v>
      </c>
      <c r="AM8" s="36"/>
      <c r="AN8" s="36"/>
      <c r="AO8" s="36"/>
      <c r="AP8" s="36"/>
      <c r="AQ8" s="36"/>
      <c r="AR8" s="36"/>
      <c r="AS8" s="36"/>
      <c r="AT8" s="37">
        <f>データ!T6</f>
        <v>79.48</v>
      </c>
      <c r="AU8" s="37"/>
      <c r="AV8" s="37"/>
      <c r="AW8" s="37"/>
      <c r="AX8" s="37"/>
      <c r="AY8" s="37"/>
      <c r="AZ8" s="37"/>
      <c r="BA8" s="37"/>
      <c r="BB8" s="37">
        <f>データ!U6</f>
        <v>193.58</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63.62</v>
      </c>
      <c r="J10" s="37"/>
      <c r="K10" s="37"/>
      <c r="L10" s="37"/>
      <c r="M10" s="37"/>
      <c r="N10" s="37"/>
      <c r="O10" s="37"/>
      <c r="P10" s="37">
        <f>データ!P6</f>
        <v>56.14</v>
      </c>
      <c r="Q10" s="37"/>
      <c r="R10" s="37"/>
      <c r="S10" s="37"/>
      <c r="T10" s="37"/>
      <c r="U10" s="37"/>
      <c r="V10" s="37"/>
      <c r="W10" s="37">
        <f>データ!Q6</f>
        <v>73.06</v>
      </c>
      <c r="X10" s="37"/>
      <c r="Y10" s="37"/>
      <c r="Z10" s="37"/>
      <c r="AA10" s="37"/>
      <c r="AB10" s="37"/>
      <c r="AC10" s="37"/>
      <c r="AD10" s="36">
        <f>データ!R6</f>
        <v>2810</v>
      </c>
      <c r="AE10" s="36"/>
      <c r="AF10" s="36"/>
      <c r="AG10" s="36"/>
      <c r="AH10" s="36"/>
      <c r="AI10" s="36"/>
      <c r="AJ10" s="36"/>
      <c r="AK10" s="2"/>
      <c r="AL10" s="36">
        <f>データ!V6</f>
        <v>8553</v>
      </c>
      <c r="AM10" s="36"/>
      <c r="AN10" s="36"/>
      <c r="AO10" s="36"/>
      <c r="AP10" s="36"/>
      <c r="AQ10" s="36"/>
      <c r="AR10" s="36"/>
      <c r="AS10" s="36"/>
      <c r="AT10" s="37">
        <f>データ!W6</f>
        <v>2.93</v>
      </c>
      <c r="AU10" s="37"/>
      <c r="AV10" s="37"/>
      <c r="AW10" s="37"/>
      <c r="AX10" s="37"/>
      <c r="AY10" s="37"/>
      <c r="AZ10" s="37"/>
      <c r="BA10" s="37"/>
      <c r="BB10" s="37">
        <f>データ!X6</f>
        <v>2919.11</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113</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114</v>
      </c>
      <c r="BM47" s="71"/>
      <c r="BN47" s="71"/>
      <c r="BO47" s="71"/>
      <c r="BP47" s="71"/>
      <c r="BQ47" s="71"/>
      <c r="BR47" s="71"/>
      <c r="BS47" s="71"/>
      <c r="BT47" s="71"/>
      <c r="BU47" s="71"/>
      <c r="BV47" s="71"/>
      <c r="BW47" s="71"/>
      <c r="BX47" s="71"/>
      <c r="BY47" s="71"/>
      <c r="BZ47" s="7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6" t="s">
        <v>115</v>
      </c>
      <c r="BM66" s="71"/>
      <c r="BN66" s="71"/>
      <c r="BO66" s="71"/>
      <c r="BP66" s="71"/>
      <c r="BQ66" s="71"/>
      <c r="BR66" s="71"/>
      <c r="BS66" s="71"/>
      <c r="BT66" s="71"/>
      <c r="BU66" s="71"/>
      <c r="BV66" s="71"/>
      <c r="BW66" s="71"/>
      <c r="BX66" s="71"/>
      <c r="BY66" s="71"/>
      <c r="BZ66" s="7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0"/>
      <c r="BM67" s="71"/>
      <c r="BN67" s="71"/>
      <c r="BO67" s="71"/>
      <c r="BP67" s="71"/>
      <c r="BQ67" s="71"/>
      <c r="BR67" s="71"/>
      <c r="BS67" s="71"/>
      <c r="BT67" s="71"/>
      <c r="BU67" s="71"/>
      <c r="BV67" s="71"/>
      <c r="BW67" s="71"/>
      <c r="BX67" s="71"/>
      <c r="BY67" s="71"/>
      <c r="BZ67" s="7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0"/>
      <c r="BM68" s="71"/>
      <c r="BN68" s="71"/>
      <c r="BO68" s="71"/>
      <c r="BP68" s="71"/>
      <c r="BQ68" s="71"/>
      <c r="BR68" s="71"/>
      <c r="BS68" s="71"/>
      <c r="BT68" s="71"/>
      <c r="BU68" s="71"/>
      <c r="BV68" s="71"/>
      <c r="BW68" s="71"/>
      <c r="BX68" s="71"/>
      <c r="BY68" s="71"/>
      <c r="BZ68" s="7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0"/>
      <c r="BM69" s="71"/>
      <c r="BN69" s="71"/>
      <c r="BO69" s="71"/>
      <c r="BP69" s="71"/>
      <c r="BQ69" s="71"/>
      <c r="BR69" s="71"/>
      <c r="BS69" s="71"/>
      <c r="BT69" s="71"/>
      <c r="BU69" s="71"/>
      <c r="BV69" s="71"/>
      <c r="BW69" s="71"/>
      <c r="BX69" s="71"/>
      <c r="BY69" s="71"/>
      <c r="BZ69" s="7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0"/>
      <c r="BM70" s="71"/>
      <c r="BN70" s="71"/>
      <c r="BO70" s="71"/>
      <c r="BP70" s="71"/>
      <c r="BQ70" s="71"/>
      <c r="BR70" s="71"/>
      <c r="BS70" s="71"/>
      <c r="BT70" s="71"/>
      <c r="BU70" s="71"/>
      <c r="BV70" s="71"/>
      <c r="BW70" s="71"/>
      <c r="BX70" s="71"/>
      <c r="BY70" s="71"/>
      <c r="BZ70" s="7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0"/>
      <c r="BM71" s="71"/>
      <c r="BN71" s="71"/>
      <c r="BO71" s="71"/>
      <c r="BP71" s="71"/>
      <c r="BQ71" s="71"/>
      <c r="BR71" s="71"/>
      <c r="BS71" s="71"/>
      <c r="BT71" s="71"/>
      <c r="BU71" s="71"/>
      <c r="BV71" s="71"/>
      <c r="BW71" s="71"/>
      <c r="BX71" s="71"/>
      <c r="BY71" s="71"/>
      <c r="BZ71" s="7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0"/>
      <c r="BM72" s="71"/>
      <c r="BN72" s="71"/>
      <c r="BO72" s="71"/>
      <c r="BP72" s="71"/>
      <c r="BQ72" s="71"/>
      <c r="BR72" s="71"/>
      <c r="BS72" s="71"/>
      <c r="BT72" s="71"/>
      <c r="BU72" s="71"/>
      <c r="BV72" s="71"/>
      <c r="BW72" s="71"/>
      <c r="BX72" s="71"/>
      <c r="BY72" s="71"/>
      <c r="BZ72" s="7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0"/>
      <c r="BM73" s="71"/>
      <c r="BN73" s="71"/>
      <c r="BO73" s="71"/>
      <c r="BP73" s="71"/>
      <c r="BQ73" s="71"/>
      <c r="BR73" s="71"/>
      <c r="BS73" s="71"/>
      <c r="BT73" s="71"/>
      <c r="BU73" s="71"/>
      <c r="BV73" s="71"/>
      <c r="BW73" s="71"/>
      <c r="BX73" s="71"/>
      <c r="BY73" s="71"/>
      <c r="BZ73" s="7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0"/>
      <c r="BM74" s="71"/>
      <c r="BN74" s="71"/>
      <c r="BO74" s="71"/>
      <c r="BP74" s="71"/>
      <c r="BQ74" s="71"/>
      <c r="BR74" s="71"/>
      <c r="BS74" s="71"/>
      <c r="BT74" s="71"/>
      <c r="BU74" s="71"/>
      <c r="BV74" s="71"/>
      <c r="BW74" s="71"/>
      <c r="BX74" s="71"/>
      <c r="BY74" s="71"/>
      <c r="BZ74" s="7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0"/>
      <c r="BM75" s="71"/>
      <c r="BN75" s="71"/>
      <c r="BO75" s="71"/>
      <c r="BP75" s="71"/>
      <c r="BQ75" s="71"/>
      <c r="BR75" s="71"/>
      <c r="BS75" s="71"/>
      <c r="BT75" s="71"/>
      <c r="BU75" s="71"/>
      <c r="BV75" s="71"/>
      <c r="BW75" s="71"/>
      <c r="BX75" s="71"/>
      <c r="BY75" s="71"/>
      <c r="BZ75" s="7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0"/>
      <c r="BM76" s="71"/>
      <c r="BN76" s="71"/>
      <c r="BO76" s="71"/>
      <c r="BP76" s="71"/>
      <c r="BQ76" s="71"/>
      <c r="BR76" s="71"/>
      <c r="BS76" s="71"/>
      <c r="BT76" s="71"/>
      <c r="BU76" s="71"/>
      <c r="BV76" s="71"/>
      <c r="BW76" s="71"/>
      <c r="BX76" s="71"/>
      <c r="BY76" s="71"/>
      <c r="BZ76" s="7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0"/>
      <c r="BM77" s="71"/>
      <c r="BN77" s="71"/>
      <c r="BO77" s="71"/>
      <c r="BP77" s="71"/>
      <c r="BQ77" s="71"/>
      <c r="BR77" s="71"/>
      <c r="BS77" s="71"/>
      <c r="BT77" s="71"/>
      <c r="BU77" s="71"/>
      <c r="BV77" s="71"/>
      <c r="BW77" s="71"/>
      <c r="BX77" s="71"/>
      <c r="BY77" s="71"/>
      <c r="BZ77" s="7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0"/>
      <c r="BM78" s="71"/>
      <c r="BN78" s="71"/>
      <c r="BO78" s="71"/>
      <c r="BP78" s="71"/>
      <c r="BQ78" s="71"/>
      <c r="BR78" s="71"/>
      <c r="BS78" s="71"/>
      <c r="BT78" s="71"/>
      <c r="BU78" s="71"/>
      <c r="BV78" s="71"/>
      <c r="BW78" s="71"/>
      <c r="BX78" s="71"/>
      <c r="BY78" s="71"/>
      <c r="BZ78" s="7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0"/>
      <c r="BM79" s="71"/>
      <c r="BN79" s="71"/>
      <c r="BO79" s="71"/>
      <c r="BP79" s="71"/>
      <c r="BQ79" s="71"/>
      <c r="BR79" s="71"/>
      <c r="BS79" s="71"/>
      <c r="BT79" s="71"/>
      <c r="BU79" s="71"/>
      <c r="BV79" s="71"/>
      <c r="BW79" s="71"/>
      <c r="BX79" s="71"/>
      <c r="BY79" s="71"/>
      <c r="BZ79" s="7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0"/>
      <c r="BM80" s="71"/>
      <c r="BN80" s="71"/>
      <c r="BO80" s="71"/>
      <c r="BP80" s="71"/>
      <c r="BQ80" s="71"/>
      <c r="BR80" s="71"/>
      <c r="BS80" s="71"/>
      <c r="BT80" s="71"/>
      <c r="BU80" s="71"/>
      <c r="BV80" s="71"/>
      <c r="BW80" s="71"/>
      <c r="BX80" s="71"/>
      <c r="BY80" s="71"/>
      <c r="BZ80" s="7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0"/>
      <c r="BM81" s="71"/>
      <c r="BN81" s="71"/>
      <c r="BO81" s="71"/>
      <c r="BP81" s="71"/>
      <c r="BQ81" s="71"/>
      <c r="BR81" s="71"/>
      <c r="BS81" s="71"/>
      <c r="BT81" s="71"/>
      <c r="BU81" s="71"/>
      <c r="BV81" s="71"/>
      <c r="BW81" s="71"/>
      <c r="BX81" s="71"/>
      <c r="BY81" s="71"/>
      <c r="BZ81" s="7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3"/>
      <c r="BM82" s="74"/>
      <c r="BN82" s="74"/>
      <c r="BO82" s="74"/>
      <c r="BP82" s="74"/>
      <c r="BQ82" s="74"/>
      <c r="BR82" s="74"/>
      <c r="BS82" s="74"/>
      <c r="BT82" s="74"/>
      <c r="BU82" s="74"/>
      <c r="BV82" s="74"/>
      <c r="BW82" s="74"/>
      <c r="BX82" s="74"/>
      <c r="BY82" s="74"/>
      <c r="BZ82" s="75"/>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40BgVj6bV8lFcbWvMsXz7OfWQck3AI5TGhswyh0m2zElZ5JXcyB5UXi9raNW1grW8XU4qqYiQU3Wyirkc9brwA==" saltValue="SwiA3iS9gA/QJuINeS7z4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442071</v>
      </c>
      <c r="D6" s="19">
        <f t="shared" si="3"/>
        <v>46</v>
      </c>
      <c r="E6" s="19">
        <f t="shared" si="3"/>
        <v>17</v>
      </c>
      <c r="F6" s="19">
        <f t="shared" si="3"/>
        <v>1</v>
      </c>
      <c r="G6" s="19">
        <f t="shared" si="3"/>
        <v>0</v>
      </c>
      <c r="H6" s="19" t="str">
        <f t="shared" si="3"/>
        <v>大分県　津久見市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63.62</v>
      </c>
      <c r="P6" s="20">
        <f t="shared" si="3"/>
        <v>56.14</v>
      </c>
      <c r="Q6" s="20">
        <f t="shared" si="3"/>
        <v>73.06</v>
      </c>
      <c r="R6" s="20">
        <f t="shared" si="3"/>
        <v>2810</v>
      </c>
      <c r="S6" s="20">
        <f t="shared" si="3"/>
        <v>15386</v>
      </c>
      <c r="T6" s="20">
        <f t="shared" si="3"/>
        <v>79.48</v>
      </c>
      <c r="U6" s="20">
        <f t="shared" si="3"/>
        <v>193.58</v>
      </c>
      <c r="V6" s="20">
        <f t="shared" si="3"/>
        <v>8553</v>
      </c>
      <c r="W6" s="20">
        <f t="shared" si="3"/>
        <v>2.93</v>
      </c>
      <c r="X6" s="20">
        <f t="shared" si="3"/>
        <v>2919.11</v>
      </c>
      <c r="Y6" s="21" t="str">
        <f>IF(Y7="",NA(),Y7)</f>
        <v>-</v>
      </c>
      <c r="Z6" s="21" t="str">
        <f t="shared" ref="Z6:AH6" si="4">IF(Z7="",NA(),Z7)</f>
        <v>-</v>
      </c>
      <c r="AA6" s="21" t="str">
        <f t="shared" si="4"/>
        <v>-</v>
      </c>
      <c r="AB6" s="21" t="str">
        <f t="shared" si="4"/>
        <v>-</v>
      </c>
      <c r="AC6" s="21">
        <f t="shared" si="4"/>
        <v>100.88</v>
      </c>
      <c r="AD6" s="21" t="str">
        <f t="shared" si="4"/>
        <v>-</v>
      </c>
      <c r="AE6" s="21" t="str">
        <f t="shared" si="4"/>
        <v>-</v>
      </c>
      <c r="AF6" s="21" t="str">
        <f t="shared" si="4"/>
        <v>-</v>
      </c>
      <c r="AG6" s="21" t="str">
        <f t="shared" si="4"/>
        <v>-</v>
      </c>
      <c r="AH6" s="21">
        <f t="shared" si="4"/>
        <v>106.53</v>
      </c>
      <c r="AI6" s="20" t="str">
        <f>IF(AI7="","",IF(AI7="-","【-】","【"&amp;SUBSTITUTE(TEXT(AI7,"#,##0.00"),"-","△")&amp;"】"))</f>
        <v>【105.91】</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18.41</v>
      </c>
      <c r="AT6" s="20" t="str">
        <f>IF(AT7="","",IF(AT7="-","【-】","【"&amp;SUBSTITUTE(TEXT(AT7,"#,##0.00"),"-","△")&amp;"】"))</f>
        <v>【3.03】</v>
      </c>
      <c r="AU6" s="21" t="str">
        <f>IF(AU7="",NA(),AU7)</f>
        <v>-</v>
      </c>
      <c r="AV6" s="21" t="str">
        <f t="shared" ref="AV6:BD6" si="6">IF(AV7="",NA(),AV7)</f>
        <v>-</v>
      </c>
      <c r="AW6" s="21" t="str">
        <f t="shared" si="6"/>
        <v>-</v>
      </c>
      <c r="AX6" s="21" t="str">
        <f t="shared" si="6"/>
        <v>-</v>
      </c>
      <c r="AY6" s="21">
        <f t="shared" si="6"/>
        <v>42.86</v>
      </c>
      <c r="AZ6" s="21" t="str">
        <f t="shared" si="6"/>
        <v>-</v>
      </c>
      <c r="BA6" s="21" t="str">
        <f t="shared" si="6"/>
        <v>-</v>
      </c>
      <c r="BB6" s="21" t="str">
        <f t="shared" si="6"/>
        <v>-</v>
      </c>
      <c r="BC6" s="21" t="str">
        <f t="shared" si="6"/>
        <v>-</v>
      </c>
      <c r="BD6" s="21">
        <f t="shared" si="6"/>
        <v>74.790000000000006</v>
      </c>
      <c r="BE6" s="20" t="str">
        <f>IF(BE7="","",IF(BE7="-","【-】","【"&amp;SUBSTITUTE(TEXT(BE7,"#,##0.00"),"-","△")&amp;"】"))</f>
        <v>【78.43】</v>
      </c>
      <c r="BF6" s="21" t="str">
        <f>IF(BF7="",NA(),BF7)</f>
        <v>-</v>
      </c>
      <c r="BG6" s="21" t="str">
        <f t="shared" ref="BG6:BO6" si="7">IF(BG7="",NA(),BG7)</f>
        <v>-</v>
      </c>
      <c r="BH6" s="21" t="str">
        <f t="shared" si="7"/>
        <v>-</v>
      </c>
      <c r="BI6" s="21" t="str">
        <f t="shared" si="7"/>
        <v>-</v>
      </c>
      <c r="BJ6" s="21">
        <f t="shared" si="7"/>
        <v>1633.04</v>
      </c>
      <c r="BK6" s="21" t="str">
        <f t="shared" si="7"/>
        <v>-</v>
      </c>
      <c r="BL6" s="21" t="str">
        <f t="shared" si="7"/>
        <v>-</v>
      </c>
      <c r="BM6" s="21" t="str">
        <f t="shared" si="7"/>
        <v>-</v>
      </c>
      <c r="BN6" s="21" t="str">
        <f t="shared" si="7"/>
        <v>-</v>
      </c>
      <c r="BO6" s="21">
        <f t="shared" si="7"/>
        <v>767.56</v>
      </c>
      <c r="BP6" s="20" t="str">
        <f>IF(BP7="","",IF(BP7="-","【-】","【"&amp;SUBSTITUTE(TEXT(BP7,"#,##0.00"),"-","△")&amp;"】"))</f>
        <v>【630.82】</v>
      </c>
      <c r="BQ6" s="21" t="str">
        <f>IF(BQ7="",NA(),BQ7)</f>
        <v>-</v>
      </c>
      <c r="BR6" s="21" t="str">
        <f t="shared" ref="BR6:BZ6" si="8">IF(BR7="",NA(),BR7)</f>
        <v>-</v>
      </c>
      <c r="BS6" s="21" t="str">
        <f t="shared" si="8"/>
        <v>-</v>
      </c>
      <c r="BT6" s="21" t="str">
        <f t="shared" si="8"/>
        <v>-</v>
      </c>
      <c r="BU6" s="21">
        <f t="shared" si="8"/>
        <v>77.36</v>
      </c>
      <c r="BV6" s="21" t="str">
        <f t="shared" si="8"/>
        <v>-</v>
      </c>
      <c r="BW6" s="21" t="str">
        <f t="shared" si="8"/>
        <v>-</v>
      </c>
      <c r="BX6" s="21" t="str">
        <f t="shared" si="8"/>
        <v>-</v>
      </c>
      <c r="BY6" s="21" t="str">
        <f t="shared" si="8"/>
        <v>-</v>
      </c>
      <c r="BZ6" s="21">
        <f t="shared" si="8"/>
        <v>90.23</v>
      </c>
      <c r="CA6" s="20" t="str">
        <f>IF(CA7="","",IF(CA7="-","【-】","【"&amp;SUBSTITUTE(TEXT(CA7,"#,##0.00"),"-","△")&amp;"】"))</f>
        <v>【97.81】</v>
      </c>
      <c r="CB6" s="21" t="str">
        <f>IF(CB7="",NA(),CB7)</f>
        <v>-</v>
      </c>
      <c r="CC6" s="21" t="str">
        <f t="shared" ref="CC6:CK6" si="9">IF(CC7="",NA(),CC7)</f>
        <v>-</v>
      </c>
      <c r="CD6" s="21" t="str">
        <f t="shared" si="9"/>
        <v>-</v>
      </c>
      <c r="CE6" s="21" t="str">
        <f t="shared" si="9"/>
        <v>-</v>
      </c>
      <c r="CF6" s="21">
        <f t="shared" si="9"/>
        <v>221.68</v>
      </c>
      <c r="CG6" s="21" t="str">
        <f t="shared" si="9"/>
        <v>-</v>
      </c>
      <c r="CH6" s="21" t="str">
        <f t="shared" si="9"/>
        <v>-</v>
      </c>
      <c r="CI6" s="21" t="str">
        <f t="shared" si="9"/>
        <v>-</v>
      </c>
      <c r="CJ6" s="21" t="str">
        <f t="shared" si="9"/>
        <v>-</v>
      </c>
      <c r="CK6" s="21">
        <f t="shared" si="9"/>
        <v>170.2</v>
      </c>
      <c r="CL6" s="20" t="str">
        <f>IF(CL7="","",IF(CL7="-","【-】","【"&amp;SUBSTITUTE(TEXT(CL7,"#,##0.00"),"-","△")&amp;"】"))</f>
        <v>【138.75】</v>
      </c>
      <c r="CM6" s="21" t="str">
        <f>IF(CM7="",NA(),CM7)</f>
        <v>-</v>
      </c>
      <c r="CN6" s="21" t="str">
        <f t="shared" ref="CN6:CV6" si="10">IF(CN7="",NA(),CN7)</f>
        <v>-</v>
      </c>
      <c r="CO6" s="21" t="str">
        <f t="shared" si="10"/>
        <v>-</v>
      </c>
      <c r="CP6" s="21" t="str">
        <f t="shared" si="10"/>
        <v>-</v>
      </c>
      <c r="CQ6" s="21">
        <f t="shared" si="10"/>
        <v>48.8</v>
      </c>
      <c r="CR6" s="21" t="str">
        <f t="shared" si="10"/>
        <v>-</v>
      </c>
      <c r="CS6" s="21" t="str">
        <f t="shared" si="10"/>
        <v>-</v>
      </c>
      <c r="CT6" s="21" t="str">
        <f t="shared" si="10"/>
        <v>-</v>
      </c>
      <c r="CU6" s="21" t="str">
        <f t="shared" si="10"/>
        <v>-</v>
      </c>
      <c r="CV6" s="21">
        <f t="shared" si="10"/>
        <v>56.51</v>
      </c>
      <c r="CW6" s="20" t="str">
        <f>IF(CW7="","",IF(CW7="-","【-】","【"&amp;SUBSTITUTE(TEXT(CW7,"#,##0.00"),"-","△")&amp;"】"))</f>
        <v>【58.94】</v>
      </c>
      <c r="CX6" s="21" t="str">
        <f>IF(CX7="",NA(),CX7)</f>
        <v>-</v>
      </c>
      <c r="CY6" s="21" t="str">
        <f t="shared" ref="CY6:DG6" si="11">IF(CY7="",NA(),CY7)</f>
        <v>-</v>
      </c>
      <c r="CZ6" s="21" t="str">
        <f t="shared" si="11"/>
        <v>-</v>
      </c>
      <c r="DA6" s="21" t="str">
        <f t="shared" si="11"/>
        <v>-</v>
      </c>
      <c r="DB6" s="21">
        <f t="shared" si="11"/>
        <v>82.99</v>
      </c>
      <c r="DC6" s="21" t="str">
        <f t="shared" si="11"/>
        <v>-</v>
      </c>
      <c r="DD6" s="21" t="str">
        <f t="shared" si="11"/>
        <v>-</v>
      </c>
      <c r="DE6" s="21" t="str">
        <f t="shared" si="11"/>
        <v>-</v>
      </c>
      <c r="DF6" s="21" t="str">
        <f t="shared" si="11"/>
        <v>-</v>
      </c>
      <c r="DG6" s="21">
        <f t="shared" si="11"/>
        <v>90.62</v>
      </c>
      <c r="DH6" s="20" t="str">
        <f>IF(DH7="","",IF(DH7="-","【-】","【"&amp;SUBSTITUTE(TEXT(DH7,"#,##0.00"),"-","△")&amp;"】"))</f>
        <v>【95.91】</v>
      </c>
      <c r="DI6" s="21" t="str">
        <f>IF(DI7="",NA(),DI7)</f>
        <v>-</v>
      </c>
      <c r="DJ6" s="21" t="str">
        <f t="shared" ref="DJ6:DR6" si="12">IF(DJ7="",NA(),DJ7)</f>
        <v>-</v>
      </c>
      <c r="DK6" s="21" t="str">
        <f t="shared" si="12"/>
        <v>-</v>
      </c>
      <c r="DL6" s="21" t="str">
        <f t="shared" si="12"/>
        <v>-</v>
      </c>
      <c r="DM6" s="21">
        <f t="shared" si="12"/>
        <v>5.4</v>
      </c>
      <c r="DN6" s="21" t="str">
        <f t="shared" si="12"/>
        <v>-</v>
      </c>
      <c r="DO6" s="21" t="str">
        <f t="shared" si="12"/>
        <v>-</v>
      </c>
      <c r="DP6" s="21" t="str">
        <f t="shared" si="12"/>
        <v>-</v>
      </c>
      <c r="DQ6" s="21" t="str">
        <f t="shared" si="12"/>
        <v>-</v>
      </c>
      <c r="DR6" s="21">
        <f t="shared" si="12"/>
        <v>26.9</v>
      </c>
      <c r="DS6" s="20" t="str">
        <f>IF(DS7="","",IF(DS7="-","【-】","【"&amp;SUBSTITUTE(TEXT(DS7,"#,##0.00"),"-","△")&amp;"】"))</f>
        <v>【41.09】</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1">
        <f t="shared" si="13"/>
        <v>2.08</v>
      </c>
      <c r="ED6" s="20" t="str">
        <f>IF(ED7="","",IF(ED7="-","【-】","【"&amp;SUBSTITUTE(TEXT(ED7,"#,##0.00"),"-","△")&amp;"】"))</f>
        <v>【8.68】</v>
      </c>
      <c r="EE6" s="21" t="str">
        <f>IF(EE7="",NA(),EE7)</f>
        <v>-</v>
      </c>
      <c r="EF6" s="21" t="str">
        <f t="shared" ref="EF6:EN6" si="14">IF(EF7="",NA(),EF7)</f>
        <v>-</v>
      </c>
      <c r="EG6" s="21" t="str">
        <f t="shared" si="14"/>
        <v>-</v>
      </c>
      <c r="EH6" s="21" t="str">
        <f t="shared" si="14"/>
        <v>-</v>
      </c>
      <c r="EI6" s="21">
        <f t="shared" si="14"/>
        <v>0.01</v>
      </c>
      <c r="EJ6" s="21" t="str">
        <f t="shared" si="14"/>
        <v>-</v>
      </c>
      <c r="EK6" s="21" t="str">
        <f t="shared" si="14"/>
        <v>-</v>
      </c>
      <c r="EL6" s="21" t="str">
        <f t="shared" si="14"/>
        <v>-</v>
      </c>
      <c r="EM6" s="21" t="str">
        <f t="shared" si="14"/>
        <v>-</v>
      </c>
      <c r="EN6" s="21">
        <f t="shared" si="14"/>
        <v>0.09</v>
      </c>
      <c r="EO6" s="20" t="str">
        <f>IF(EO7="","",IF(EO7="-","【-】","【"&amp;SUBSTITUTE(TEXT(EO7,"#,##0.00"),"-","△")&amp;"】"))</f>
        <v>【0.22】</v>
      </c>
    </row>
    <row r="7" spans="1:148" s="22" customFormat="1" x14ac:dyDescent="0.15">
      <c r="A7" s="14"/>
      <c r="B7" s="23">
        <v>2023</v>
      </c>
      <c r="C7" s="23">
        <v>442071</v>
      </c>
      <c r="D7" s="23">
        <v>46</v>
      </c>
      <c r="E7" s="23">
        <v>17</v>
      </c>
      <c r="F7" s="23">
        <v>1</v>
      </c>
      <c r="G7" s="23">
        <v>0</v>
      </c>
      <c r="H7" s="23" t="s">
        <v>96</v>
      </c>
      <c r="I7" s="23" t="s">
        <v>97</v>
      </c>
      <c r="J7" s="23" t="s">
        <v>98</v>
      </c>
      <c r="K7" s="23" t="s">
        <v>99</v>
      </c>
      <c r="L7" s="23" t="s">
        <v>100</v>
      </c>
      <c r="M7" s="23" t="s">
        <v>101</v>
      </c>
      <c r="N7" s="24" t="s">
        <v>102</v>
      </c>
      <c r="O7" s="24">
        <v>63.62</v>
      </c>
      <c r="P7" s="24">
        <v>56.14</v>
      </c>
      <c r="Q7" s="24">
        <v>73.06</v>
      </c>
      <c r="R7" s="24">
        <v>2810</v>
      </c>
      <c r="S7" s="24">
        <v>15386</v>
      </c>
      <c r="T7" s="24">
        <v>79.48</v>
      </c>
      <c r="U7" s="24">
        <v>193.58</v>
      </c>
      <c r="V7" s="24">
        <v>8553</v>
      </c>
      <c r="W7" s="24">
        <v>2.93</v>
      </c>
      <c r="X7" s="24">
        <v>2919.11</v>
      </c>
      <c r="Y7" s="24" t="s">
        <v>102</v>
      </c>
      <c r="Z7" s="24" t="s">
        <v>102</v>
      </c>
      <c r="AA7" s="24" t="s">
        <v>102</v>
      </c>
      <c r="AB7" s="24" t="s">
        <v>102</v>
      </c>
      <c r="AC7" s="24">
        <v>100.88</v>
      </c>
      <c r="AD7" s="24" t="s">
        <v>102</v>
      </c>
      <c r="AE7" s="24" t="s">
        <v>102</v>
      </c>
      <c r="AF7" s="24" t="s">
        <v>102</v>
      </c>
      <c r="AG7" s="24" t="s">
        <v>102</v>
      </c>
      <c r="AH7" s="24">
        <v>106.53</v>
      </c>
      <c r="AI7" s="24">
        <v>105.91</v>
      </c>
      <c r="AJ7" s="24" t="s">
        <v>102</v>
      </c>
      <c r="AK7" s="24" t="s">
        <v>102</v>
      </c>
      <c r="AL7" s="24" t="s">
        <v>102</v>
      </c>
      <c r="AM7" s="24" t="s">
        <v>102</v>
      </c>
      <c r="AN7" s="24">
        <v>0</v>
      </c>
      <c r="AO7" s="24" t="s">
        <v>102</v>
      </c>
      <c r="AP7" s="24" t="s">
        <v>102</v>
      </c>
      <c r="AQ7" s="24" t="s">
        <v>102</v>
      </c>
      <c r="AR7" s="24" t="s">
        <v>102</v>
      </c>
      <c r="AS7" s="24">
        <v>18.41</v>
      </c>
      <c r="AT7" s="24">
        <v>3.03</v>
      </c>
      <c r="AU7" s="24" t="s">
        <v>102</v>
      </c>
      <c r="AV7" s="24" t="s">
        <v>102</v>
      </c>
      <c r="AW7" s="24" t="s">
        <v>102</v>
      </c>
      <c r="AX7" s="24" t="s">
        <v>102</v>
      </c>
      <c r="AY7" s="24">
        <v>42.86</v>
      </c>
      <c r="AZ7" s="24" t="s">
        <v>102</v>
      </c>
      <c r="BA7" s="24" t="s">
        <v>102</v>
      </c>
      <c r="BB7" s="24" t="s">
        <v>102</v>
      </c>
      <c r="BC7" s="24" t="s">
        <v>102</v>
      </c>
      <c r="BD7" s="24">
        <v>74.790000000000006</v>
      </c>
      <c r="BE7" s="24">
        <v>78.430000000000007</v>
      </c>
      <c r="BF7" s="24" t="s">
        <v>102</v>
      </c>
      <c r="BG7" s="24" t="s">
        <v>102</v>
      </c>
      <c r="BH7" s="24" t="s">
        <v>102</v>
      </c>
      <c r="BI7" s="24" t="s">
        <v>102</v>
      </c>
      <c r="BJ7" s="24">
        <v>1633.04</v>
      </c>
      <c r="BK7" s="24" t="s">
        <v>102</v>
      </c>
      <c r="BL7" s="24" t="s">
        <v>102</v>
      </c>
      <c r="BM7" s="24" t="s">
        <v>102</v>
      </c>
      <c r="BN7" s="24" t="s">
        <v>102</v>
      </c>
      <c r="BO7" s="24">
        <v>767.56</v>
      </c>
      <c r="BP7" s="24">
        <v>630.82000000000005</v>
      </c>
      <c r="BQ7" s="24" t="s">
        <v>102</v>
      </c>
      <c r="BR7" s="24" t="s">
        <v>102</v>
      </c>
      <c r="BS7" s="24" t="s">
        <v>102</v>
      </c>
      <c r="BT7" s="24" t="s">
        <v>102</v>
      </c>
      <c r="BU7" s="24">
        <v>77.36</v>
      </c>
      <c r="BV7" s="24" t="s">
        <v>102</v>
      </c>
      <c r="BW7" s="24" t="s">
        <v>102</v>
      </c>
      <c r="BX7" s="24" t="s">
        <v>102</v>
      </c>
      <c r="BY7" s="24" t="s">
        <v>102</v>
      </c>
      <c r="BZ7" s="24">
        <v>90.23</v>
      </c>
      <c r="CA7" s="24">
        <v>97.81</v>
      </c>
      <c r="CB7" s="24" t="s">
        <v>102</v>
      </c>
      <c r="CC7" s="24" t="s">
        <v>102</v>
      </c>
      <c r="CD7" s="24" t="s">
        <v>102</v>
      </c>
      <c r="CE7" s="24" t="s">
        <v>102</v>
      </c>
      <c r="CF7" s="24">
        <v>221.68</v>
      </c>
      <c r="CG7" s="24" t="s">
        <v>102</v>
      </c>
      <c r="CH7" s="24" t="s">
        <v>102</v>
      </c>
      <c r="CI7" s="24" t="s">
        <v>102</v>
      </c>
      <c r="CJ7" s="24" t="s">
        <v>102</v>
      </c>
      <c r="CK7" s="24">
        <v>170.2</v>
      </c>
      <c r="CL7" s="24">
        <v>138.75</v>
      </c>
      <c r="CM7" s="24" t="s">
        <v>102</v>
      </c>
      <c r="CN7" s="24" t="s">
        <v>102</v>
      </c>
      <c r="CO7" s="24" t="s">
        <v>102</v>
      </c>
      <c r="CP7" s="24" t="s">
        <v>102</v>
      </c>
      <c r="CQ7" s="24">
        <v>48.8</v>
      </c>
      <c r="CR7" s="24" t="s">
        <v>102</v>
      </c>
      <c r="CS7" s="24" t="s">
        <v>102</v>
      </c>
      <c r="CT7" s="24" t="s">
        <v>102</v>
      </c>
      <c r="CU7" s="24" t="s">
        <v>102</v>
      </c>
      <c r="CV7" s="24">
        <v>56.51</v>
      </c>
      <c r="CW7" s="24">
        <v>58.94</v>
      </c>
      <c r="CX7" s="24" t="s">
        <v>102</v>
      </c>
      <c r="CY7" s="24" t="s">
        <v>102</v>
      </c>
      <c r="CZ7" s="24" t="s">
        <v>102</v>
      </c>
      <c r="DA7" s="24" t="s">
        <v>102</v>
      </c>
      <c r="DB7" s="24">
        <v>82.99</v>
      </c>
      <c r="DC7" s="24" t="s">
        <v>102</v>
      </c>
      <c r="DD7" s="24" t="s">
        <v>102</v>
      </c>
      <c r="DE7" s="24" t="s">
        <v>102</v>
      </c>
      <c r="DF7" s="24" t="s">
        <v>102</v>
      </c>
      <c r="DG7" s="24">
        <v>90.62</v>
      </c>
      <c r="DH7" s="24">
        <v>95.91</v>
      </c>
      <c r="DI7" s="24" t="s">
        <v>102</v>
      </c>
      <c r="DJ7" s="24" t="s">
        <v>102</v>
      </c>
      <c r="DK7" s="24" t="s">
        <v>102</v>
      </c>
      <c r="DL7" s="24" t="s">
        <v>102</v>
      </c>
      <c r="DM7" s="24">
        <v>5.4</v>
      </c>
      <c r="DN7" s="24" t="s">
        <v>102</v>
      </c>
      <c r="DO7" s="24" t="s">
        <v>102</v>
      </c>
      <c r="DP7" s="24" t="s">
        <v>102</v>
      </c>
      <c r="DQ7" s="24" t="s">
        <v>102</v>
      </c>
      <c r="DR7" s="24">
        <v>26.9</v>
      </c>
      <c r="DS7" s="24">
        <v>41.09</v>
      </c>
      <c r="DT7" s="24" t="s">
        <v>102</v>
      </c>
      <c r="DU7" s="24" t="s">
        <v>102</v>
      </c>
      <c r="DV7" s="24" t="s">
        <v>102</v>
      </c>
      <c r="DW7" s="24" t="s">
        <v>102</v>
      </c>
      <c r="DX7" s="24">
        <v>0</v>
      </c>
      <c r="DY7" s="24" t="s">
        <v>102</v>
      </c>
      <c r="DZ7" s="24" t="s">
        <v>102</v>
      </c>
      <c r="EA7" s="24" t="s">
        <v>102</v>
      </c>
      <c r="EB7" s="24" t="s">
        <v>102</v>
      </c>
      <c r="EC7" s="24">
        <v>2.08</v>
      </c>
      <c r="ED7" s="24">
        <v>8.68</v>
      </c>
      <c r="EE7" s="24" t="s">
        <v>102</v>
      </c>
      <c r="EF7" s="24" t="s">
        <v>102</v>
      </c>
      <c r="EG7" s="24" t="s">
        <v>102</v>
      </c>
      <c r="EH7" s="24" t="s">
        <v>102</v>
      </c>
      <c r="EI7" s="24">
        <v>0.01</v>
      </c>
      <c r="EJ7" s="24" t="s">
        <v>102</v>
      </c>
      <c r="EK7" s="24" t="s">
        <v>102</v>
      </c>
      <c r="EL7" s="24" t="s">
        <v>102</v>
      </c>
      <c r="EM7" s="24" t="s">
        <v>102</v>
      </c>
      <c r="EN7" s="24">
        <v>0.09</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dcterms:created xsi:type="dcterms:W3CDTF">2025-01-24T07:07:28Z</dcterms:created>
  <dcterms:modified xsi:type="dcterms:W3CDTF">2025-02-17T07:30:17Z</dcterms:modified>
  <cp:category/>
</cp:coreProperties>
</file>