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15 姫島村○\漁集\"/>
    </mc:Choice>
  </mc:AlternateContent>
  <workbookProtection workbookAlgorithmName="SHA-512" workbookHashValue="c6nFRcl9CLzwP/EkHdbY8CmyCdpkx7FCAqbJd+9RENw7U46U3FPtiAVIsECUHDmHBv+vK49PY3Lu3KXoFmg7tw==" workbookSaltValue="GgQbkcVXRdN0/0qTx3sFZ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AD10" i="4"/>
  <c r="P10" i="4"/>
  <c r="I10" i="4"/>
  <c r="B10" i="4"/>
  <c r="AT8"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<sst xmlns="http://schemas.openxmlformats.org/spreadsheetml/2006/main" count="236" uniqueCount="119">
  <si>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</si>
  <si>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</si>
  <si>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</si>
  <si>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</si>
  <si>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</si>
  <si>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</si>
  <si>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</si>
  <si>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</si>
  <si>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</si>
  <si>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</si>
  <si>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</si>
  <si>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</si>
  <si>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</si>
  <si>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</si>
  <si>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</si>
  <si>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</si>
  <si>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</si>
  <si>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</si>
  <si>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</si>
  <si>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</si>
  <si>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</si>
  <si>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</si>
  <si>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</si>
  <si>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</si>
  <si>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</si>
  <si>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</si>
  <si>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</si>
  <si>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</si>
  <si>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</si>
  <si>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</si>
  <si>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</si>
  <si>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</si>
  <si>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</si>
  <si>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</si>
  <si>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</si>
  <si>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</si>
  <si>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</si>
  <si>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</si>
  <si>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</si>
  <si>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</si>
  <si>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</si>
  <si>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</si>
  <si>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</si>
  <si>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</si>
  <si>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</si>
  <si>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</si>
  <si>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</si>
  <si>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</si>
  <si>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</si>
  <si>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</si>
  <si>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</si>
  <si>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</si>
  <si>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</si>
  <si>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</si>
  <si>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</si>
  <si>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</si>
  <si>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</si>
  <si>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</si>
  <si>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</si>
  <si>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</si>
  <si>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</si>
  <si>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</si>
  <si>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</si>
  <si>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</si>
  <si>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</si>
  <si>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</si>
  <si>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</si>
  <si>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</si>
  <si>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</si>
  <si>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</si>
  <si>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</si>
  <si>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</si>
  <si>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</si>
  <si>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</si>
  <si>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</si>
  <si>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</si>
  <si>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</si>
  <si>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</si>
  <si>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</si>
  <si>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</si>
  <si>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</si>
  <si>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</si>
  <si>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</si>
  <si>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</si>
  <si>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</si>
  <si>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</si>
  <si>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</si>
  <si>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</si>
  <si>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</si>
  <si>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</si>
  <si>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</si>
  <si>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</si>
  <si>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</si>
  <si>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</si>
  <si>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</si>
  <si>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</si>
  <si>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</si>
  <si>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</si>
  <si>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</si>
  <si>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</si>
  <si>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</si>
  <si>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</si>
  <si>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</si>
  <si>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</si>
  <si>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</si>
  <si>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</si>
  <si>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</si>
  <si>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</si>
  <si>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</si>
  <si>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</si>
  <si>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</si>
  <si>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</si>
  <si>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</si>
  <si>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</si>
  <si>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</si>
  <si>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</si>
  <si>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施設の老朽化が進んでおり、今後行われる施設の延命化工事に伴う村債の発行により、地方債償還費が増えると見込まれるが、交付税措置の無い村債は発行しない等の対応に努める。
　また、令和2年度に策定した機能保全計画に基づいて経営の健全化を図りながら下水道の安定的・持続的な運営に努める。</t>
    <rPh sb="1" eb="3">
      <t>シセツ</t>
    </rPh>
    <rPh sb="4" eb="7">
      <t>ロウキュウカ</t>
    </rPh>
    <rPh sb="8" eb="9">
      <t>スス</t>
    </rPh>
    <rPh sb="14" eb="16">
      <t>コンゴ</t>
    </rPh>
    <rPh sb="16" eb="17">
      <t>オコナ</t>
    </rPh>
    <rPh sb="20" eb="22">
      <t>シセツ</t>
    </rPh>
    <rPh sb="23" eb="25">
      <t>エンメイ</t>
    </rPh>
    <rPh sb="25" eb="26">
      <t>カ</t>
    </rPh>
    <rPh sb="26" eb="28">
      <t>コウジ</t>
    </rPh>
    <rPh sb="29" eb="30">
      <t>トモナ</t>
    </rPh>
    <rPh sb="31" eb="33">
      <t>ソンサイ</t>
    </rPh>
    <rPh sb="34" eb="36">
      <t>ハッコウ</t>
    </rPh>
    <rPh sb="40" eb="42">
      <t>チホウ</t>
    </rPh>
    <rPh sb="42" eb="43">
      <t>サイ</t>
    </rPh>
    <rPh sb="43" eb="45">
      <t>ショウカン</t>
    </rPh>
    <rPh sb="45" eb="46">
      <t>ヒ</t>
    </rPh>
    <rPh sb="47" eb="48">
      <t>フ</t>
    </rPh>
    <rPh sb="51" eb="53">
      <t>ミコ</t>
    </rPh>
    <rPh sb="58" eb="61">
      <t>コウフゼイ</t>
    </rPh>
    <rPh sb="61" eb="63">
      <t>ソチ</t>
    </rPh>
    <rPh sb="64" eb="65">
      <t>ナ</t>
    </rPh>
    <rPh sb="66" eb="68">
      <t>ソンサイ</t>
    </rPh>
    <rPh sb="69" eb="71">
      <t>ハッコウ</t>
    </rPh>
    <rPh sb="74" eb="75">
      <t>ナド</t>
    </rPh>
    <rPh sb="76" eb="78">
      <t>タイオウ</t>
    </rPh>
    <rPh sb="79" eb="80">
      <t>ツト</t>
    </rPh>
    <rPh sb="88" eb="89">
      <t>レイ</t>
    </rPh>
    <rPh sb="89" eb="90">
      <t>ワ</t>
    </rPh>
    <rPh sb="92" eb="93">
      <t>ド</t>
    </rPh>
    <rPh sb="94" eb="96">
      <t>サクテイ</t>
    </rPh>
    <rPh sb="98" eb="100">
      <t>キノウ</t>
    </rPh>
    <rPh sb="100" eb="102">
      <t>ホゼン</t>
    </rPh>
    <rPh sb="102" eb="104">
      <t>ケイカク</t>
    </rPh>
    <rPh sb="105" eb="106">
      <t>モト</t>
    </rPh>
    <rPh sb="109" eb="111">
      <t>ケイエイ</t>
    </rPh>
    <rPh sb="112" eb="115">
      <t>ケンゼンカ</t>
    </rPh>
    <rPh sb="116" eb="117">
      <t>ハカ</t>
    </rPh>
    <rPh sb="121" eb="123">
      <t>ゲスイ</t>
    </rPh>
    <rPh sb="123" eb="124">
      <t>ドウ</t>
    </rPh>
    <rPh sb="125" eb="128">
      <t>アンテイテキ</t>
    </rPh>
    <rPh sb="129" eb="132">
      <t>ジゾクテキ</t>
    </rPh>
    <rPh sb="133" eb="135">
      <t>ウンエイ</t>
    </rPh>
    <rPh sb="136" eb="137">
      <t>ツト</t>
    </rPh>
    <phoneticPr fontId="4"/>
  </si>
  <si>
    <t>①収益的収支比率は、人口減少により使用料収入は減収となっているが、一般会計からの繰入により収支比率は概ね均衡している。使用料金の値上については離島地域のため慎重に協議を進めていき、維持管理費の節減に努める。
④債務残高については、漁集3施設の浄化ｾﾝﾀｰ建設費等の施設整備に村債を発行しているが、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の効果もあり、類似団体平均値と同水準で推移している。今後は使用料金の値上は慎重に協議していき、引続き維持管理費の節減に努め、策定した機能保全計画を基に適切な経営の健全化を図る。
⑥汚水処理原価は、類似団体及び国平均と比較して低くくなっているが、有収水量も人口減少により減少傾向にある。引続き接続率の向上による有収水量の増加及び維持管理費の節減に努め、経営の健全化を図る。
⑦施設利用率は、人口減少に伴う有収水量の減少により減少傾向にある。また、令和2年度に機能保全計画を策定し適切な施設規模を把握している。
⑧水洗化率は、公共用水域の水質保全のため加入促進に努めてきた結果、類似団体と比較して高く推移している。今後も未接続世帯への普及促進を図り、水洗化率の向上に努める。</t>
    <rPh sb="1" eb="4">
      <t>シュウエキテキ</t>
    </rPh>
    <rPh sb="4" eb="6">
      <t>シュウシ</t>
    </rPh>
    <rPh sb="6" eb="8">
      <t>ヒリツ</t>
    </rPh>
    <rPh sb="10" eb="12">
      <t>ジンコウ</t>
    </rPh>
    <rPh sb="12" eb="14">
      <t>ゲンショウ</t>
    </rPh>
    <rPh sb="17" eb="19">
      <t>シヨウ</t>
    </rPh>
    <rPh sb="19" eb="20">
      <t>リョウ</t>
    </rPh>
    <rPh sb="20" eb="22">
      <t>シュウニュウ</t>
    </rPh>
    <rPh sb="23" eb="25">
      <t>ゲンシュウ</t>
    </rPh>
    <rPh sb="33" eb="35">
      <t>イッパン</t>
    </rPh>
    <rPh sb="35" eb="37">
      <t>カイケイ</t>
    </rPh>
    <rPh sb="40" eb="42">
      <t>クリイレ</t>
    </rPh>
    <rPh sb="45" eb="47">
      <t>シュウシ</t>
    </rPh>
    <rPh sb="47" eb="49">
      <t>ヒリツ</t>
    </rPh>
    <rPh sb="50" eb="51">
      <t>オオム</t>
    </rPh>
    <rPh sb="52" eb="54">
      <t>キンコウ</t>
    </rPh>
    <rPh sb="59" eb="61">
      <t>シヨウ</t>
    </rPh>
    <rPh sb="61" eb="62">
      <t>リョウ</t>
    </rPh>
    <rPh sb="62" eb="63">
      <t>カネ</t>
    </rPh>
    <rPh sb="64" eb="66">
      <t>ネアゲ</t>
    </rPh>
    <rPh sb="71" eb="73">
      <t>リトウ</t>
    </rPh>
    <rPh sb="73" eb="75">
      <t>チイキ</t>
    </rPh>
    <rPh sb="78" eb="80">
      <t>シンチョウ</t>
    </rPh>
    <rPh sb="81" eb="83">
      <t>キョウギ</t>
    </rPh>
    <rPh sb="84" eb="85">
      <t>スス</t>
    </rPh>
    <rPh sb="90" eb="92">
      <t>イジ</t>
    </rPh>
    <rPh sb="92" eb="95">
      <t>カンリヒ</t>
    </rPh>
    <rPh sb="96" eb="98">
      <t>セツゲン</t>
    </rPh>
    <rPh sb="99" eb="100">
      <t>ツト</t>
    </rPh>
    <rPh sb="105" eb="107">
      <t>サイム</t>
    </rPh>
    <rPh sb="107" eb="109">
      <t>ザンダカ</t>
    </rPh>
    <rPh sb="115" eb="117">
      <t>ギョシュウ</t>
    </rPh>
    <rPh sb="118" eb="120">
      <t>シセツ</t>
    </rPh>
    <rPh sb="121" eb="123">
      <t>ジョウカ</t>
    </rPh>
    <rPh sb="127" eb="130">
      <t>ケンセツヒ</t>
    </rPh>
    <rPh sb="130" eb="131">
      <t>ナド</t>
    </rPh>
    <rPh sb="132" eb="134">
      <t>シセツ</t>
    </rPh>
    <rPh sb="134" eb="136">
      <t>セイビ</t>
    </rPh>
    <rPh sb="137" eb="139">
      <t>ソンサイ</t>
    </rPh>
    <rPh sb="140" eb="142">
      <t>ハッコウ</t>
    </rPh>
    <rPh sb="148" eb="150">
      <t>サイム</t>
    </rPh>
    <rPh sb="150" eb="152">
      <t>ザンダカ</t>
    </rPh>
    <rPh sb="153" eb="155">
      <t>ゲンショウ</t>
    </rPh>
    <rPh sb="163" eb="166">
      <t>コウネンド</t>
    </rPh>
    <rPh sb="167" eb="169">
      <t>フタン</t>
    </rPh>
    <rPh sb="177" eb="180">
      <t>コウフゼイ</t>
    </rPh>
    <rPh sb="180" eb="182">
      <t>ソチ</t>
    </rPh>
    <rPh sb="183" eb="184">
      <t>ナ</t>
    </rPh>
    <rPh sb="185" eb="187">
      <t>ソンサイ</t>
    </rPh>
    <rPh sb="188" eb="190">
      <t>ハッコウ</t>
    </rPh>
    <rPh sb="194" eb="196">
      <t>ショウカン</t>
    </rPh>
    <rPh sb="198" eb="200">
      <t>イッパン</t>
    </rPh>
    <rPh sb="200" eb="202">
      <t>カイケイ</t>
    </rPh>
    <rPh sb="205" eb="207">
      <t>クリイレ</t>
    </rPh>
    <rPh sb="207" eb="208">
      <t>キン</t>
    </rPh>
    <rPh sb="209" eb="210">
      <t>ア</t>
    </rPh>
    <rPh sb="217" eb="219">
      <t>キギョウ</t>
    </rPh>
    <rPh sb="219" eb="220">
      <t>サイ</t>
    </rPh>
    <rPh sb="220" eb="222">
      <t>ザンダカ</t>
    </rPh>
    <rPh sb="222" eb="223">
      <t>タイ</t>
    </rPh>
    <rPh sb="223" eb="225">
      <t>ジギョウ</t>
    </rPh>
    <rPh sb="225" eb="227">
      <t>キボ</t>
    </rPh>
    <rPh sb="227" eb="229">
      <t>ヒリツ</t>
    </rPh>
    <rPh sb="241" eb="243">
      <t>ケイヒ</t>
    </rPh>
    <rPh sb="243" eb="245">
      <t>カイシュウ</t>
    </rPh>
    <rPh sb="245" eb="246">
      <t>リツ</t>
    </rPh>
    <rPh sb="252" eb="254">
      <t>サイシュツ</t>
    </rPh>
    <rPh sb="254" eb="257">
      <t>サクゲンサク</t>
    </rPh>
    <rPh sb="258" eb="260">
      <t>コウカ</t>
    </rPh>
    <rPh sb="264" eb="266">
      <t>ルイジ</t>
    </rPh>
    <rPh sb="266" eb="268">
      <t>ダンタイ</t>
    </rPh>
    <rPh sb="268" eb="270">
      <t>ヘイキン</t>
    </rPh>
    <rPh sb="270" eb="271">
      <t>チ</t>
    </rPh>
    <rPh sb="272" eb="275">
      <t>ドウスイジュン</t>
    </rPh>
    <rPh sb="276" eb="278">
      <t>スイイ</t>
    </rPh>
    <rPh sb="283" eb="285">
      <t>コンゴ</t>
    </rPh>
    <rPh sb="286" eb="288">
      <t>シヨウ</t>
    </rPh>
    <rPh sb="288" eb="289">
      <t>リョウ</t>
    </rPh>
    <rPh sb="289" eb="290">
      <t>キン</t>
    </rPh>
    <rPh sb="291" eb="293">
      <t>ネアゲ</t>
    </rPh>
    <rPh sb="294" eb="296">
      <t>シンチョウ</t>
    </rPh>
    <rPh sb="297" eb="299">
      <t>キョウギ</t>
    </rPh>
    <rPh sb="304" eb="306">
      <t>ヒキツヅ</t>
    </rPh>
    <rPh sb="307" eb="309">
      <t>イジ</t>
    </rPh>
    <rPh sb="309" eb="312">
      <t>カンリヒ</t>
    </rPh>
    <rPh sb="313" eb="315">
      <t>セツゲン</t>
    </rPh>
    <rPh sb="316" eb="317">
      <t>ツト</t>
    </rPh>
    <rPh sb="319" eb="321">
      <t>サクテイ</t>
    </rPh>
    <rPh sb="323" eb="325">
      <t>キノウ</t>
    </rPh>
    <rPh sb="325" eb="327">
      <t>ホゼン</t>
    </rPh>
    <rPh sb="327" eb="329">
      <t>ケイカク</t>
    </rPh>
    <rPh sb="330" eb="331">
      <t>モト</t>
    </rPh>
    <rPh sb="332" eb="334">
      <t>テキセツ</t>
    </rPh>
    <rPh sb="335" eb="337">
      <t>ケイエイ</t>
    </rPh>
    <rPh sb="338" eb="341">
      <t>ケンゼンカ</t>
    </rPh>
    <rPh sb="342" eb="343">
      <t>ハカ</t>
    </rPh>
    <rPh sb="347" eb="349">
      <t>オスイ</t>
    </rPh>
    <rPh sb="349" eb="351">
      <t>ショリ</t>
    </rPh>
    <rPh sb="351" eb="353">
      <t>ゲンカ</t>
    </rPh>
    <rPh sb="355" eb="357">
      <t>ルイジ</t>
    </rPh>
    <rPh sb="357" eb="359">
      <t>ダンタイ</t>
    </rPh>
    <rPh sb="359" eb="360">
      <t>オヨ</t>
    </rPh>
    <rPh sb="361" eb="362">
      <t>クニ</t>
    </rPh>
    <rPh sb="362" eb="364">
      <t>ヘイキン</t>
    </rPh>
    <rPh sb="365" eb="367">
      <t>ヒカク</t>
    </rPh>
    <rPh sb="369" eb="370">
      <t>ヒク</t>
    </rPh>
    <rPh sb="379" eb="380">
      <t>ユウ</t>
    </rPh>
    <rPh sb="380" eb="381">
      <t>シュウ</t>
    </rPh>
    <rPh sb="381" eb="383">
      <t>スイリョウ</t>
    </rPh>
    <rPh sb="384" eb="386">
      <t>ジンコウ</t>
    </rPh>
    <rPh sb="386" eb="388">
      <t>ゲンショウ</t>
    </rPh>
    <rPh sb="391" eb="393">
      <t>ゲンショウ</t>
    </rPh>
    <rPh sb="393" eb="395">
      <t>ケイコウ</t>
    </rPh>
    <rPh sb="444" eb="446">
      <t>シセツ</t>
    </rPh>
    <rPh sb="446" eb="449">
      <t>リヨウリツ</t>
    </rPh>
    <rPh sb="451" eb="453">
      <t>ジンコウ</t>
    </rPh>
    <rPh sb="453" eb="455">
      <t>ゲンショウ</t>
    </rPh>
    <rPh sb="456" eb="457">
      <t>トモナ</t>
    </rPh>
    <rPh sb="479" eb="480">
      <t>レイ</t>
    </rPh>
    <rPh sb="480" eb="481">
      <t>ワ</t>
    </rPh>
    <rPh sb="483" eb="484">
      <t>ド</t>
    </rPh>
    <rPh sb="485" eb="487">
      <t>キノウ</t>
    </rPh>
    <rPh sb="487" eb="489">
      <t>ホゼン</t>
    </rPh>
    <rPh sb="489" eb="491">
      <t>ケイカク</t>
    </rPh>
    <rPh sb="492" eb="494">
      <t>サクテイ</t>
    </rPh>
    <rPh sb="495" eb="497">
      <t>テキセツ</t>
    </rPh>
    <rPh sb="498" eb="500">
      <t>シセツ</t>
    </rPh>
    <rPh sb="500" eb="502">
      <t>キボ</t>
    </rPh>
    <rPh sb="503" eb="505">
      <t>ハアク</t>
    </rPh>
    <rPh sb="512" eb="515">
      <t>スイセンカ</t>
    </rPh>
    <rPh sb="515" eb="516">
      <t>リツ</t>
    </rPh>
    <rPh sb="518" eb="521">
      <t>コウキョウヨウ</t>
    </rPh>
    <rPh sb="521" eb="523">
      <t>スイイキ</t>
    </rPh>
    <rPh sb="524" eb="526">
      <t>スイシツ</t>
    </rPh>
    <rPh sb="526" eb="528">
      <t>ホゼン</t>
    </rPh>
    <rPh sb="531" eb="532">
      <t>カ</t>
    </rPh>
    <rPh sb="532" eb="533">
      <t>ニュウ</t>
    </rPh>
    <rPh sb="533" eb="535">
      <t>ソクシン</t>
    </rPh>
    <rPh sb="536" eb="537">
      <t>ツト</t>
    </rPh>
    <rPh sb="541" eb="543">
      <t>ケッカ</t>
    </rPh>
    <rPh sb="544" eb="546">
      <t>ルイジ</t>
    </rPh>
    <rPh sb="546" eb="548">
      <t>ダンタイ</t>
    </rPh>
    <rPh sb="549" eb="551">
      <t>ヒカク</t>
    </rPh>
    <rPh sb="553" eb="554">
      <t>タカ</t>
    </rPh>
    <rPh sb="555" eb="557">
      <t>スイイ</t>
    </rPh>
    <rPh sb="562" eb="564">
      <t>コンゴ</t>
    </rPh>
    <rPh sb="565" eb="568">
      <t>ミセツゾク</t>
    </rPh>
    <rPh sb="568" eb="570">
      <t>セタイ</t>
    </rPh>
    <rPh sb="572" eb="574">
      <t>フキュウ</t>
    </rPh>
    <rPh sb="574" eb="576">
      <t>ソクシン</t>
    </rPh>
    <rPh sb="577" eb="578">
      <t>ハカ</t>
    </rPh>
    <rPh sb="580" eb="583">
      <t>スイセンカ</t>
    </rPh>
    <rPh sb="583" eb="584">
      <t>リツ</t>
    </rPh>
    <rPh sb="585" eb="587">
      <t>コウジョウ</t>
    </rPh>
    <rPh sb="588" eb="589">
      <t>ツト</t>
    </rPh>
    <phoneticPr fontId="4"/>
  </si>
  <si>
    <t>　浄化ｾﾝﾀｰは平成7年度から供用を開始し、25年以上が経過しているため、施設の老朽化が進んでいる。
　今後、施設の維持補修費は増えると想定されるため、令和2年度に策定した機能保全計画に基づき適切な維持管理に努める。
　管渠は平成7年度に敷設してから25年以上を経過しているが老朽化は見られない。
　今後も適切な維持管理を行い、計画的な維持補修及び更新を検討する。</t>
    <rPh sb="1" eb="3">
      <t>ジョウカ</t>
    </rPh>
    <rPh sb="8" eb="10">
      <t>ヘイセイ</t>
    </rPh>
    <rPh sb="11" eb="13">
      <t>ネンド</t>
    </rPh>
    <rPh sb="15" eb="17">
      <t>キョウヨウ</t>
    </rPh>
    <rPh sb="18" eb="20">
      <t>カイシ</t>
    </rPh>
    <rPh sb="24" eb="25">
      <t>ネン</t>
    </rPh>
    <rPh sb="25" eb="27">
      <t>イジョウ</t>
    </rPh>
    <rPh sb="28" eb="30">
      <t>ケイカ</t>
    </rPh>
    <rPh sb="37" eb="39">
      <t>シセツ</t>
    </rPh>
    <rPh sb="40" eb="43">
      <t>ロウキュウカ</t>
    </rPh>
    <rPh sb="44" eb="45">
      <t>スス</t>
    </rPh>
    <rPh sb="52" eb="54">
      <t>コンゴ</t>
    </rPh>
    <rPh sb="55" eb="57">
      <t>シセツ</t>
    </rPh>
    <rPh sb="58" eb="60">
      <t>イジ</t>
    </rPh>
    <rPh sb="60" eb="62">
      <t>ホシュウ</t>
    </rPh>
    <rPh sb="62" eb="63">
      <t>ヒ</t>
    </rPh>
    <rPh sb="64" eb="65">
      <t>フ</t>
    </rPh>
    <rPh sb="68" eb="70">
      <t>ソウテイ</t>
    </rPh>
    <rPh sb="76" eb="77">
      <t>レイ</t>
    </rPh>
    <rPh sb="77" eb="78">
      <t>ワ</t>
    </rPh>
    <rPh sb="79" eb="81">
      <t>ネンド</t>
    </rPh>
    <rPh sb="82" eb="84">
      <t>サクテイ</t>
    </rPh>
    <rPh sb="86" eb="88">
      <t>キノウ</t>
    </rPh>
    <rPh sb="88" eb="90">
      <t>ホゼン</t>
    </rPh>
    <rPh sb="90" eb="92">
      <t>ケイカク</t>
    </rPh>
    <rPh sb="93" eb="94">
      <t>モト</t>
    </rPh>
    <rPh sb="96" eb="98">
      <t>テキセツ</t>
    </rPh>
    <rPh sb="99" eb="101">
      <t>イジ</t>
    </rPh>
    <rPh sb="101" eb="103">
      <t>カンリ</t>
    </rPh>
    <rPh sb="104" eb="105">
      <t>ツト</t>
    </rPh>
    <rPh sb="110" eb="111">
      <t>カン</t>
    </rPh>
    <rPh sb="111" eb="112">
      <t>キョ</t>
    </rPh>
    <rPh sb="113" eb="115">
      <t>ヘイセイ</t>
    </rPh>
    <rPh sb="116" eb="118">
      <t>ネンド</t>
    </rPh>
    <rPh sb="119" eb="121">
      <t>フセツ</t>
    </rPh>
    <rPh sb="127" eb="128">
      <t>ネン</t>
    </rPh>
    <rPh sb="128" eb="130">
      <t>イジョウ</t>
    </rPh>
    <rPh sb="131" eb="133">
      <t>ケイカ</t>
    </rPh>
    <rPh sb="138" eb="141">
      <t>ロウキュウカ</t>
    </rPh>
    <rPh sb="142" eb="143">
      <t>ミ</t>
    </rPh>
    <rPh sb="150" eb="152">
      <t>コンゴ</t>
    </rPh>
    <rPh sb="153" eb="155">
      <t>テキセツ</t>
    </rPh>
    <rPh sb="156" eb="158">
      <t>イジ</t>
    </rPh>
    <rPh sb="158" eb="160">
      <t>カンリ</t>
    </rPh>
    <rPh sb="161" eb="162">
      <t>オコナ</t>
    </rPh>
    <rPh sb="164" eb="167">
      <t>ケイカクテキ</t>
    </rPh>
    <rPh sb="168" eb="170">
      <t>イジ</t>
    </rPh>
    <rPh sb="170" eb="172">
      <t>ホシュウ</t>
    </rPh>
    <rPh sb="172" eb="173">
      <t>オヨ</t>
    </rPh>
    <rPh sb="174" eb="176">
      <t>コウシン</t>
    </rPh>
    <rPh sb="177" eb="17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</si>
</sst>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7A-4567-9262-D1E740E0FC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EE7A-4567-9262-D1E740E0FC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64.44</c:v>
                </c:pt>
                <c:pt idx="1">
                  <c:v>59.44</c:v>
                </c:pt>
                <c:pt idx="2">
                  <c:v>55.56</c:v>
                </c:pt>
                <c:pt idx="3">
                  <c:v>54.44</c:v>
                </c:pt>
                <c:pt idx="4">
                  <c:v>56.11</c:v>
                </c:pt>
              </c:numCache>
            </c:numRef>
          </c:val>
          <c:extLst>
            <c:ext xmlns:c16="http://schemas.microsoft.com/office/drawing/2014/chart" uri="{C3380CC4-5D6E-409C-BE32-E72D297353CC}">
              <c16:uniqueId val="{00000000-B6E1-4C78-AEC4-9DC0DEFA2E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B6E1-4C78-AEC4-9DC0DEFA2E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95.64</c:v>
                </c:pt>
                <c:pt idx="1">
                  <c:v>96.18</c:v>
                </c:pt>
                <c:pt idx="2">
                  <c:v>96.03</c:v>
                </c:pt>
                <c:pt idx="3">
                  <c:v>96.22</c:v>
                </c:pt>
                <c:pt idx="4">
                  <c:v>97.06</c:v>
                </c:pt>
              </c:numCache>
            </c:numRef>
          </c:val>
          <c:extLst>
            <c:ext xmlns:c16="http://schemas.microsoft.com/office/drawing/2014/chart" uri="{C3380CC4-5D6E-409C-BE32-E72D297353CC}">
              <c16:uniqueId val="{00000000-4793-4026-94CF-7270D6B81E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4793-4026-94CF-7270D6B81E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100.11</c:v>
                </c:pt>
                <c:pt idx="1">
                  <c:v>100.1</c:v>
                </c:pt>
                <c:pt idx="2">
                  <c:v>100.16</c:v>
                </c:pt>
                <c:pt idx="3">
                  <c:v>100.26</c:v>
                </c:pt>
                <c:pt idx="4">
                  <c:v>100.54</c:v>
                </c:pt>
              </c:numCache>
            </c:numRef>
          </c:val>
          <c:extLst>
            <c:ext xmlns:c16="http://schemas.microsoft.com/office/drawing/2014/chart" uri="{C3380CC4-5D6E-409C-BE32-E72D297353CC}">
              <c16:uniqueId val="{00000000-21D1-4FDD-83FA-6C0C24E5ED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D1-4FDD-83FA-6C0C24E5ED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BA-49E5-A5D1-09D1D7747C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BA-49E5-A5D1-09D1D7747C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58-4B1E-AD75-D83B6F2425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58-4B1E-AD75-D83B6F2425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4-4ACC-AC19-29A48CA9F6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4-4ACC-AC19-29A48CA9F6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F-4F08-9C98-962C1DA2D4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F-4F08-9C98-962C1DA2D4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47-480C-A5BC-037DA3ECB7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E447-480C-A5BC-037DA3ECB7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57.29</c:v>
                </c:pt>
                <c:pt idx="1">
                  <c:v>52.81</c:v>
                </c:pt>
                <c:pt idx="2">
                  <c:v>12.84</c:v>
                </c:pt>
                <c:pt idx="3">
                  <c:v>45.82</c:v>
                </c:pt>
                <c:pt idx="4">
                  <c:v>38.78</c:v>
                </c:pt>
              </c:numCache>
            </c:numRef>
          </c:val>
          <c:extLst>
            <c:ext xmlns:c16="http://schemas.microsoft.com/office/drawing/2014/chart" uri="{C3380CC4-5D6E-409C-BE32-E72D297353CC}">
              <c16:uniqueId val="{00000000-28F7-44F9-BDEF-7FA14354D4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28F7-44F9-BDEF-7FA14354D4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207.14</c:v>
                </c:pt>
                <c:pt idx="1">
                  <c:v>226</c:v>
                </c:pt>
                <c:pt idx="2">
                  <c:v>956.7</c:v>
                </c:pt>
                <c:pt idx="3">
                  <c:v>259.60000000000002</c:v>
                </c:pt>
                <c:pt idx="4">
                  <c:v>308.05</c:v>
                </c:pt>
              </c:numCache>
            </c:numRef>
          </c:val>
          <c:extLst>
            <c:ext xmlns:c16="http://schemas.microsoft.com/office/drawing/2014/chart" uri="{C3380CC4-5D6E-409C-BE32-E72D297353CC}">
              <c16:uniqueId val="{00000000-6D17-4041-9EEB-B6BEF76F9A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6D17-4041-9EEB-B6BEF76F9A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姫島村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1812</v>
      </c>
      <c r="AM8" s="37"/>
      <c r="AN8" s="37"/>
      <c r="AO8" s="37"/>
      <c r="AP8" s="37"/>
      <c r="AQ8" s="37"/>
      <c r="AR8" s="37"/>
      <c r="AS8" s="37"/>
      <c r="AT8" s="38">
        <f>データ!T6</f>
        <v>6.99</v>
      </c>
      <c r="AU8" s="38"/>
      <c r="AV8" s="38"/>
      <c r="AW8" s="38"/>
      <c r="AX8" s="38"/>
      <c r="AY8" s="38"/>
      <c r="AZ8" s="38"/>
      <c r="BA8" s="38"/>
      <c r="BB8" s="38">
        <f>データ!U6</f>
        <v>259.23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15.28</v>
      </c>
      <c r="Q10" s="38"/>
      <c r="R10" s="38"/>
      <c r="S10" s="38"/>
      <c r="T10" s="38"/>
      <c r="U10" s="38"/>
      <c r="V10" s="38"/>
      <c r="W10" s="38">
        <f>データ!Q6</f>
        <v>67.11</v>
      </c>
      <c r="X10" s="38"/>
      <c r="Y10" s="38"/>
      <c r="Z10" s="38"/>
      <c r="AA10" s="38"/>
      <c r="AB10" s="38"/>
      <c r="AC10" s="38"/>
      <c r="AD10" s="37">
        <f>データ!R6</f>
        <v>2200</v>
      </c>
      <c r="AE10" s="37"/>
      <c r="AF10" s="37"/>
      <c r="AG10" s="37"/>
      <c r="AH10" s="37"/>
      <c r="AI10" s="37"/>
      <c r="AJ10" s="37"/>
      <c r="AK10" s="2"/>
      <c r="AL10" s="37">
        <f>データ!V6</f>
        <v>272</v>
      </c>
      <c r="AM10" s="37"/>
      <c r="AN10" s="37"/>
      <c r="AO10" s="37"/>
      <c r="AP10" s="37"/>
      <c r="AQ10" s="37"/>
      <c r="AR10" s="37"/>
      <c r="AS10" s="37"/>
      <c r="AT10" s="38">
        <f>データ!W6</f>
        <v>0.19</v>
      </c>
      <c r="AU10" s="38"/>
      <c r="AV10" s="38"/>
      <c r="AW10" s="38"/>
      <c r="AX10" s="38"/>
      <c r="AY10" s="38"/>
      <c r="AZ10" s="38"/>
      <c r="BA10" s="38"/>
      <c r="BB10" s="38">
        <f>データ!X6</f>
        <v>1431.58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3to+/P73cFWn/uyIQwV2hVaC7lHCMimOlMEOcpld0hpqasJjIrXtvB6DPb/o2liSScVSxA2NdPWl0l5+LVsSwA==" saltValue="a5hOXbvL9kbffH3ioaUa2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443221</v>
      </c>
      <c r="D6" s="19">
        <f t="shared" si="3"/>
        <v>47</v>
      </c>
      <c r="E6" s="19">
        <f t="shared" si="3"/>
        <v>17</v>
      </c>
      <c r="F6" s="19">
        <f t="shared" si="3"/>
        <v>6</v>
      </c>
      <c r="G6" s="19">
        <f t="shared" si="3"/>
        <v>0</v>
      </c>
      <c r="H6" s="19" t="str">
        <f t="shared" si="3"/>
        <v>大分県　姫島村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15.28</v>
      </c>
      <c r="Q6" s="20">
        <f t="shared" si="3"/>
        <v>67.11</v>
      </c>
      <c r="R6" s="20">
        <f t="shared" si="3"/>
        <v>2200</v>
      </c>
      <c r="S6" s="20">
        <f t="shared" si="3"/>
        <v>1812</v>
      </c>
      <c r="T6" s="20">
        <f t="shared" si="3"/>
        <v>6.99</v>
      </c>
      <c r="U6" s="20">
        <f t="shared" si="3"/>
        <v>259.23</v>
      </c>
      <c r="V6" s="20">
        <f t="shared" si="3"/>
        <v>272</v>
      </c>
      <c r="W6" s="20">
        <f t="shared" si="3"/>
        <v>0.19</v>
      </c>
      <c r="X6" s="20">
        <f t="shared" si="3"/>
        <v>1431.58</v>
      </c>
      <c r="Y6" s="21">
        <f>IF(Y7="",NA(),Y7)</f>
        <v>100.11</v>
      </c>
      <c r="Z6" s="21">
        <f t="shared" ref="Z6:AH6" si="4">IF(Z7="",NA(),Z7)</f>
        <v>100.1</v>
      </c>
      <c r="AA6" s="21">
        <f t="shared" si="4"/>
        <v>100.16</v>
      </c>
      <c r="AB6" s="21">
        <f t="shared" si="4"/>
        <v>100.26</v>
      </c>
      <c r="AC6" s="21">
        <f t="shared" si="4"/>
        <v>100.54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57.29</v>
      </c>
      <c r="BR6" s="21">
        <f t="shared" ref="BR6:BZ6" si="8">IF(BR7="",NA(),BR7)</f>
        <v>52.81</v>
      </c>
      <c r="BS6" s="21">
        <f t="shared" si="8"/>
        <v>12.84</v>
      </c>
      <c r="BT6" s="21">
        <f t="shared" si="8"/>
        <v>45.82</v>
      </c>
      <c r="BU6" s="21">
        <f t="shared" si="8"/>
        <v>38.78</v>
      </c>
      <c r="BV6" s="21">
        <f t="shared" si="8"/>
        <v>43.43</v>
      </c>
      <c r="BW6" s="21">
        <f t="shared" si="8"/>
        <v>41.41</v>
      </c>
      <c r="BX6" s="21">
        <f t="shared" si="8"/>
        <v>39.64</v>
      </c>
      <c r="BY6" s="21">
        <f t="shared" si="8"/>
        <v>40</v>
      </c>
      <c r="BZ6" s="21">
        <f t="shared" si="8"/>
        <v>38.74</v>
      </c>
      <c r="CA6" s="20" t="str">
        <f>IF(CA7="","",IF(CA7="-","【-】","【"&amp;SUBSTITUTE(TEXT(CA7,"#,##0.00"),"-","△")&amp;"】"))</f>
        <v>【41.91】</v>
      </c>
      <c r="CB6" s="21">
        <f>IF(CB7="",NA(),CB7)</f>
        <v>207.14</v>
      </c>
      <c r="CC6" s="21">
        <f t="shared" ref="CC6:CK6" si="9">IF(CC7="",NA(),CC7)</f>
        <v>226</v>
      </c>
      <c r="CD6" s="21">
        <f t="shared" si="9"/>
        <v>956.7</v>
      </c>
      <c r="CE6" s="21">
        <f t="shared" si="9"/>
        <v>259.60000000000002</v>
      </c>
      <c r="CF6" s="21">
        <f t="shared" si="9"/>
        <v>308.05</v>
      </c>
      <c r="CG6" s="21">
        <f t="shared" si="9"/>
        <v>400.44</v>
      </c>
      <c r="CH6" s="21">
        <f t="shared" si="9"/>
        <v>417.56</v>
      </c>
      <c r="CI6" s="21">
        <f t="shared" si="9"/>
        <v>449.72</v>
      </c>
      <c r="CJ6" s="21">
        <f t="shared" si="9"/>
        <v>437.27</v>
      </c>
      <c r="CK6" s="21">
        <f t="shared" si="9"/>
        <v>456.72</v>
      </c>
      <c r="CL6" s="20" t="str">
        <f>IF(CL7="","",IF(CL7="-","【-】","【"&amp;SUBSTITUTE(TEXT(CL7,"#,##0.00"),"-","△")&amp;"】"))</f>
        <v>【420.17】</v>
      </c>
      <c r="CM6" s="21">
        <f>IF(CM7="",NA(),CM7)</f>
        <v>64.44</v>
      </c>
      <c r="CN6" s="21">
        <f t="shared" ref="CN6:CV6" si="10">IF(CN7="",NA(),CN7)</f>
        <v>59.44</v>
      </c>
      <c r="CO6" s="21">
        <f t="shared" si="10"/>
        <v>55.56</v>
      </c>
      <c r="CP6" s="21">
        <f t="shared" si="10"/>
        <v>54.44</v>
      </c>
      <c r="CQ6" s="21">
        <f t="shared" si="10"/>
        <v>56.11</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95.64</v>
      </c>
      <c r="CY6" s="21">
        <f t="shared" ref="CY6:DG6" si="11">IF(CY7="",NA(),CY7)</f>
        <v>96.18</v>
      </c>
      <c r="CZ6" s="21">
        <f t="shared" si="11"/>
        <v>96.03</v>
      </c>
      <c r="DA6" s="21">
        <f t="shared" si="11"/>
        <v>96.22</v>
      </c>
      <c r="DB6" s="21">
        <f t="shared" si="11"/>
        <v>97.06</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443221</v>
      </c>
      <c r="D7" s="23">
        <v>47</v>
      </c>
      <c r="E7" s="23">
        <v>17</v>
      </c>
      <c r="F7" s="23">
        <v>6</v>
      </c>
      <c r="G7" s="23">
        <v>0</v>
      </c>
      <c r="H7" s="23" t="s">
        <v>98</v>
      </c>
      <c r="I7" s="23" t="s">
        <v>99</v>
      </c>
      <c r="J7" s="23" t="s">
        <v>100</v>
      </c>
      <c r="K7" s="23" t="s">
        <v>101</v>
      </c>
      <c r="L7" s="23" t="s">
        <v>102</v>
      </c>
      <c r="M7" s="23" t="s">
        <v>103</v>
      </c>
      <c r="N7" s="24" t="s">
        <v>104</v>
      </c>
      <c r="O7" s="24" t="s">
        <v>105</v>
      </c>
      <c r="P7" s="24">
        <v>15.28</v>
      </c>
      <c r="Q7" s="24">
        <v>67.11</v>
      </c>
      <c r="R7" s="24">
        <v>2200</v>
      </c>
      <c r="S7" s="24">
        <v>1812</v>
      </c>
      <c r="T7" s="24">
        <v>6.99</v>
      </c>
      <c r="U7" s="24">
        <v>259.23</v>
      </c>
      <c r="V7" s="24">
        <v>272</v>
      </c>
      <c r="W7" s="24">
        <v>0.19</v>
      </c>
      <c r="X7" s="24">
        <v>1431.58</v>
      </c>
      <c r="Y7" s="24">
        <v>100.11</v>
      </c>
      <c r="Z7" s="24">
        <v>100.1</v>
      </c>
      <c r="AA7" s="24">
        <v>100.16</v>
      </c>
      <c r="AB7" s="24">
        <v>100.26</v>
      </c>
      <c r="AC7" s="24">
        <v>100.54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57.29</v>
      </c>
      <c r="BR7" s="24">
        <v>52.81</v>
      </c>
      <c r="BS7" s="24">
        <v>12.84</v>
      </c>
      <c r="BT7" s="24">
        <v>45.82</v>
      </c>
      <c r="BU7" s="24">
        <v>38.78</v>
      </c>
      <c r="BV7" s="24">
        <v>43.43</v>
      </c>
      <c r="BW7" s="24">
        <v>41.41</v>
      </c>
      <c r="BX7" s="24">
        <v>39.64</v>
      </c>
      <c r="BY7" s="24">
        <v>40</v>
      </c>
      <c r="BZ7" s="24">
        <v>38.74</v>
      </c>
      <c r="CA7" s="24">
        <v>41.91</v>
      </c>
      <c r="CB7" s="24">
        <v>207.14</v>
      </c>
      <c r="CC7" s="24">
        <v>226</v>
      </c>
      <c r="CD7" s="24">
        <v>956.7</v>
      </c>
      <c r="CE7" s="24">
        <v>259.60000000000002</v>
      </c>
      <c r="CF7" s="24">
        <v>308.05</v>
      </c>
      <c r="CG7" s="24">
        <v>400.44</v>
      </c>
      <c r="CH7" s="24">
        <v>417.56</v>
      </c>
      <c r="CI7" s="24">
        <v>449.72</v>
      </c>
      <c r="CJ7" s="24">
        <v>437.27</v>
      </c>
      <c r="CK7" s="24">
        <v>456.72</v>
      </c>
      <c r="CL7" s="24">
        <v>420.17</v>
      </c>
      <c r="CM7" s="24">
        <v>64.44</v>
      </c>
      <c r="CN7" s="24">
        <v>59.44</v>
      </c>
      <c r="CO7" s="24">
        <v>55.56</v>
      </c>
      <c r="CP7" s="24">
        <v>54.44</v>
      </c>
      <c r="CQ7" s="24">
        <v>56.11</v>
      </c>
      <c r="CR7" s="24">
        <v>32.229999999999997</v>
      </c>
      <c r="CS7" s="24">
        <v>32.479999999999997</v>
      </c>
      <c r="CT7" s="24">
        <v>30.19</v>
      </c>
      <c r="CU7" s="24">
        <v>28.77</v>
      </c>
      <c r="CV7" s="24">
        <v>26.22</v>
      </c>
      <c r="CW7" s="24">
        <v>29.92</v>
      </c>
      <c r="CX7" s="24">
        <v>95.64</v>
      </c>
      <c r="CY7" s="24">
        <v>96.18</v>
      </c>
      <c r="CZ7" s="24">
        <v>96.03</v>
      </c>
      <c r="DA7" s="24">
        <v>96.22</v>
      </c>
      <c r="DB7" s="24">
        <v>97.06</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2024-02-20T04:06:05Z</cp:lastPrinted>
  <dcterms:created xsi:type="dcterms:W3CDTF">2023-12-12T02:58:13Z</dcterms:created>
  <dcterms:modified xsi:type="dcterms:W3CDTF">2024-02-20T04:06:19Z</dcterms:modified>
  <cp:category/>
</cp:coreProperties>
</file>