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802269\市町村振興課共有\財政班\財政担当R5年度\決算統計\02公営企業会計\12_経営比較分析表\03 公営企業に係る経営比較分析表（令和４年度決算）の分析等\06 ＨＰ掲載用\14 国東市\"/>
    </mc:Choice>
  </mc:AlternateContent>
  <workbookProtection workbookAlgorithmName="SHA-512" workbookHashValue="FJMqzKbGGvcoJ5jqfW8I7Pt0QMiJvoUFL7B+Tn1iBpFT1lCo9Fm261YoyEVwOFwN9bZtcqILIn6GWtQllwWLTA==" workbookSaltValue="/OcaJX7OQZ73jqg82vL+Pg=="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AT10" i="4" s="1"/>
  <c r="V6" i="5"/>
  <c r="U6" i="5"/>
  <c r="BB8" i="4" s="1"/>
  <c r="T6" i="5"/>
  <c r="S6" i="5"/>
  <c r="AL8" i="4" s="1"/>
  <c r="R6" i="5"/>
  <c r="Q6" i="5"/>
  <c r="W10" i="4" s="1"/>
  <c r="P6" i="5"/>
  <c r="O6" i="5"/>
  <c r="I10" i="4" s="1"/>
  <c r="N6" i="5"/>
  <c r="M6" i="5"/>
  <c r="L6" i="5"/>
  <c r="K6" i="5"/>
  <c r="P8" i="4" s="1"/>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E86" i="4"/>
  <c r="BB10" i="4"/>
  <c r="AL10" i="4"/>
  <c r="AD10" i="4"/>
  <c r="P10" i="4"/>
  <c r="B10" i="4"/>
  <c r="AT8" i="4"/>
  <c r="AD8" i="4"/>
  <c r="W8" i="4"/>
  <c r="I8" i="4"/>
  <c r="B8" i="4"/>
  <c r="B6" i="4"/>
</calcChain>
</file>

<file path=xl/sharedStrings.xml><?xml version="1.0" encoding="utf-8"?>
<sst xmlns="http://schemas.openxmlformats.org/spreadsheetml/2006/main" count="236" uniqueCount="118">
  <si>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</si>
  <si>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</si>
  <si>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</si>
  <si>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</si>
  <si>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</si>
  <si>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</si>
  <si>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</si>
  <si>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</si>
  <si>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</si>
  <si>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</si>
  <si>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</si>
  <si>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</si>
  <si>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</si>
  <si>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</si>
  <si>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</si>
  <si>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</si>
  <si>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</si>
  <si>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</si>
  <si>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</si>
  <si>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</si>
  <si>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</si>
  <si>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</si>
  <si>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</si>
  <si>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</si>
  <si>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</si>
  <si>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</si>
  <si>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</si>
  <si>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</si>
  <si>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</si>
  <si>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</si>
  <si>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</si>
  <si>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</si>
  <si>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</si>
  <si>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</si>
  <si>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</si>
  <si>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</si>
  <si>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</si>
  <si>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</si>
  <si>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</si>
  <si>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</si>
  <si>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</si>
  <si>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</si>
  <si>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</si>
  <si>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</si>
  <si>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</si>
  <si>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</si>
  <si>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</si>
  <si>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</si>
  <si>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</si>
  <si>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</si>
  <si>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</si>
  <si>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</si>
  <si>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</si>
  <si>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</si>
  <si>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</si>
  <si>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</si>
  <si>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</si>
  <si>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</si>
  <si>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</si>
  <si>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</si>
  <si>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</si>
  <si>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</si>
  <si>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</si>
  <si>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</si>
  <si>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</si>
  <si>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</si>
  <si>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</si>
  <si>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</si>
  <si>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</si>
  <si>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</si>
  <si>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</si>
  <si>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</si>
  <si>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</si>
  <si>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</si>
  <si>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</si>
  <si>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</si>
  <si>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</si>
  <si>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</si>
  <si>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</si>
  <si>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</si>
  <si>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</si>
  <si>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</si>
  <si>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</si>
  <si>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</si>
  <si>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</si>
  <si>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</si>
  <si>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</si>
  <si>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</si>
  <si>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</si>
  <si>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</si>
  <si>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</si>
  <si>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</si>
  <si>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</si>
  <si>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</si>
  <si>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</si>
  <si>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</si>
  <si>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</si>
  <si>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国東市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</si>
  <si>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</si>
  <si>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</si>
  <si>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</si>
  <si>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</si>
  <si>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</si>
  <si>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</si>
  <si>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</si>
  <si>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</si>
  <si>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</si>
  <si>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</si>
  <si>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</si>
  <si>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</si>
  <si>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</si>
  <si>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</si>
  <si>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</si>
  <si>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</si>
  <si>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</si>
  <si>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③『管渠改善率』・・・当該年度に更新した管渠延長の割合を表した指標。平成14年3月31日に供用開始しており、主だった管渠の老朽化はみられないため、更新は行っていません。</t>
    <phoneticPr fontId="4"/>
  </si>
  <si>
    <t>　平成28年度に料金改定を行っていますが、人口減少等の影響により、使用料収入の減少が見込まれます。今後も接続率の向上や計画的な更新、維持管理費の削減、料金改定の検討を行います。</t>
    <phoneticPr fontId="4"/>
  </si>
  <si>
    <t>①『収益的収支比率』・・・使用料収入や一般会計からの繰入金等の総収益で、総費用に地方債償還金を加えた費用をどの程度賄えているかを表す指標。100％を下回っており単年度収支が赤字であることを示しているため、今後も維持管理費の削減や使用料収入の確保（接続推進等）が必要です。
④『企業債残高対事業規模比率』・・・使用料収入に対する企業債残高の割合であり、企業債残高の規模を示す指標。
⑤『経費回収率』・・・使用料で回収すべき経費を、どの程度使用料で賄えているかを表した指標。類似団体平均値を大きく下回っており、今後も維持管理費の削減や使用料収入の確保（接続推進等）が必要です。
⑥『汚水処理原価』・・・有収水量1㎥あたりの汚水処理に要した費用であり、汚水資本費・汚水維持管理費の両方を含めた汚水処理に係るコストを表した指標。類似団体平均値を大きく上回っているため、今後も維持管理費の削減や有収水量の増加（接続推進等）が必要です。
⑦『施設利用率』・・・施設・設備が一日に対応可能な処理能力に対する、一日平均処理水量の割合であり、施設の利用状況や適正規模を判断する指標。類似団体平均値を下回っており、今後は接続推進等による流入量の増加、又は適切な施設規模に合わせた更新を行う必要があります。
⑧『水洗化率』・・・現在処理区域内人口のうち、実際に水洗便所を設置して汚水処理している人口の割合を表した指標。人口減少等により微増傾向です。類似団体平均値を下回っているため、今後も継続した接続推進を行う必要があります。</t>
    <rPh sb="74" eb="75">
      <t>シタ</t>
    </rPh>
    <rPh sb="80" eb="83">
      <t>タンネンド</t>
    </rPh>
    <rPh sb="83" eb="85">
      <t>シュウシ</t>
    </rPh>
    <rPh sb="86" eb="88">
      <t>アカジ</t>
    </rPh>
    <rPh sb="94" eb="95">
      <t>シメ</t>
    </rPh>
    <rPh sb="245" eb="246">
      <t>オオ</t>
    </rPh>
    <rPh sb="371" eb="372">
      <t>オオ</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</si>
</sst>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3" fillId="0" borderId="6" xfId="0" applyFont="1" applyBorder="1" applyAlignment="1" applyProtection="1">
      <alignment horizontal="left" vertical="top" wrapText="1"/>
      <protection locked="0"/>
    </xf>
    <xf numFmtId="0" fontId="13" fillId="0" borderId="0" xfId="0" applyFont="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B1B-4BF7-97A0-4B944E8A1EE7}"/>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0.02</c:v>
                </c:pt>
                <c:pt idx="2">
                  <c:v>0.25</c:v>
                </c:pt>
                <c:pt idx="3">
                  <c:v>0.05</c:v>
                </c:pt>
                <c:pt idx="4">
                  <c:v>0.03</c:v>
                </c:pt>
              </c:numCache>
            </c:numRef>
          </c:val>
          <c:smooth val="0"/>
          <c:extLst>
            <c:ext xmlns:c16="http://schemas.microsoft.com/office/drawing/2014/chart" uri="{C3380CC4-5D6E-409C-BE32-E72D297353CC}">
              <c16:uniqueId val="{00000001-2B1B-4BF7-97A0-4B944E8A1EE7}"/>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31.49</c:v>
                </c:pt>
                <c:pt idx="1">
                  <c:v>30.94</c:v>
                </c:pt>
                <c:pt idx="2">
                  <c:v>30.94</c:v>
                </c:pt>
                <c:pt idx="3">
                  <c:v>30.39</c:v>
                </c:pt>
                <c:pt idx="4">
                  <c:v>29.28</c:v>
                </c:pt>
              </c:numCache>
            </c:numRef>
          </c:val>
          <c:extLst>
            <c:ext xmlns:c16="http://schemas.microsoft.com/office/drawing/2014/chart" uri="{C3380CC4-5D6E-409C-BE32-E72D297353CC}">
              <c16:uniqueId val="{00000000-FB57-4546-A965-E9FDF9280B8E}"/>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50.68</c:v>
                </c:pt>
                <c:pt idx="1">
                  <c:v>50.14</c:v>
                </c:pt>
                <c:pt idx="2">
                  <c:v>54.83</c:v>
                </c:pt>
                <c:pt idx="3">
                  <c:v>66.53</c:v>
                </c:pt>
                <c:pt idx="4">
                  <c:v>52.35</c:v>
                </c:pt>
              </c:numCache>
            </c:numRef>
          </c:val>
          <c:smooth val="0"/>
          <c:extLst>
            <c:ext xmlns:c16="http://schemas.microsoft.com/office/drawing/2014/chart" uri="{C3380CC4-5D6E-409C-BE32-E72D297353CC}">
              <c16:uniqueId val="{00000001-FB57-4546-A965-E9FDF9280B8E}"/>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58.87</c:v>
                </c:pt>
                <c:pt idx="1">
                  <c:v>60.71</c:v>
                </c:pt>
                <c:pt idx="2">
                  <c:v>62.58</c:v>
                </c:pt>
                <c:pt idx="3">
                  <c:v>67.11</c:v>
                </c:pt>
                <c:pt idx="4">
                  <c:v>62.02</c:v>
                </c:pt>
              </c:numCache>
            </c:numRef>
          </c:val>
          <c:extLst>
            <c:ext xmlns:c16="http://schemas.microsoft.com/office/drawing/2014/chart" uri="{C3380CC4-5D6E-409C-BE32-E72D297353CC}">
              <c16:uniqueId val="{00000000-70E6-4231-A623-5E129EBB020A}"/>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84.86</c:v>
                </c:pt>
                <c:pt idx="1">
                  <c:v>84.98</c:v>
                </c:pt>
                <c:pt idx="2">
                  <c:v>84.7</c:v>
                </c:pt>
                <c:pt idx="3">
                  <c:v>84.67</c:v>
                </c:pt>
                <c:pt idx="4">
                  <c:v>84.39</c:v>
                </c:pt>
              </c:numCache>
            </c:numRef>
          </c:val>
          <c:smooth val="0"/>
          <c:extLst>
            <c:ext xmlns:c16="http://schemas.microsoft.com/office/drawing/2014/chart" uri="{C3380CC4-5D6E-409C-BE32-E72D297353CC}">
              <c16:uniqueId val="{00000001-70E6-4231-A623-5E129EBB020A}"/>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102.16</c:v>
                </c:pt>
                <c:pt idx="1">
                  <c:v>102.22</c:v>
                </c:pt>
                <c:pt idx="2">
                  <c:v>101.17</c:v>
                </c:pt>
                <c:pt idx="3">
                  <c:v>100.93</c:v>
                </c:pt>
                <c:pt idx="4">
                  <c:v>67.540000000000006</c:v>
                </c:pt>
              </c:numCache>
            </c:numRef>
          </c:val>
          <c:extLst>
            <c:ext xmlns:c16="http://schemas.microsoft.com/office/drawing/2014/chart" uri="{C3380CC4-5D6E-409C-BE32-E72D297353CC}">
              <c16:uniqueId val="{00000000-FDC2-4064-B9B2-6D8575FDC5B4}"/>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DC2-4064-B9B2-6D8575FDC5B4}"/>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B89-4D84-8BA4-6A63A97427F1}"/>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B89-4D84-8BA4-6A63A97427F1}"/>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94A-4DBC-9679-FBA3FAAE00EB}"/>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94A-4DBC-9679-FBA3FAAE00EB}"/>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F5D-4E05-A35F-6A728AD7DC84}"/>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F5D-4E05-A35F-6A728AD7DC84}"/>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9AB-4091-B8E0-8C438DD04ECA}"/>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9AB-4091-B8E0-8C438DD04ECA}"/>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formatCode="#,##0.00;&quot;△&quot;#,##0.00;&quot;-&quot;">
                  <c:v>1373.67</c:v>
                </c:pt>
                <c:pt idx="1">
                  <c:v>0</c:v>
                </c:pt>
                <c:pt idx="2">
                  <c:v>0</c:v>
                </c:pt>
                <c:pt idx="3" formatCode="#,##0.00;&quot;△&quot;#,##0.00;&quot;-&quot;">
                  <c:v>33.93</c:v>
                </c:pt>
                <c:pt idx="4">
                  <c:v>0</c:v>
                </c:pt>
              </c:numCache>
            </c:numRef>
          </c:val>
          <c:extLst>
            <c:ext xmlns:c16="http://schemas.microsoft.com/office/drawing/2014/chart" uri="{C3380CC4-5D6E-409C-BE32-E72D297353CC}">
              <c16:uniqueId val="{00000000-25B3-4E87-96E1-5D1C70258384}"/>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789.46</c:v>
                </c:pt>
                <c:pt idx="1">
                  <c:v>826.83</c:v>
                </c:pt>
                <c:pt idx="2">
                  <c:v>867.83</c:v>
                </c:pt>
                <c:pt idx="3">
                  <c:v>791.76</c:v>
                </c:pt>
                <c:pt idx="4">
                  <c:v>900.82</c:v>
                </c:pt>
              </c:numCache>
            </c:numRef>
          </c:val>
          <c:smooth val="0"/>
          <c:extLst>
            <c:ext xmlns:c16="http://schemas.microsoft.com/office/drawing/2014/chart" uri="{C3380CC4-5D6E-409C-BE32-E72D297353CC}">
              <c16:uniqueId val="{00000001-25B3-4E87-96E1-5D1C70258384}"/>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42.44</c:v>
                </c:pt>
                <c:pt idx="1">
                  <c:v>48.46</c:v>
                </c:pt>
                <c:pt idx="2">
                  <c:v>35.81</c:v>
                </c:pt>
                <c:pt idx="3">
                  <c:v>40.81</c:v>
                </c:pt>
                <c:pt idx="4">
                  <c:v>11.79</c:v>
                </c:pt>
              </c:numCache>
            </c:numRef>
          </c:val>
          <c:extLst>
            <c:ext xmlns:c16="http://schemas.microsoft.com/office/drawing/2014/chart" uri="{C3380CC4-5D6E-409C-BE32-E72D297353CC}">
              <c16:uniqueId val="{00000000-3F82-4B4A-9AC9-2C31C8B6207C}"/>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57.77</c:v>
                </c:pt>
                <c:pt idx="1">
                  <c:v>57.31</c:v>
                </c:pt>
                <c:pt idx="2">
                  <c:v>57.08</c:v>
                </c:pt>
                <c:pt idx="3">
                  <c:v>56.26</c:v>
                </c:pt>
                <c:pt idx="4">
                  <c:v>52.94</c:v>
                </c:pt>
              </c:numCache>
            </c:numRef>
          </c:val>
          <c:smooth val="0"/>
          <c:extLst>
            <c:ext xmlns:c16="http://schemas.microsoft.com/office/drawing/2014/chart" uri="{C3380CC4-5D6E-409C-BE32-E72D297353CC}">
              <c16:uniqueId val="{00000001-3F82-4B4A-9AC9-2C31C8B6207C}"/>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383.66</c:v>
                </c:pt>
                <c:pt idx="1">
                  <c:v>340.02</c:v>
                </c:pt>
                <c:pt idx="2">
                  <c:v>468.49</c:v>
                </c:pt>
                <c:pt idx="3">
                  <c:v>409.78</c:v>
                </c:pt>
                <c:pt idx="4">
                  <c:v>1426.67</c:v>
                </c:pt>
              </c:numCache>
            </c:numRef>
          </c:val>
          <c:extLst>
            <c:ext xmlns:c16="http://schemas.microsoft.com/office/drawing/2014/chart" uri="{C3380CC4-5D6E-409C-BE32-E72D297353CC}">
              <c16:uniqueId val="{00000000-F7F6-4FA4-84C8-C285126F7955}"/>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274.35000000000002</c:v>
                </c:pt>
                <c:pt idx="1">
                  <c:v>273.52</c:v>
                </c:pt>
                <c:pt idx="2">
                  <c:v>274.99</c:v>
                </c:pt>
                <c:pt idx="3">
                  <c:v>282.08999999999997</c:v>
                </c:pt>
                <c:pt idx="4">
                  <c:v>303.27999999999997</c:v>
                </c:pt>
              </c:numCache>
            </c:numRef>
          </c:val>
          <c:smooth val="0"/>
          <c:extLst>
            <c:ext xmlns:c16="http://schemas.microsoft.com/office/drawing/2014/chart" uri="{C3380CC4-5D6E-409C-BE32-E72D297353CC}">
              <c16:uniqueId val="{00000001-F7F6-4FA4-84C8-C285126F7955}"/>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【809.19】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【273.68】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大分県　国東市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法非適用</v>
      </c>
      <c r="C8" s="40"/>
      <c r="D8" s="40"/>
      <c r="E8" s="40"/>
      <c r="F8" s="40"/>
      <c r="G8" s="40"/>
      <c r="H8" s="40"/>
      <c r="I8" s="40" t="str">
        <f>データ!J6</f>
        <v>下水道事業</v>
      </c>
      <c r="J8" s="40"/>
      <c r="K8" s="40"/>
      <c r="L8" s="40"/>
      <c r="M8" s="40"/>
      <c r="N8" s="40"/>
      <c r="O8" s="40"/>
      <c r="P8" s="40" t="str">
        <f>データ!K6</f>
        <v>農業集落排水</v>
      </c>
      <c r="Q8" s="40"/>
      <c r="R8" s="40"/>
      <c r="S8" s="40"/>
      <c r="T8" s="40"/>
      <c r="U8" s="40"/>
      <c r="V8" s="40"/>
      <c r="W8" s="40" t="str">
        <f>データ!L6</f>
        <v>F2</v>
      </c>
      <c r="X8" s="40"/>
      <c r="Y8" s="40"/>
      <c r="Z8" s="40"/>
      <c r="AA8" s="40"/>
      <c r="AB8" s="40"/>
      <c r="AC8" s="40"/>
      <c r="AD8" s="41" t="str">
        <f>データ!$M$6</f>
        <v>非設置</v>
      </c>
      <c r="AE8" s="41"/>
      <c r="AF8" s="41"/>
      <c r="AG8" s="41"/>
      <c r="AH8" s="41"/>
      <c r="AI8" s="41"/>
      <c r="AJ8" s="41"/>
      <c r="AK8" s="3"/>
      <c r="AL8" s="42">
        <f>データ!S6</f>
        <v>26179</v>
      </c>
      <c r="AM8" s="42"/>
      <c r="AN8" s="42"/>
      <c r="AO8" s="42"/>
      <c r="AP8" s="42"/>
      <c r="AQ8" s="42"/>
      <c r="AR8" s="42"/>
      <c r="AS8" s="42"/>
      <c r="AT8" s="35">
        <f>データ!T6</f>
        <v>318.10000000000002</v>
      </c>
      <c r="AU8" s="35"/>
      <c r="AV8" s="35"/>
      <c r="AW8" s="35"/>
      <c r="AX8" s="35"/>
      <c r="AY8" s="35"/>
      <c r="AZ8" s="35"/>
      <c r="BA8" s="35"/>
      <c r="BB8" s="35">
        <f>データ!U6</f>
        <v>82.3</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t="str">
        <f>データ!O6</f>
        <v>該当数値なし</v>
      </c>
      <c r="J10" s="35"/>
      <c r="K10" s="35"/>
      <c r="L10" s="35"/>
      <c r="M10" s="35"/>
      <c r="N10" s="35"/>
      <c r="O10" s="35"/>
      <c r="P10" s="35">
        <f>データ!P6</f>
        <v>1.1000000000000001</v>
      </c>
      <c r="Q10" s="35"/>
      <c r="R10" s="35"/>
      <c r="S10" s="35"/>
      <c r="T10" s="35"/>
      <c r="U10" s="35"/>
      <c r="V10" s="35"/>
      <c r="W10" s="35">
        <f>データ!Q6</f>
        <v>82.73</v>
      </c>
      <c r="X10" s="35"/>
      <c r="Y10" s="35"/>
      <c r="Z10" s="35"/>
      <c r="AA10" s="35"/>
      <c r="AB10" s="35"/>
      <c r="AC10" s="35"/>
      <c r="AD10" s="42">
        <f>データ!R6</f>
        <v>3080</v>
      </c>
      <c r="AE10" s="42"/>
      <c r="AF10" s="42"/>
      <c r="AG10" s="42"/>
      <c r="AH10" s="42"/>
      <c r="AI10" s="42"/>
      <c r="AJ10" s="42"/>
      <c r="AK10" s="2"/>
      <c r="AL10" s="42">
        <f>データ!V6</f>
        <v>287</v>
      </c>
      <c r="AM10" s="42"/>
      <c r="AN10" s="42"/>
      <c r="AO10" s="42"/>
      <c r="AP10" s="42"/>
      <c r="AQ10" s="42"/>
      <c r="AR10" s="42"/>
      <c r="AS10" s="42"/>
      <c r="AT10" s="35">
        <f>データ!W6</f>
        <v>0.28000000000000003</v>
      </c>
      <c r="AU10" s="35"/>
      <c r="AV10" s="35"/>
      <c r="AW10" s="35"/>
      <c r="AX10" s="35"/>
      <c r="AY10" s="35"/>
      <c r="AZ10" s="35"/>
      <c r="BA10" s="35"/>
      <c r="BB10" s="35">
        <f>データ!X6</f>
        <v>1025</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117</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1" t="s">
        <v>115</v>
      </c>
      <c r="BM47" s="72"/>
      <c r="BN47" s="72"/>
      <c r="BO47" s="72"/>
      <c r="BP47" s="72"/>
      <c r="BQ47" s="72"/>
      <c r="BR47" s="72"/>
      <c r="BS47" s="72"/>
      <c r="BT47" s="72"/>
      <c r="BU47" s="72"/>
      <c r="BV47" s="72"/>
      <c r="BW47" s="72"/>
      <c r="BX47" s="72"/>
      <c r="BY47" s="72"/>
      <c r="BZ47" s="7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1"/>
      <c r="BM48" s="72"/>
      <c r="BN48" s="72"/>
      <c r="BO48" s="72"/>
      <c r="BP48" s="72"/>
      <c r="BQ48" s="72"/>
      <c r="BR48" s="72"/>
      <c r="BS48" s="72"/>
      <c r="BT48" s="72"/>
      <c r="BU48" s="72"/>
      <c r="BV48" s="72"/>
      <c r="BW48" s="72"/>
      <c r="BX48" s="72"/>
      <c r="BY48" s="72"/>
      <c r="BZ48" s="7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1"/>
      <c r="BM49" s="72"/>
      <c r="BN49" s="72"/>
      <c r="BO49" s="72"/>
      <c r="BP49" s="72"/>
      <c r="BQ49" s="72"/>
      <c r="BR49" s="72"/>
      <c r="BS49" s="72"/>
      <c r="BT49" s="72"/>
      <c r="BU49" s="72"/>
      <c r="BV49" s="72"/>
      <c r="BW49" s="72"/>
      <c r="BX49" s="72"/>
      <c r="BY49" s="72"/>
      <c r="BZ49" s="7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1"/>
      <c r="BM50" s="72"/>
      <c r="BN50" s="72"/>
      <c r="BO50" s="72"/>
      <c r="BP50" s="72"/>
      <c r="BQ50" s="72"/>
      <c r="BR50" s="72"/>
      <c r="BS50" s="72"/>
      <c r="BT50" s="72"/>
      <c r="BU50" s="72"/>
      <c r="BV50" s="72"/>
      <c r="BW50" s="72"/>
      <c r="BX50" s="72"/>
      <c r="BY50" s="72"/>
      <c r="BZ50" s="7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1"/>
      <c r="BM51" s="72"/>
      <c r="BN51" s="72"/>
      <c r="BO51" s="72"/>
      <c r="BP51" s="72"/>
      <c r="BQ51" s="72"/>
      <c r="BR51" s="72"/>
      <c r="BS51" s="72"/>
      <c r="BT51" s="72"/>
      <c r="BU51" s="72"/>
      <c r="BV51" s="72"/>
      <c r="BW51" s="72"/>
      <c r="BX51" s="72"/>
      <c r="BY51" s="72"/>
      <c r="BZ51" s="7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1"/>
      <c r="BM52" s="72"/>
      <c r="BN52" s="72"/>
      <c r="BO52" s="72"/>
      <c r="BP52" s="72"/>
      <c r="BQ52" s="72"/>
      <c r="BR52" s="72"/>
      <c r="BS52" s="72"/>
      <c r="BT52" s="72"/>
      <c r="BU52" s="72"/>
      <c r="BV52" s="72"/>
      <c r="BW52" s="72"/>
      <c r="BX52" s="72"/>
      <c r="BY52" s="72"/>
      <c r="BZ52" s="7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1"/>
      <c r="BM53" s="72"/>
      <c r="BN53" s="72"/>
      <c r="BO53" s="72"/>
      <c r="BP53" s="72"/>
      <c r="BQ53" s="72"/>
      <c r="BR53" s="72"/>
      <c r="BS53" s="72"/>
      <c r="BT53" s="72"/>
      <c r="BU53" s="72"/>
      <c r="BV53" s="72"/>
      <c r="BW53" s="72"/>
      <c r="BX53" s="72"/>
      <c r="BY53" s="72"/>
      <c r="BZ53" s="7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1"/>
      <c r="BM54" s="72"/>
      <c r="BN54" s="72"/>
      <c r="BO54" s="72"/>
      <c r="BP54" s="72"/>
      <c r="BQ54" s="72"/>
      <c r="BR54" s="72"/>
      <c r="BS54" s="72"/>
      <c r="BT54" s="72"/>
      <c r="BU54" s="72"/>
      <c r="BV54" s="72"/>
      <c r="BW54" s="72"/>
      <c r="BX54" s="72"/>
      <c r="BY54" s="72"/>
      <c r="BZ54" s="7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1"/>
      <c r="BM55" s="72"/>
      <c r="BN55" s="72"/>
      <c r="BO55" s="72"/>
      <c r="BP55" s="72"/>
      <c r="BQ55" s="72"/>
      <c r="BR55" s="72"/>
      <c r="BS55" s="72"/>
      <c r="BT55" s="72"/>
      <c r="BU55" s="72"/>
      <c r="BV55" s="72"/>
      <c r="BW55" s="72"/>
      <c r="BX55" s="72"/>
      <c r="BY55" s="72"/>
      <c r="BZ55" s="7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1"/>
      <c r="BM56" s="72"/>
      <c r="BN56" s="72"/>
      <c r="BO56" s="72"/>
      <c r="BP56" s="72"/>
      <c r="BQ56" s="72"/>
      <c r="BR56" s="72"/>
      <c r="BS56" s="72"/>
      <c r="BT56" s="72"/>
      <c r="BU56" s="72"/>
      <c r="BV56" s="72"/>
      <c r="BW56" s="72"/>
      <c r="BX56" s="72"/>
      <c r="BY56" s="72"/>
      <c r="BZ56" s="7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1"/>
      <c r="BM57" s="72"/>
      <c r="BN57" s="72"/>
      <c r="BO57" s="72"/>
      <c r="BP57" s="72"/>
      <c r="BQ57" s="72"/>
      <c r="BR57" s="72"/>
      <c r="BS57" s="72"/>
      <c r="BT57" s="72"/>
      <c r="BU57" s="72"/>
      <c r="BV57" s="72"/>
      <c r="BW57" s="72"/>
      <c r="BX57" s="72"/>
      <c r="BY57" s="72"/>
      <c r="BZ57" s="7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1"/>
      <c r="BM58" s="72"/>
      <c r="BN58" s="72"/>
      <c r="BO58" s="72"/>
      <c r="BP58" s="72"/>
      <c r="BQ58" s="72"/>
      <c r="BR58" s="72"/>
      <c r="BS58" s="72"/>
      <c r="BT58" s="72"/>
      <c r="BU58" s="72"/>
      <c r="BV58" s="72"/>
      <c r="BW58" s="72"/>
      <c r="BX58" s="72"/>
      <c r="BY58" s="72"/>
      <c r="BZ58" s="7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1"/>
      <c r="BM59" s="72"/>
      <c r="BN59" s="72"/>
      <c r="BO59" s="72"/>
      <c r="BP59" s="72"/>
      <c r="BQ59" s="72"/>
      <c r="BR59" s="72"/>
      <c r="BS59" s="72"/>
      <c r="BT59" s="72"/>
      <c r="BU59" s="72"/>
      <c r="BV59" s="72"/>
      <c r="BW59" s="72"/>
      <c r="BX59" s="72"/>
      <c r="BY59" s="72"/>
      <c r="BZ59" s="73"/>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71"/>
      <c r="BM60" s="72"/>
      <c r="BN60" s="72"/>
      <c r="BO60" s="72"/>
      <c r="BP60" s="72"/>
      <c r="BQ60" s="72"/>
      <c r="BR60" s="72"/>
      <c r="BS60" s="72"/>
      <c r="BT60" s="72"/>
      <c r="BU60" s="72"/>
      <c r="BV60" s="72"/>
      <c r="BW60" s="72"/>
      <c r="BX60" s="72"/>
      <c r="BY60" s="72"/>
      <c r="BZ60" s="7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71"/>
      <c r="BM61" s="72"/>
      <c r="BN61" s="72"/>
      <c r="BO61" s="72"/>
      <c r="BP61" s="72"/>
      <c r="BQ61" s="72"/>
      <c r="BR61" s="72"/>
      <c r="BS61" s="72"/>
      <c r="BT61" s="72"/>
      <c r="BU61" s="72"/>
      <c r="BV61" s="72"/>
      <c r="BW61" s="72"/>
      <c r="BX61" s="72"/>
      <c r="BY61" s="72"/>
      <c r="BZ61" s="7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1"/>
      <c r="BM62" s="72"/>
      <c r="BN62" s="72"/>
      <c r="BO62" s="72"/>
      <c r="BP62" s="72"/>
      <c r="BQ62" s="72"/>
      <c r="BR62" s="72"/>
      <c r="BS62" s="72"/>
      <c r="BT62" s="72"/>
      <c r="BU62" s="72"/>
      <c r="BV62" s="72"/>
      <c r="BW62" s="72"/>
      <c r="BX62" s="72"/>
      <c r="BY62" s="72"/>
      <c r="BZ62" s="7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4"/>
      <c r="BM63" s="75"/>
      <c r="BN63" s="75"/>
      <c r="BO63" s="75"/>
      <c r="BP63" s="75"/>
      <c r="BQ63" s="75"/>
      <c r="BR63" s="75"/>
      <c r="BS63" s="75"/>
      <c r="BT63" s="75"/>
      <c r="BU63" s="75"/>
      <c r="BV63" s="75"/>
      <c r="BW63" s="75"/>
      <c r="BX63" s="75"/>
      <c r="BY63" s="75"/>
      <c r="BZ63" s="7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1" t="s">
        <v>116</v>
      </c>
      <c r="BM66" s="72"/>
      <c r="BN66" s="72"/>
      <c r="BO66" s="72"/>
      <c r="BP66" s="72"/>
      <c r="BQ66" s="72"/>
      <c r="BR66" s="72"/>
      <c r="BS66" s="72"/>
      <c r="BT66" s="72"/>
      <c r="BU66" s="72"/>
      <c r="BV66" s="72"/>
      <c r="BW66" s="72"/>
      <c r="BX66" s="72"/>
      <c r="BY66" s="72"/>
      <c r="BZ66" s="7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1"/>
      <c r="BM67" s="72"/>
      <c r="BN67" s="72"/>
      <c r="BO67" s="72"/>
      <c r="BP67" s="72"/>
      <c r="BQ67" s="72"/>
      <c r="BR67" s="72"/>
      <c r="BS67" s="72"/>
      <c r="BT67" s="72"/>
      <c r="BU67" s="72"/>
      <c r="BV67" s="72"/>
      <c r="BW67" s="72"/>
      <c r="BX67" s="72"/>
      <c r="BY67" s="72"/>
      <c r="BZ67" s="7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1"/>
      <c r="BM68" s="72"/>
      <c r="BN68" s="72"/>
      <c r="BO68" s="72"/>
      <c r="BP68" s="72"/>
      <c r="BQ68" s="72"/>
      <c r="BR68" s="72"/>
      <c r="BS68" s="72"/>
      <c r="BT68" s="72"/>
      <c r="BU68" s="72"/>
      <c r="BV68" s="72"/>
      <c r="BW68" s="72"/>
      <c r="BX68" s="72"/>
      <c r="BY68" s="72"/>
      <c r="BZ68" s="7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1"/>
      <c r="BM69" s="72"/>
      <c r="BN69" s="72"/>
      <c r="BO69" s="72"/>
      <c r="BP69" s="72"/>
      <c r="BQ69" s="72"/>
      <c r="BR69" s="72"/>
      <c r="BS69" s="72"/>
      <c r="BT69" s="72"/>
      <c r="BU69" s="72"/>
      <c r="BV69" s="72"/>
      <c r="BW69" s="72"/>
      <c r="BX69" s="72"/>
      <c r="BY69" s="72"/>
      <c r="BZ69" s="7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1"/>
      <c r="BM70" s="72"/>
      <c r="BN70" s="72"/>
      <c r="BO70" s="72"/>
      <c r="BP70" s="72"/>
      <c r="BQ70" s="72"/>
      <c r="BR70" s="72"/>
      <c r="BS70" s="72"/>
      <c r="BT70" s="72"/>
      <c r="BU70" s="72"/>
      <c r="BV70" s="72"/>
      <c r="BW70" s="72"/>
      <c r="BX70" s="72"/>
      <c r="BY70" s="72"/>
      <c r="BZ70" s="7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1"/>
      <c r="BM71" s="72"/>
      <c r="BN71" s="72"/>
      <c r="BO71" s="72"/>
      <c r="BP71" s="72"/>
      <c r="BQ71" s="72"/>
      <c r="BR71" s="72"/>
      <c r="BS71" s="72"/>
      <c r="BT71" s="72"/>
      <c r="BU71" s="72"/>
      <c r="BV71" s="72"/>
      <c r="BW71" s="72"/>
      <c r="BX71" s="72"/>
      <c r="BY71" s="72"/>
      <c r="BZ71" s="7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1"/>
      <c r="BM72" s="72"/>
      <c r="BN72" s="72"/>
      <c r="BO72" s="72"/>
      <c r="BP72" s="72"/>
      <c r="BQ72" s="72"/>
      <c r="BR72" s="72"/>
      <c r="BS72" s="72"/>
      <c r="BT72" s="72"/>
      <c r="BU72" s="72"/>
      <c r="BV72" s="72"/>
      <c r="BW72" s="72"/>
      <c r="BX72" s="72"/>
      <c r="BY72" s="72"/>
      <c r="BZ72" s="7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1"/>
      <c r="BM73" s="72"/>
      <c r="BN73" s="72"/>
      <c r="BO73" s="72"/>
      <c r="BP73" s="72"/>
      <c r="BQ73" s="72"/>
      <c r="BR73" s="72"/>
      <c r="BS73" s="72"/>
      <c r="BT73" s="72"/>
      <c r="BU73" s="72"/>
      <c r="BV73" s="72"/>
      <c r="BW73" s="72"/>
      <c r="BX73" s="72"/>
      <c r="BY73" s="72"/>
      <c r="BZ73" s="7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1"/>
      <c r="BM74" s="72"/>
      <c r="BN74" s="72"/>
      <c r="BO74" s="72"/>
      <c r="BP74" s="72"/>
      <c r="BQ74" s="72"/>
      <c r="BR74" s="72"/>
      <c r="BS74" s="72"/>
      <c r="BT74" s="72"/>
      <c r="BU74" s="72"/>
      <c r="BV74" s="72"/>
      <c r="BW74" s="72"/>
      <c r="BX74" s="72"/>
      <c r="BY74" s="72"/>
      <c r="BZ74" s="7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1"/>
      <c r="BM75" s="72"/>
      <c r="BN75" s="72"/>
      <c r="BO75" s="72"/>
      <c r="BP75" s="72"/>
      <c r="BQ75" s="72"/>
      <c r="BR75" s="72"/>
      <c r="BS75" s="72"/>
      <c r="BT75" s="72"/>
      <c r="BU75" s="72"/>
      <c r="BV75" s="72"/>
      <c r="BW75" s="72"/>
      <c r="BX75" s="72"/>
      <c r="BY75" s="72"/>
      <c r="BZ75" s="7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1"/>
      <c r="BM76" s="72"/>
      <c r="BN76" s="72"/>
      <c r="BO76" s="72"/>
      <c r="BP76" s="72"/>
      <c r="BQ76" s="72"/>
      <c r="BR76" s="72"/>
      <c r="BS76" s="72"/>
      <c r="BT76" s="72"/>
      <c r="BU76" s="72"/>
      <c r="BV76" s="72"/>
      <c r="BW76" s="72"/>
      <c r="BX76" s="72"/>
      <c r="BY76" s="72"/>
      <c r="BZ76" s="7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1"/>
      <c r="BM77" s="72"/>
      <c r="BN77" s="72"/>
      <c r="BO77" s="72"/>
      <c r="BP77" s="72"/>
      <c r="BQ77" s="72"/>
      <c r="BR77" s="72"/>
      <c r="BS77" s="72"/>
      <c r="BT77" s="72"/>
      <c r="BU77" s="72"/>
      <c r="BV77" s="72"/>
      <c r="BW77" s="72"/>
      <c r="BX77" s="72"/>
      <c r="BY77" s="72"/>
      <c r="BZ77" s="7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1"/>
      <c r="BM78" s="72"/>
      <c r="BN78" s="72"/>
      <c r="BO78" s="72"/>
      <c r="BP78" s="72"/>
      <c r="BQ78" s="72"/>
      <c r="BR78" s="72"/>
      <c r="BS78" s="72"/>
      <c r="BT78" s="72"/>
      <c r="BU78" s="72"/>
      <c r="BV78" s="72"/>
      <c r="BW78" s="72"/>
      <c r="BX78" s="72"/>
      <c r="BY78" s="72"/>
      <c r="BZ78" s="7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1"/>
      <c r="BM79" s="72"/>
      <c r="BN79" s="72"/>
      <c r="BO79" s="72"/>
      <c r="BP79" s="72"/>
      <c r="BQ79" s="72"/>
      <c r="BR79" s="72"/>
      <c r="BS79" s="72"/>
      <c r="BT79" s="72"/>
      <c r="BU79" s="72"/>
      <c r="BV79" s="72"/>
      <c r="BW79" s="72"/>
      <c r="BX79" s="72"/>
      <c r="BY79" s="72"/>
      <c r="BZ79" s="7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1"/>
      <c r="BM80" s="72"/>
      <c r="BN80" s="72"/>
      <c r="BO80" s="72"/>
      <c r="BP80" s="72"/>
      <c r="BQ80" s="72"/>
      <c r="BR80" s="72"/>
      <c r="BS80" s="72"/>
      <c r="BT80" s="72"/>
      <c r="BU80" s="72"/>
      <c r="BV80" s="72"/>
      <c r="BW80" s="72"/>
      <c r="BX80" s="72"/>
      <c r="BY80" s="72"/>
      <c r="BZ80" s="7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1"/>
      <c r="BM81" s="72"/>
      <c r="BN81" s="72"/>
      <c r="BO81" s="72"/>
      <c r="BP81" s="72"/>
      <c r="BQ81" s="72"/>
      <c r="BR81" s="72"/>
      <c r="BS81" s="72"/>
      <c r="BT81" s="72"/>
      <c r="BU81" s="72"/>
      <c r="BV81" s="72"/>
      <c r="BW81" s="72"/>
      <c r="BX81" s="72"/>
      <c r="BY81" s="72"/>
      <c r="BZ81" s="7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4"/>
      <c r="BM82" s="75"/>
      <c r="BN82" s="75"/>
      <c r="BO82" s="75"/>
      <c r="BP82" s="75"/>
      <c r="BQ82" s="75"/>
      <c r="BR82" s="75"/>
      <c r="BS82" s="75"/>
      <c r="BT82" s="75"/>
      <c r="BU82" s="75"/>
      <c r="BV82" s="75"/>
      <c r="BW82" s="75"/>
      <c r="BX82" s="75"/>
      <c r="BY82" s="75"/>
      <c r="BZ82" s="76"/>
    </row>
    <row r="83" spans="1:78" x14ac:dyDescent="0.15">
      <c r="C83" s="77" t="s">
        <v>30</v>
      </c>
      <c r="D83" s="77"/>
      <c r="E83" s="77"/>
      <c r="F83" s="77"/>
      <c r="G83" s="77"/>
      <c r="H83" s="77"/>
      <c r="I83" s="77"/>
      <c r="J83" s="77"/>
      <c r="K83" s="77"/>
      <c r="L83" s="77"/>
      <c r="M83" s="77"/>
      <c r="N83" s="77"/>
      <c r="O83" s="77"/>
      <c r="P83" s="77"/>
      <c r="Q83" s="77"/>
      <c r="R83" s="77"/>
      <c r="S83" s="77"/>
      <c r="T83" s="77"/>
      <c r="U83" s="77"/>
      <c r="V83" s="77"/>
      <c r="W83" s="77"/>
      <c r="X83" s="77"/>
      <c r="Y83" s="77"/>
      <c r="Z83" s="77"/>
      <c r="AA83" s="77"/>
      <c r="AB83" s="77"/>
      <c r="AC83" s="77"/>
      <c r="AD83" s="77"/>
      <c r="AE83" s="77"/>
      <c r="AF83" s="77"/>
      <c r="AG83" s="77"/>
      <c r="AH83" s="77"/>
      <c r="AI83" s="77"/>
      <c r="AJ83" s="77"/>
      <c r="AK83" s="77"/>
      <c r="AL83" s="77"/>
      <c r="AM83" s="77"/>
      <c r="AN83" s="77"/>
      <c r="AO83" s="77"/>
      <c r="AP83" s="77"/>
      <c r="AQ83" s="77"/>
      <c r="AR83" s="77"/>
      <c r="AS83" s="77"/>
      <c r="AT83" s="77"/>
      <c r="AU83" s="77"/>
      <c r="AV83" s="77"/>
      <c r="AW83" s="77"/>
      <c r="AX83" s="77"/>
      <c r="AY83" s="77"/>
      <c r="AZ83" s="77"/>
      <c r="BA83" s="77"/>
      <c r="BB83" s="77"/>
      <c r="BC83" s="77"/>
      <c r="BD83" s="77"/>
      <c r="BE83" s="77"/>
      <c r="BF83" s="77"/>
      <c r="BG83" s="77"/>
      <c r="BH83" s="77"/>
      <c r="BI83" s="77"/>
      <c r="BJ83" s="77"/>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【809.19】</v>
      </c>
      <c r="I86" s="12" t="str">
        <f>データ!CA6</f>
        <v>【57.02】</v>
      </c>
      <c r="J86" s="12" t="str">
        <f>データ!CL6</f>
        <v>【273.68】</v>
      </c>
      <c r="K86" s="12" t="str">
        <f>データ!CW6</f>
        <v>【52.55】</v>
      </c>
      <c r="L86" s="12" t="str">
        <f>データ!DH6</f>
        <v>【87.30】</v>
      </c>
      <c r="M86" s="12" t="s">
        <v>44</v>
      </c>
      <c r="N86" s="12" t="s">
        <v>44</v>
      </c>
      <c r="O86" s="12" t="str">
        <f>データ!EO6</f>
        <v>【0.02】</v>
      </c>
    </row>
  </sheetData>
  <sheetProtection algorithmName="SHA-512" hashValue="Jmfc1thwgZcBeBNAvXHHAmgCjIe6IZQcDphxM8XSU2xriKcy2wAfzJ4jwCRsrn9YGt/DcpCBy83frex/p6oQSw==" saltValue="Z7SZ+CPVLXaGk6Jm5p9T3g=="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9" t="s">
        <v>54</v>
      </c>
      <c r="I3" s="80"/>
      <c r="J3" s="80"/>
      <c r="K3" s="80"/>
      <c r="L3" s="80"/>
      <c r="M3" s="80"/>
      <c r="N3" s="80"/>
      <c r="O3" s="80"/>
      <c r="P3" s="80"/>
      <c r="Q3" s="80"/>
      <c r="R3" s="80"/>
      <c r="S3" s="80"/>
      <c r="T3" s="80"/>
      <c r="U3" s="80"/>
      <c r="V3" s="80"/>
      <c r="W3" s="80"/>
      <c r="X3" s="81"/>
      <c r="Y3" s="85" t="s">
        <v>55</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28</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5" x14ac:dyDescent="0.15">
      <c r="A4" s="14" t="s">
        <v>56</v>
      </c>
      <c r="B4" s="16"/>
      <c r="C4" s="16"/>
      <c r="D4" s="16"/>
      <c r="E4" s="16"/>
      <c r="F4" s="16"/>
      <c r="G4" s="16"/>
      <c r="H4" s="82"/>
      <c r="I4" s="83"/>
      <c r="J4" s="83"/>
      <c r="K4" s="83"/>
      <c r="L4" s="83"/>
      <c r="M4" s="83"/>
      <c r="N4" s="83"/>
      <c r="O4" s="83"/>
      <c r="P4" s="83"/>
      <c r="Q4" s="83"/>
      <c r="R4" s="83"/>
      <c r="S4" s="83"/>
      <c r="T4" s="83"/>
      <c r="U4" s="83"/>
      <c r="V4" s="83"/>
      <c r="W4" s="83"/>
      <c r="X4" s="84"/>
      <c r="Y4" s="78" t="s">
        <v>57</v>
      </c>
      <c r="Z4" s="78"/>
      <c r="AA4" s="78"/>
      <c r="AB4" s="78"/>
      <c r="AC4" s="78"/>
      <c r="AD4" s="78"/>
      <c r="AE4" s="78"/>
      <c r="AF4" s="78"/>
      <c r="AG4" s="78"/>
      <c r="AH4" s="78"/>
      <c r="AI4" s="78"/>
      <c r="AJ4" s="78" t="s">
        <v>58</v>
      </c>
      <c r="AK4" s="78"/>
      <c r="AL4" s="78"/>
      <c r="AM4" s="78"/>
      <c r="AN4" s="78"/>
      <c r="AO4" s="78"/>
      <c r="AP4" s="78"/>
      <c r="AQ4" s="78"/>
      <c r="AR4" s="78"/>
      <c r="AS4" s="78"/>
      <c r="AT4" s="78"/>
      <c r="AU4" s="78" t="s">
        <v>59</v>
      </c>
      <c r="AV4" s="78"/>
      <c r="AW4" s="78"/>
      <c r="AX4" s="78"/>
      <c r="AY4" s="78"/>
      <c r="AZ4" s="78"/>
      <c r="BA4" s="78"/>
      <c r="BB4" s="78"/>
      <c r="BC4" s="78"/>
      <c r="BD4" s="78"/>
      <c r="BE4" s="78"/>
      <c r="BF4" s="78" t="s">
        <v>60</v>
      </c>
      <c r="BG4" s="78"/>
      <c r="BH4" s="78"/>
      <c r="BI4" s="78"/>
      <c r="BJ4" s="78"/>
      <c r="BK4" s="78"/>
      <c r="BL4" s="78"/>
      <c r="BM4" s="78"/>
      <c r="BN4" s="78"/>
      <c r="BO4" s="78"/>
      <c r="BP4" s="78"/>
      <c r="BQ4" s="78" t="s">
        <v>61</v>
      </c>
      <c r="BR4" s="78"/>
      <c r="BS4" s="78"/>
      <c r="BT4" s="78"/>
      <c r="BU4" s="78"/>
      <c r="BV4" s="78"/>
      <c r="BW4" s="78"/>
      <c r="BX4" s="78"/>
      <c r="BY4" s="78"/>
      <c r="BZ4" s="78"/>
      <c r="CA4" s="78"/>
      <c r="CB4" s="78" t="s">
        <v>62</v>
      </c>
      <c r="CC4" s="78"/>
      <c r="CD4" s="78"/>
      <c r="CE4" s="78"/>
      <c r="CF4" s="78"/>
      <c r="CG4" s="78"/>
      <c r="CH4" s="78"/>
      <c r="CI4" s="78"/>
      <c r="CJ4" s="78"/>
      <c r="CK4" s="78"/>
      <c r="CL4" s="78"/>
      <c r="CM4" s="78" t="s">
        <v>63</v>
      </c>
      <c r="CN4" s="78"/>
      <c r="CO4" s="78"/>
      <c r="CP4" s="78"/>
      <c r="CQ4" s="78"/>
      <c r="CR4" s="78"/>
      <c r="CS4" s="78"/>
      <c r="CT4" s="78"/>
      <c r="CU4" s="78"/>
      <c r="CV4" s="78"/>
      <c r="CW4" s="78"/>
      <c r="CX4" s="78" t="s">
        <v>64</v>
      </c>
      <c r="CY4" s="78"/>
      <c r="CZ4" s="78"/>
      <c r="DA4" s="78"/>
      <c r="DB4" s="78"/>
      <c r="DC4" s="78"/>
      <c r="DD4" s="78"/>
      <c r="DE4" s="78"/>
      <c r="DF4" s="78"/>
      <c r="DG4" s="78"/>
      <c r="DH4" s="78"/>
      <c r="DI4" s="78" t="s">
        <v>65</v>
      </c>
      <c r="DJ4" s="78"/>
      <c r="DK4" s="78"/>
      <c r="DL4" s="78"/>
      <c r="DM4" s="78"/>
      <c r="DN4" s="78"/>
      <c r="DO4" s="78"/>
      <c r="DP4" s="78"/>
      <c r="DQ4" s="78"/>
      <c r="DR4" s="78"/>
      <c r="DS4" s="78"/>
      <c r="DT4" s="78" t="s">
        <v>66</v>
      </c>
      <c r="DU4" s="78"/>
      <c r="DV4" s="78"/>
      <c r="DW4" s="78"/>
      <c r="DX4" s="78"/>
      <c r="DY4" s="78"/>
      <c r="DZ4" s="78"/>
      <c r="EA4" s="78"/>
      <c r="EB4" s="78"/>
      <c r="EC4" s="78"/>
      <c r="ED4" s="78"/>
      <c r="EE4" s="78" t="s">
        <v>67</v>
      </c>
      <c r="EF4" s="78"/>
      <c r="EG4" s="78"/>
      <c r="EH4" s="78"/>
      <c r="EI4" s="78"/>
      <c r="EJ4" s="78"/>
      <c r="EK4" s="78"/>
      <c r="EL4" s="78"/>
      <c r="EM4" s="78"/>
      <c r="EN4" s="78"/>
      <c r="EO4" s="78"/>
    </row>
    <row r="5" spans="1:145" x14ac:dyDescent="0.15">
      <c r="A5" s="14" t="s">
        <v>68</v>
      </c>
      <c r="B5" s="17"/>
      <c r="C5" s="17"/>
      <c r="D5" s="17"/>
      <c r="E5" s="17"/>
      <c r="F5" s="17"/>
      <c r="G5" s="17"/>
      <c r="H5" s="18" t="s">
        <v>69</v>
      </c>
      <c r="I5" s="18" t="s">
        <v>70</v>
      </c>
      <c r="J5" s="18" t="s">
        <v>71</v>
      </c>
      <c r="K5" s="18" t="s">
        <v>72</v>
      </c>
      <c r="L5" s="18" t="s">
        <v>73</v>
      </c>
      <c r="M5" s="18" t="s">
        <v>5</v>
      </c>
      <c r="N5" s="18" t="s">
        <v>74</v>
      </c>
      <c r="O5" s="18" t="s">
        <v>75</v>
      </c>
      <c r="P5" s="18" t="s">
        <v>76</v>
      </c>
      <c r="Q5" s="18" t="s">
        <v>77</v>
      </c>
      <c r="R5" s="18" t="s">
        <v>78</v>
      </c>
      <c r="S5" s="18" t="s">
        <v>79</v>
      </c>
      <c r="T5" s="18" t="s">
        <v>80</v>
      </c>
      <c r="U5" s="18" t="s">
        <v>81</v>
      </c>
      <c r="V5" s="18" t="s">
        <v>82</v>
      </c>
      <c r="W5" s="18" t="s">
        <v>83</v>
      </c>
      <c r="X5" s="18" t="s">
        <v>84</v>
      </c>
      <c r="Y5" s="18" t="s">
        <v>85</v>
      </c>
      <c r="Z5" s="18" t="s">
        <v>86</v>
      </c>
      <c r="AA5" s="18" t="s">
        <v>87</v>
      </c>
      <c r="AB5" s="18" t="s">
        <v>88</v>
      </c>
      <c r="AC5" s="18" t="s">
        <v>89</v>
      </c>
      <c r="AD5" s="18" t="s">
        <v>90</v>
      </c>
      <c r="AE5" s="18" t="s">
        <v>91</v>
      </c>
      <c r="AF5" s="18" t="s">
        <v>92</v>
      </c>
      <c r="AG5" s="18" t="s">
        <v>93</v>
      </c>
      <c r="AH5" s="18" t="s">
        <v>94</v>
      </c>
      <c r="AI5" s="18" t="s">
        <v>31</v>
      </c>
      <c r="AJ5" s="18" t="s">
        <v>85</v>
      </c>
      <c r="AK5" s="18" t="s">
        <v>86</v>
      </c>
      <c r="AL5" s="18" t="s">
        <v>87</v>
      </c>
      <c r="AM5" s="18" t="s">
        <v>88</v>
      </c>
      <c r="AN5" s="18" t="s">
        <v>89</v>
      </c>
      <c r="AO5" s="18" t="s">
        <v>90</v>
      </c>
      <c r="AP5" s="18" t="s">
        <v>91</v>
      </c>
      <c r="AQ5" s="18" t="s">
        <v>92</v>
      </c>
      <c r="AR5" s="18" t="s">
        <v>93</v>
      </c>
      <c r="AS5" s="18" t="s">
        <v>94</v>
      </c>
      <c r="AT5" s="18" t="s">
        <v>95</v>
      </c>
      <c r="AU5" s="18" t="s">
        <v>85</v>
      </c>
      <c r="AV5" s="18" t="s">
        <v>86</v>
      </c>
      <c r="AW5" s="18" t="s">
        <v>87</v>
      </c>
      <c r="AX5" s="18" t="s">
        <v>88</v>
      </c>
      <c r="AY5" s="18" t="s">
        <v>89</v>
      </c>
      <c r="AZ5" s="18" t="s">
        <v>90</v>
      </c>
      <c r="BA5" s="18" t="s">
        <v>91</v>
      </c>
      <c r="BB5" s="18" t="s">
        <v>92</v>
      </c>
      <c r="BC5" s="18" t="s">
        <v>93</v>
      </c>
      <c r="BD5" s="18" t="s">
        <v>94</v>
      </c>
      <c r="BE5" s="18" t="s">
        <v>95</v>
      </c>
      <c r="BF5" s="18" t="s">
        <v>85</v>
      </c>
      <c r="BG5" s="18" t="s">
        <v>86</v>
      </c>
      <c r="BH5" s="18" t="s">
        <v>87</v>
      </c>
      <c r="BI5" s="18" t="s">
        <v>88</v>
      </c>
      <c r="BJ5" s="18" t="s">
        <v>89</v>
      </c>
      <c r="BK5" s="18" t="s">
        <v>90</v>
      </c>
      <c r="BL5" s="18" t="s">
        <v>91</v>
      </c>
      <c r="BM5" s="18" t="s">
        <v>92</v>
      </c>
      <c r="BN5" s="18" t="s">
        <v>93</v>
      </c>
      <c r="BO5" s="18" t="s">
        <v>94</v>
      </c>
      <c r="BP5" s="18" t="s">
        <v>95</v>
      </c>
      <c r="BQ5" s="18" t="s">
        <v>85</v>
      </c>
      <c r="BR5" s="18" t="s">
        <v>86</v>
      </c>
      <c r="BS5" s="18" t="s">
        <v>87</v>
      </c>
      <c r="BT5" s="18" t="s">
        <v>88</v>
      </c>
      <c r="BU5" s="18" t="s">
        <v>89</v>
      </c>
      <c r="BV5" s="18" t="s">
        <v>90</v>
      </c>
      <c r="BW5" s="18" t="s">
        <v>91</v>
      </c>
      <c r="BX5" s="18" t="s">
        <v>92</v>
      </c>
      <c r="BY5" s="18" t="s">
        <v>93</v>
      </c>
      <c r="BZ5" s="18" t="s">
        <v>94</v>
      </c>
      <c r="CA5" s="18" t="s">
        <v>95</v>
      </c>
      <c r="CB5" s="18" t="s">
        <v>85</v>
      </c>
      <c r="CC5" s="18" t="s">
        <v>86</v>
      </c>
      <c r="CD5" s="18" t="s">
        <v>87</v>
      </c>
      <c r="CE5" s="18" t="s">
        <v>88</v>
      </c>
      <c r="CF5" s="18" t="s">
        <v>89</v>
      </c>
      <c r="CG5" s="18" t="s">
        <v>90</v>
      </c>
      <c r="CH5" s="18" t="s">
        <v>91</v>
      </c>
      <c r="CI5" s="18" t="s">
        <v>92</v>
      </c>
      <c r="CJ5" s="18" t="s">
        <v>93</v>
      </c>
      <c r="CK5" s="18" t="s">
        <v>94</v>
      </c>
      <c r="CL5" s="18" t="s">
        <v>95</v>
      </c>
      <c r="CM5" s="18" t="s">
        <v>85</v>
      </c>
      <c r="CN5" s="18" t="s">
        <v>86</v>
      </c>
      <c r="CO5" s="18" t="s">
        <v>87</v>
      </c>
      <c r="CP5" s="18" t="s">
        <v>88</v>
      </c>
      <c r="CQ5" s="18" t="s">
        <v>89</v>
      </c>
      <c r="CR5" s="18" t="s">
        <v>90</v>
      </c>
      <c r="CS5" s="18" t="s">
        <v>91</v>
      </c>
      <c r="CT5" s="18" t="s">
        <v>92</v>
      </c>
      <c r="CU5" s="18" t="s">
        <v>93</v>
      </c>
      <c r="CV5" s="18" t="s">
        <v>94</v>
      </c>
      <c r="CW5" s="18" t="s">
        <v>95</v>
      </c>
      <c r="CX5" s="18" t="s">
        <v>85</v>
      </c>
      <c r="CY5" s="18" t="s">
        <v>86</v>
      </c>
      <c r="CZ5" s="18" t="s">
        <v>87</v>
      </c>
      <c r="DA5" s="18" t="s">
        <v>88</v>
      </c>
      <c r="DB5" s="18" t="s">
        <v>89</v>
      </c>
      <c r="DC5" s="18" t="s">
        <v>90</v>
      </c>
      <c r="DD5" s="18" t="s">
        <v>91</v>
      </c>
      <c r="DE5" s="18" t="s">
        <v>92</v>
      </c>
      <c r="DF5" s="18" t="s">
        <v>93</v>
      </c>
      <c r="DG5" s="18" t="s">
        <v>94</v>
      </c>
      <c r="DH5" s="18" t="s">
        <v>95</v>
      </c>
      <c r="DI5" s="18" t="s">
        <v>85</v>
      </c>
      <c r="DJ5" s="18" t="s">
        <v>86</v>
      </c>
      <c r="DK5" s="18" t="s">
        <v>87</v>
      </c>
      <c r="DL5" s="18" t="s">
        <v>88</v>
      </c>
      <c r="DM5" s="18" t="s">
        <v>89</v>
      </c>
      <c r="DN5" s="18" t="s">
        <v>90</v>
      </c>
      <c r="DO5" s="18" t="s">
        <v>91</v>
      </c>
      <c r="DP5" s="18" t="s">
        <v>92</v>
      </c>
      <c r="DQ5" s="18" t="s">
        <v>93</v>
      </c>
      <c r="DR5" s="18" t="s">
        <v>94</v>
      </c>
      <c r="DS5" s="18" t="s">
        <v>95</v>
      </c>
      <c r="DT5" s="18" t="s">
        <v>85</v>
      </c>
      <c r="DU5" s="18" t="s">
        <v>86</v>
      </c>
      <c r="DV5" s="18" t="s">
        <v>87</v>
      </c>
      <c r="DW5" s="18" t="s">
        <v>88</v>
      </c>
      <c r="DX5" s="18" t="s">
        <v>89</v>
      </c>
      <c r="DY5" s="18" t="s">
        <v>90</v>
      </c>
      <c r="DZ5" s="18" t="s">
        <v>91</v>
      </c>
      <c r="EA5" s="18" t="s">
        <v>92</v>
      </c>
      <c r="EB5" s="18" t="s">
        <v>93</v>
      </c>
      <c r="EC5" s="18" t="s">
        <v>94</v>
      </c>
      <c r="ED5" s="18" t="s">
        <v>95</v>
      </c>
      <c r="EE5" s="18" t="s">
        <v>85</v>
      </c>
      <c r="EF5" s="18" t="s">
        <v>86</v>
      </c>
      <c r="EG5" s="18" t="s">
        <v>87</v>
      </c>
      <c r="EH5" s="18" t="s">
        <v>88</v>
      </c>
      <c r="EI5" s="18" t="s">
        <v>89</v>
      </c>
      <c r="EJ5" s="18" t="s">
        <v>90</v>
      </c>
      <c r="EK5" s="18" t="s">
        <v>91</v>
      </c>
      <c r="EL5" s="18" t="s">
        <v>92</v>
      </c>
      <c r="EM5" s="18" t="s">
        <v>93</v>
      </c>
      <c r="EN5" s="18" t="s">
        <v>94</v>
      </c>
      <c r="EO5" s="18" t="s">
        <v>95</v>
      </c>
    </row>
    <row r="6" spans="1:145" s="22" customFormat="1" x14ac:dyDescent="0.15">
      <c r="A6" s="14" t="s">
        <v>96</v>
      </c>
      <c r="B6" s="19">
        <f>B7</f>
        <v>2022</v>
      </c>
      <c r="C6" s="19">
        <f t="shared" ref="C6:X6" si="3">C7</f>
        <v>442143</v>
      </c>
      <c r="D6" s="19">
        <f t="shared" si="3"/>
        <v>47</v>
      </c>
      <c r="E6" s="19">
        <f t="shared" si="3"/>
        <v>17</v>
      </c>
      <c r="F6" s="19">
        <f t="shared" si="3"/>
        <v>5</v>
      </c>
      <c r="G6" s="19">
        <f t="shared" si="3"/>
        <v>0</v>
      </c>
      <c r="H6" s="19" t="str">
        <f t="shared" si="3"/>
        <v>大分県　国東市</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1.1000000000000001</v>
      </c>
      <c r="Q6" s="20">
        <f t="shared" si="3"/>
        <v>82.73</v>
      </c>
      <c r="R6" s="20">
        <f t="shared" si="3"/>
        <v>3080</v>
      </c>
      <c r="S6" s="20">
        <f t="shared" si="3"/>
        <v>26179</v>
      </c>
      <c r="T6" s="20">
        <f t="shared" si="3"/>
        <v>318.10000000000002</v>
      </c>
      <c r="U6" s="20">
        <f t="shared" si="3"/>
        <v>82.3</v>
      </c>
      <c r="V6" s="20">
        <f t="shared" si="3"/>
        <v>287</v>
      </c>
      <c r="W6" s="20">
        <f t="shared" si="3"/>
        <v>0.28000000000000003</v>
      </c>
      <c r="X6" s="20">
        <f t="shared" si="3"/>
        <v>1025</v>
      </c>
      <c r="Y6" s="21">
        <f>IF(Y7="",NA(),Y7)</f>
        <v>102.16</v>
      </c>
      <c r="Z6" s="21">
        <f t="shared" ref="Z6:AH6" si="4">IF(Z7="",NA(),Z7)</f>
        <v>102.22</v>
      </c>
      <c r="AA6" s="21">
        <f t="shared" si="4"/>
        <v>101.17</v>
      </c>
      <c r="AB6" s="21">
        <f t="shared" si="4"/>
        <v>100.93</v>
      </c>
      <c r="AC6" s="21">
        <f t="shared" si="4"/>
        <v>67.540000000000006</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1373.67</v>
      </c>
      <c r="BG6" s="20">
        <f t="shared" ref="BG6:BO6" si="7">IF(BG7="",NA(),BG7)</f>
        <v>0</v>
      </c>
      <c r="BH6" s="20">
        <f t="shared" si="7"/>
        <v>0</v>
      </c>
      <c r="BI6" s="21">
        <f t="shared" si="7"/>
        <v>33.93</v>
      </c>
      <c r="BJ6" s="20">
        <f t="shared" si="7"/>
        <v>0</v>
      </c>
      <c r="BK6" s="21">
        <f t="shared" si="7"/>
        <v>789.46</v>
      </c>
      <c r="BL6" s="21">
        <f t="shared" si="7"/>
        <v>826.83</v>
      </c>
      <c r="BM6" s="21">
        <f t="shared" si="7"/>
        <v>867.83</v>
      </c>
      <c r="BN6" s="21">
        <f t="shared" si="7"/>
        <v>791.76</v>
      </c>
      <c r="BO6" s="21">
        <f t="shared" si="7"/>
        <v>900.82</v>
      </c>
      <c r="BP6" s="20" t="str">
        <f>IF(BP7="","",IF(BP7="-","【-】","【"&amp;SUBSTITUTE(TEXT(BP7,"#,##0.00"),"-","△")&amp;"】"))</f>
        <v>【809.19】</v>
      </c>
      <c r="BQ6" s="21">
        <f>IF(BQ7="",NA(),BQ7)</f>
        <v>42.44</v>
      </c>
      <c r="BR6" s="21">
        <f t="shared" ref="BR6:BZ6" si="8">IF(BR7="",NA(),BR7)</f>
        <v>48.46</v>
      </c>
      <c r="BS6" s="21">
        <f t="shared" si="8"/>
        <v>35.81</v>
      </c>
      <c r="BT6" s="21">
        <f t="shared" si="8"/>
        <v>40.81</v>
      </c>
      <c r="BU6" s="21">
        <f t="shared" si="8"/>
        <v>11.79</v>
      </c>
      <c r="BV6" s="21">
        <f t="shared" si="8"/>
        <v>57.77</v>
      </c>
      <c r="BW6" s="21">
        <f t="shared" si="8"/>
        <v>57.31</v>
      </c>
      <c r="BX6" s="21">
        <f t="shared" si="8"/>
        <v>57.08</v>
      </c>
      <c r="BY6" s="21">
        <f t="shared" si="8"/>
        <v>56.26</v>
      </c>
      <c r="BZ6" s="21">
        <f t="shared" si="8"/>
        <v>52.94</v>
      </c>
      <c r="CA6" s="20" t="str">
        <f>IF(CA7="","",IF(CA7="-","【-】","【"&amp;SUBSTITUTE(TEXT(CA7,"#,##0.00"),"-","△")&amp;"】"))</f>
        <v>【57.02】</v>
      </c>
      <c r="CB6" s="21">
        <f>IF(CB7="",NA(),CB7)</f>
        <v>383.66</v>
      </c>
      <c r="CC6" s="21">
        <f t="shared" ref="CC6:CK6" si="9">IF(CC7="",NA(),CC7)</f>
        <v>340.02</v>
      </c>
      <c r="CD6" s="21">
        <f t="shared" si="9"/>
        <v>468.49</v>
      </c>
      <c r="CE6" s="21">
        <f t="shared" si="9"/>
        <v>409.78</v>
      </c>
      <c r="CF6" s="21">
        <f t="shared" si="9"/>
        <v>1426.67</v>
      </c>
      <c r="CG6" s="21">
        <f t="shared" si="9"/>
        <v>274.35000000000002</v>
      </c>
      <c r="CH6" s="21">
        <f t="shared" si="9"/>
        <v>273.52</v>
      </c>
      <c r="CI6" s="21">
        <f t="shared" si="9"/>
        <v>274.99</v>
      </c>
      <c r="CJ6" s="21">
        <f t="shared" si="9"/>
        <v>282.08999999999997</v>
      </c>
      <c r="CK6" s="21">
        <f t="shared" si="9"/>
        <v>303.27999999999997</v>
      </c>
      <c r="CL6" s="20" t="str">
        <f>IF(CL7="","",IF(CL7="-","【-】","【"&amp;SUBSTITUTE(TEXT(CL7,"#,##0.00"),"-","△")&amp;"】"))</f>
        <v>【273.68】</v>
      </c>
      <c r="CM6" s="21">
        <f>IF(CM7="",NA(),CM7)</f>
        <v>31.49</v>
      </c>
      <c r="CN6" s="21">
        <f t="shared" ref="CN6:CV6" si="10">IF(CN7="",NA(),CN7)</f>
        <v>30.94</v>
      </c>
      <c r="CO6" s="21">
        <f t="shared" si="10"/>
        <v>30.94</v>
      </c>
      <c r="CP6" s="21">
        <f t="shared" si="10"/>
        <v>30.39</v>
      </c>
      <c r="CQ6" s="21">
        <f t="shared" si="10"/>
        <v>29.28</v>
      </c>
      <c r="CR6" s="21">
        <f t="shared" si="10"/>
        <v>50.68</v>
      </c>
      <c r="CS6" s="21">
        <f t="shared" si="10"/>
        <v>50.14</v>
      </c>
      <c r="CT6" s="21">
        <f t="shared" si="10"/>
        <v>54.83</v>
      </c>
      <c r="CU6" s="21">
        <f t="shared" si="10"/>
        <v>66.53</v>
      </c>
      <c r="CV6" s="21">
        <f t="shared" si="10"/>
        <v>52.35</v>
      </c>
      <c r="CW6" s="20" t="str">
        <f>IF(CW7="","",IF(CW7="-","【-】","【"&amp;SUBSTITUTE(TEXT(CW7,"#,##0.00"),"-","△")&amp;"】"))</f>
        <v>【52.55】</v>
      </c>
      <c r="CX6" s="21">
        <f>IF(CX7="",NA(),CX7)</f>
        <v>58.87</v>
      </c>
      <c r="CY6" s="21">
        <f t="shared" ref="CY6:DG6" si="11">IF(CY7="",NA(),CY7)</f>
        <v>60.71</v>
      </c>
      <c r="CZ6" s="21">
        <f t="shared" si="11"/>
        <v>62.58</v>
      </c>
      <c r="DA6" s="21">
        <f t="shared" si="11"/>
        <v>67.11</v>
      </c>
      <c r="DB6" s="21">
        <f t="shared" si="11"/>
        <v>62.02</v>
      </c>
      <c r="DC6" s="21">
        <f t="shared" si="11"/>
        <v>84.86</v>
      </c>
      <c r="DD6" s="21">
        <f t="shared" si="11"/>
        <v>84.98</v>
      </c>
      <c r="DE6" s="21">
        <f t="shared" si="11"/>
        <v>84.7</v>
      </c>
      <c r="DF6" s="21">
        <f t="shared" si="11"/>
        <v>84.67</v>
      </c>
      <c r="DG6" s="21">
        <f t="shared" si="11"/>
        <v>84.39</v>
      </c>
      <c r="DH6" s="20" t="str">
        <f>IF(DH7="","",IF(DH7="-","【-】","【"&amp;SUBSTITUTE(TEXT(DH7,"#,##0.00"),"-","△")&amp;"】"))</f>
        <v>【87.30】</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0.01</v>
      </c>
      <c r="EK6" s="21">
        <f t="shared" si="14"/>
        <v>0.02</v>
      </c>
      <c r="EL6" s="21">
        <f t="shared" si="14"/>
        <v>0.25</v>
      </c>
      <c r="EM6" s="21">
        <f t="shared" si="14"/>
        <v>0.05</v>
      </c>
      <c r="EN6" s="21">
        <f t="shared" si="14"/>
        <v>0.03</v>
      </c>
      <c r="EO6" s="20" t="str">
        <f>IF(EO7="","",IF(EO7="-","【-】","【"&amp;SUBSTITUTE(TEXT(EO7,"#,##0.00"),"-","△")&amp;"】"))</f>
        <v>【0.02】</v>
      </c>
    </row>
    <row r="7" spans="1:145" s="22" customFormat="1" x14ac:dyDescent="0.15">
      <c r="A7" s="14"/>
      <c r="B7" s="23">
        <v>2022</v>
      </c>
      <c r="C7" s="23">
        <v>442143</v>
      </c>
      <c r="D7" s="23">
        <v>47</v>
      </c>
      <c r="E7" s="23">
        <v>17</v>
      </c>
      <c r="F7" s="23">
        <v>5</v>
      </c>
      <c r="G7" s="23">
        <v>0</v>
      </c>
      <c r="H7" s="23" t="s">
        <v>97</v>
      </c>
      <c r="I7" s="23" t="s">
        <v>98</v>
      </c>
      <c r="J7" s="23" t="s">
        <v>99</v>
      </c>
      <c r="K7" s="23" t="s">
        <v>100</v>
      </c>
      <c r="L7" s="23" t="s">
        <v>101</v>
      </c>
      <c r="M7" s="23" t="s">
        <v>102</v>
      </c>
      <c r="N7" s="24" t="s">
        <v>103</v>
      </c>
      <c r="O7" s="24" t="s">
        <v>104</v>
      </c>
      <c r="P7" s="24">
        <v>1.1000000000000001</v>
      </c>
      <c r="Q7" s="24">
        <v>82.73</v>
      </c>
      <c r="R7" s="24">
        <v>3080</v>
      </c>
      <c r="S7" s="24">
        <v>26179</v>
      </c>
      <c r="T7" s="24">
        <v>318.10000000000002</v>
      </c>
      <c r="U7" s="24">
        <v>82.3</v>
      </c>
      <c r="V7" s="24">
        <v>287</v>
      </c>
      <c r="W7" s="24">
        <v>0.28000000000000003</v>
      </c>
      <c r="X7" s="24">
        <v>1025</v>
      </c>
      <c r="Y7" s="24">
        <v>102.16</v>
      </c>
      <c r="Z7" s="24">
        <v>102.22</v>
      </c>
      <c r="AA7" s="24">
        <v>101.17</v>
      </c>
      <c r="AB7" s="24">
        <v>100.93</v>
      </c>
      <c r="AC7" s="24">
        <v>67.540000000000006</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1373.67</v>
      </c>
      <c r="BG7" s="24">
        <v>0</v>
      </c>
      <c r="BH7" s="24">
        <v>0</v>
      </c>
      <c r="BI7" s="24">
        <v>33.93</v>
      </c>
      <c r="BJ7" s="24">
        <v>0</v>
      </c>
      <c r="BK7" s="24">
        <v>789.46</v>
      </c>
      <c r="BL7" s="24">
        <v>826.83</v>
      </c>
      <c r="BM7" s="24">
        <v>867.83</v>
      </c>
      <c r="BN7" s="24">
        <v>791.76</v>
      </c>
      <c r="BO7" s="24">
        <v>900.82</v>
      </c>
      <c r="BP7" s="24">
        <v>809.19</v>
      </c>
      <c r="BQ7" s="24">
        <v>42.44</v>
      </c>
      <c r="BR7" s="24">
        <v>48.46</v>
      </c>
      <c r="BS7" s="24">
        <v>35.81</v>
      </c>
      <c r="BT7" s="24">
        <v>40.81</v>
      </c>
      <c r="BU7" s="24">
        <v>11.79</v>
      </c>
      <c r="BV7" s="24">
        <v>57.77</v>
      </c>
      <c r="BW7" s="24">
        <v>57.31</v>
      </c>
      <c r="BX7" s="24">
        <v>57.08</v>
      </c>
      <c r="BY7" s="24">
        <v>56.26</v>
      </c>
      <c r="BZ7" s="24">
        <v>52.94</v>
      </c>
      <c r="CA7" s="24">
        <v>57.02</v>
      </c>
      <c r="CB7" s="24">
        <v>383.66</v>
      </c>
      <c r="CC7" s="24">
        <v>340.02</v>
      </c>
      <c r="CD7" s="24">
        <v>468.49</v>
      </c>
      <c r="CE7" s="24">
        <v>409.78</v>
      </c>
      <c r="CF7" s="24">
        <v>1426.67</v>
      </c>
      <c r="CG7" s="24">
        <v>274.35000000000002</v>
      </c>
      <c r="CH7" s="24">
        <v>273.52</v>
      </c>
      <c r="CI7" s="24">
        <v>274.99</v>
      </c>
      <c r="CJ7" s="24">
        <v>282.08999999999997</v>
      </c>
      <c r="CK7" s="24">
        <v>303.27999999999997</v>
      </c>
      <c r="CL7" s="24">
        <v>273.68</v>
      </c>
      <c r="CM7" s="24">
        <v>31.49</v>
      </c>
      <c r="CN7" s="24">
        <v>30.94</v>
      </c>
      <c r="CO7" s="24">
        <v>30.94</v>
      </c>
      <c r="CP7" s="24">
        <v>30.39</v>
      </c>
      <c r="CQ7" s="24">
        <v>29.28</v>
      </c>
      <c r="CR7" s="24">
        <v>50.68</v>
      </c>
      <c r="CS7" s="24">
        <v>50.14</v>
      </c>
      <c r="CT7" s="24">
        <v>54.83</v>
      </c>
      <c r="CU7" s="24">
        <v>66.53</v>
      </c>
      <c r="CV7" s="24">
        <v>52.35</v>
      </c>
      <c r="CW7" s="24">
        <v>52.55</v>
      </c>
      <c r="CX7" s="24">
        <v>58.87</v>
      </c>
      <c r="CY7" s="24">
        <v>60.71</v>
      </c>
      <c r="CZ7" s="24">
        <v>62.58</v>
      </c>
      <c r="DA7" s="24">
        <v>67.11</v>
      </c>
      <c r="DB7" s="24">
        <v>62.02</v>
      </c>
      <c r="DC7" s="24">
        <v>84.86</v>
      </c>
      <c r="DD7" s="24">
        <v>84.98</v>
      </c>
      <c r="DE7" s="24">
        <v>84.7</v>
      </c>
      <c r="DF7" s="24">
        <v>84.67</v>
      </c>
      <c r="DG7" s="24">
        <v>84.39</v>
      </c>
      <c r="DH7" s="24">
        <v>87.3</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0.01</v>
      </c>
      <c r="EK7" s="24">
        <v>0.02</v>
      </c>
      <c r="EL7" s="24">
        <v>0.25</v>
      </c>
      <c r="EM7" s="24">
        <v>0.05</v>
      </c>
      <c r="EN7" s="24">
        <v>0.03</v>
      </c>
      <c r="EO7" s="24">
        <v>0.02</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105</v>
      </c>
      <c r="C9" s="26" t="s">
        <v>106</v>
      </c>
      <c r="D9" s="26" t="s">
        <v>107</v>
      </c>
      <c r="E9" s="26" t="s">
        <v>108</v>
      </c>
      <c r="F9" s="26" t="s">
        <v>109</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110</v>
      </c>
    </row>
    <row r="12" spans="1:145" x14ac:dyDescent="0.15">
      <c r="B12">
        <v>1</v>
      </c>
      <c r="C12">
        <v>1</v>
      </c>
      <c r="D12">
        <v>2</v>
      </c>
      <c r="E12">
        <v>3</v>
      </c>
      <c r="F12">
        <v>4</v>
      </c>
      <c r="G12" t="s">
        <v>111</v>
      </c>
    </row>
    <row r="13" spans="1:145" x14ac:dyDescent="0.15">
      <c r="B13" t="s">
        <v>112</v>
      </c>
      <c r="C13" t="s">
        <v>113</v>
      </c>
      <c r="D13" t="s">
        <v>113</v>
      </c>
      <c r="E13" t="s">
        <v>113</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oitapref</cp:lastModifiedBy>
  <cp:lastPrinted>2024-01-19T07:54:38Z</cp:lastPrinted>
  <dcterms:created xsi:type="dcterms:W3CDTF">2023-12-12T02:56:34Z</dcterms:created>
  <dcterms:modified xsi:type="dcterms:W3CDTF">2024-02-21T05:49:09Z</dcterms:modified>
  <cp:category/>
</cp:coreProperties>
</file>