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160857\Desktop\"/>
    </mc:Choice>
  </mc:AlternateContent>
  <workbookProtection workbookAlgorithmName="SHA-512" workbookHashValue="N+Y87+ous3mENW0eFC6IuIgRrODpUGJDbo1eqqsMHq9ePmSRQ5tocDwg4fRZJk4Ou3Pm2nWxj8RCa4YWsvMzkw==" workbookSaltValue="9H1E4kxhPUCxJnmuoX8qk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<sst xmlns="http://schemas.openxmlformats.org/spreadsheetml/2006/main" count="275" uniqueCount="117">
  <si>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</si>
  <si>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</si>
  <si>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</si>
  <si>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</si>
  <si>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</si>
  <si>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</si>
  <si>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</si>
  <si>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</si>
  <si>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</si>
  <si>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</si>
  <si>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</si>
  <si>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</si>
  <si>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</si>
  <si>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</si>
  <si>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</si>
  <si>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</si>
  <si>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</si>
  <si>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</si>
  <si>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</si>
  <si>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</si>
  <si>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</si>
  <si>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</si>
  <si>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</si>
  <si>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</si>
  <si>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</si>
  <si>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</si>
  <si>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</si>
  <si>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</si>
  <si>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</si>
  <si>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</si>
  <si>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</si>
  <si>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</si>
  <si>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</si>
  <si>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</si>
  <si>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</si>
  <si>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</si>
  <si>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</si>
  <si>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</si>
  <si>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</si>
  <si>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</si>
  <si>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</si>
  <si>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</si>
  <si>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</si>
  <si>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</si>
  <si>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</si>
  <si>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</si>
  <si>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</si>
  <si>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</si>
  <si>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</si>
  <si>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</si>
  <si>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</si>
  <si>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</si>
  <si>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</si>
  <si>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</si>
  <si>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</si>
  <si>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</si>
  <si>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</si>
  <si>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</si>
  <si>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</si>
  <si>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</si>
  <si>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</si>
  <si>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</si>
  <si>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</si>
  <si>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</si>
  <si>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</si>
  <si>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</si>
  <si>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</si>
  <si>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</si>
  <si>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</si>
  <si>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</si>
  <si>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</si>
  <si>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</si>
  <si>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</si>
  <si>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</si>
  <si>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</si>
  <si>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</si>
  <si>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</si>
  <si>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</si>
  <si>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</si>
  <si>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</si>
  <si>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</si>
  <si>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</si>
  <si>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</si>
  <si>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</si>
  <si>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</si>
  <si>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</si>
  <si>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</si>
  <si>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</si>
  <si>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</si>
  <si>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</si>
  <si>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</si>
  <si>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</si>
  <si>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</si>
  <si>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</si>
  <si>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</si>
  <si>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</si>
  <si>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国東市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</si>
  <si>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</si>
  <si>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</si>
  <si>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</si>
  <si>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</si>
  <si>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</si>
  <si>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</si>
  <si>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</si>
  <si>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</si>
  <si>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</si>
  <si>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</si>
  <si>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</si>
  <si>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</si>
  <si>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</si>
  <si>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</si>
  <si>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</si>
  <si>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</si>
  <si>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</si>
  <si>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①『有形固定資産減価償却率』・・・有形固定資産のうち償却対象資産の減価償却がどの程度進んでいるかを表す指標。類似団体平均値を下回っており、施設は比較的新しいと言えます。
②『管渠老朽化率』・・・法定耐用年数を超えた管渠延長の割合を表した指標。設備の回復・予防保全のための修繕や事業費の平準化を図り、計画的かつ効率的な維持修繕・改築更新に取り組む必要があります。
③『管渠改善率』・・・当該年度に更新した管渠延長の割合を表した指標。平成10年3月27日（伊美処理区）、平成9年3月20日（武蔵東部処理区）、平成11年3月31日（安岐処理区）に供用開始しており、主だった管渠の老朽化はみられないため、更新は行っていません。</t>
    <phoneticPr fontId="4"/>
  </si>
  <si>
    <t>　平成28年度に料金改定を行っていますが、人口減少等の影響により、使用料収入の減少が見込まれます。今後も接続率の向上や計画的な更新、維持管理費の削減、料金改定の検討を行います。また、令和2年度より、経営基盤の強化や財政マネジメントの向上等にさらに的確に取り組むため、民間企業と同様の公営企業会計を適用しました。経営・資産等の状況の正確な把握、弾力的な経営の実現を目指します。</t>
    <phoneticPr fontId="4"/>
  </si>
  <si>
    <r>
      <t>①『経常収支比率』・・・使用料収入や一般会計からの繰入金等の収益で、維持管理費や支払利息等の費用をどの程度賄えているかを表す指標。一般会計からの繰入金に依存しているため、維持管理費の削減や使用料収入の確保（接続推進等）が必要です。
③『流動比率』・・・短期的な債務に対する支払能力を表す指標。100％を下回っており、支払能力を高めるための経営改善を行う必要があります。
④『企業債残高対事業規模比率』・・・使用料収入に対する企業債残高の割合であり、企業債残高の規模を表す指標。</t>
    </r>
    <r>
      <rPr>
        <sz val="9"/>
        <rFont val="ＭＳ ゴシック"/>
        <family val="3"/>
        <charset val="128"/>
      </rPr>
      <t>類似団体平均値を下回っているが、今後も使用料水準は適切か分析を行い、経営改善を行う必要があります。
⑤『経費回収率』・・・使用料で回収すべき経費を、どの程度使用料で賄えているかを表した指標。類似団体平均値を上回っていますが、人口減少が進んでいることから、今後も維持管理費の削減や使用料収入の確保が必要です。
⑥『汚水処理原価』・・・有収水量1㎥当たりの汚水処理に要した費用であり、汚水資本費・汚水維持管理費の両方を含めた汚水処理に係るコストを表した指標。類似団体平均値を下回っていますが、今後も維持管理費の削減や有収水量の増加（接続推進等</t>
    </r>
    <r>
      <rPr>
        <sz val="9"/>
        <color theme="1"/>
        <rFont val="ＭＳ ゴシック"/>
        <family val="3"/>
        <charset val="128"/>
      </rPr>
      <t>）が必要です。
⑦『施設利用率』・・・施設・設備が一日に対応可能な処理能力に対する、一日平均処理水量の割合であり、施設の利用状況や適正規模を判断する指標。接続推進等による流入量の増加、又は適切な施設規模に合わせた更新を行う必要があります。
⑧『水洗化率』・・・現在処理区域内人口のうち、実際に水洗便所を設置して汚水処理している人口の割合を表した指標。使用料収入の確保を図るため、水洗化率向上の取組が必要です。</t>
    </r>
    <rPh sb="195" eb="197">
      <t>ジギョウ</t>
    </rPh>
    <rPh sb="197" eb="199">
      <t>キボ</t>
    </rPh>
    <rPh sb="240" eb="247">
      <t>ルイジダンタイヘイキンチ</t>
    </rPh>
    <rPh sb="256" eb="25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</si>
</sst>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85C-4EDC-817E-E75A152554A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085C-4EDC-817E-E75A152554A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43.99</c:v>
                </c:pt>
                <c:pt idx="3">
                  <c:v>43.64</c:v>
                </c:pt>
                <c:pt idx="4">
                  <c:v>43.93</c:v>
                </c:pt>
              </c:numCache>
            </c:numRef>
          </c:val>
          <c:extLst>
            <c:ext xmlns:c16="http://schemas.microsoft.com/office/drawing/2014/chart" uri="{C3380CC4-5D6E-409C-BE32-E72D297353CC}">
              <c16:uniqueId val="{00000000-DAC4-4011-B4BC-DF3F395D189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DAC4-4011-B4BC-DF3F395D189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81.58</c:v>
                </c:pt>
                <c:pt idx="3">
                  <c:v>81.42</c:v>
                </c:pt>
                <c:pt idx="4">
                  <c:v>82.28</c:v>
                </c:pt>
              </c:numCache>
            </c:numRef>
          </c:val>
          <c:extLst>
            <c:ext xmlns:c16="http://schemas.microsoft.com/office/drawing/2014/chart" uri="{C3380CC4-5D6E-409C-BE32-E72D297353CC}">
              <c16:uniqueId val="{00000000-490E-4CCF-BC3E-77AC4377C8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490E-4CCF-BC3E-77AC4377C8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100.99</c:v>
                </c:pt>
                <c:pt idx="3">
                  <c:v>99.84</c:v>
                </c:pt>
                <c:pt idx="4">
                  <c:v>100</c:v>
                </c:pt>
              </c:numCache>
            </c:numRef>
          </c:val>
          <c:extLst>
            <c:ext xmlns:c16="http://schemas.microsoft.com/office/drawing/2014/chart" uri="{C3380CC4-5D6E-409C-BE32-E72D297353CC}">
              <c16:uniqueId val="{00000000-3099-4A78-BE52-D6B6BB4412E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3099-4A78-BE52-D6B6BB4412E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4.95</c:v>
                </c:pt>
                <c:pt idx="3">
                  <c:v>8.24</c:v>
                </c:pt>
                <c:pt idx="4">
                  <c:v>11.7</c:v>
                </c:pt>
              </c:numCache>
            </c:numRef>
          </c:val>
          <c:extLst>
            <c:ext xmlns:c16="http://schemas.microsoft.com/office/drawing/2014/chart" uri="{C3380CC4-5D6E-409C-BE32-E72D297353CC}">
              <c16:uniqueId val="{00000000-843D-4555-9B4E-22503526D8D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843D-4555-9B4E-22503526D8D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D82F-40C1-B435-66CBBE801EF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D82F-40C1-B435-66CBBE801EF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95A0-4FC3-B7A5-D18906228CA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95A0-4FC3-B7A5-D18906228CA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45.02</c:v>
                </c:pt>
                <c:pt idx="3">
                  <c:v>32.369999999999997</c:v>
                </c:pt>
                <c:pt idx="4">
                  <c:v>36.950000000000003</c:v>
                </c:pt>
              </c:numCache>
            </c:numRef>
          </c:val>
          <c:extLst>
            <c:ext xmlns:c16="http://schemas.microsoft.com/office/drawing/2014/chart" uri="{C3380CC4-5D6E-409C-BE32-E72D297353CC}">
              <c16:uniqueId val="{00000000-D96A-4D9D-AD44-75F50231DA2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D96A-4D9D-AD44-75F50231DA2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1287.8599999999999</c:v>
                </c:pt>
                <c:pt idx="3">
                  <c:v>1232.4000000000001</c:v>
                </c:pt>
                <c:pt idx="4">
                  <c:v>1067.8</c:v>
                </c:pt>
              </c:numCache>
            </c:numRef>
          </c:val>
          <c:extLst>
            <c:ext xmlns:c16="http://schemas.microsoft.com/office/drawing/2014/chart" uri="{C3380CC4-5D6E-409C-BE32-E72D297353CC}">
              <c16:uniqueId val="{00000000-695F-4653-A0C0-886DB3BE9A5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695F-4653-A0C0-886DB3BE9A5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86.11</c:v>
                </c:pt>
                <c:pt idx="3">
                  <c:v>80.989999999999995</c:v>
                </c:pt>
                <c:pt idx="4">
                  <c:v>78.3</c:v>
                </c:pt>
              </c:numCache>
            </c:numRef>
          </c:val>
          <c:extLst>
            <c:ext xmlns:c16="http://schemas.microsoft.com/office/drawing/2014/chart" uri="{C3380CC4-5D6E-409C-BE32-E72D297353CC}">
              <c16:uniqueId val="{00000000-90F1-482F-BCF8-9FBF16B759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90F1-482F-BCF8-9FBF16B759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181.34</c:v>
                </c:pt>
                <c:pt idx="3">
                  <c:v>193.46</c:v>
                </c:pt>
                <c:pt idx="4">
                  <c:v>200.89</c:v>
                </c:pt>
              </c:numCache>
            </c:numRef>
          </c:val>
          <c:extLst>
            <c:ext xmlns:c16="http://schemas.microsoft.com/office/drawing/2014/chart" uri="{C3380CC4-5D6E-409C-BE32-E72D297353CC}">
              <c16:uniqueId val="{00000000-D08D-46F2-9AD7-D09BDAFB3C5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D08D-46F2-9AD7-D09BDAFB3C5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大分県　国東市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81" t="s">
        <v>9</v>
      </c>
      <c r="BM7" s="82"/>
      <c r="BN7" s="82"/>
      <c r="BO7" s="82"/>
      <c r="BP7" s="82"/>
      <c r="BQ7" s="82"/>
      <c r="BR7" s="82"/>
      <c r="BS7" s="82"/>
      <c r="BT7" s="82"/>
      <c r="BU7" s="82"/>
      <c r="BV7" s="82"/>
      <c r="BW7" s="82"/>
      <c r="BX7" s="82"/>
      <c r="BY7" s="83"/>
    </row>
    <row r="8" spans="1:78" ht="18.75" customHeight="1" x14ac:dyDescent="0.15">
      <c r="A8" s="2"/>
      <c r="B8" s="77" t="str">
        <f>データ!I6</f>
        <v>法適用</v>
      </c>
      <c r="C8" s="77"/>
      <c r="D8" s="77"/>
      <c r="E8" s="77"/>
      <c r="F8" s="77"/>
      <c r="G8" s="77"/>
      <c r="H8" s="77"/>
      <c r="I8" s="77" t="str">
        <f>データ!J6</f>
        <v>下水道事業</v>
      </c>
      <c r="J8" s="77"/>
      <c r="K8" s="77"/>
      <c r="L8" s="77"/>
      <c r="M8" s="77"/>
      <c r="N8" s="77"/>
      <c r="O8" s="77"/>
      <c r="P8" s="77" t="str">
        <f>データ!K6</f>
        <v>特定環境保全公共下水道</v>
      </c>
      <c r="Q8" s="77"/>
      <c r="R8" s="77"/>
      <c r="S8" s="77"/>
      <c r="T8" s="77"/>
      <c r="U8" s="77"/>
      <c r="V8" s="77"/>
      <c r="W8" s="77" t="str">
        <f>データ!L6</f>
        <v>D2</v>
      </c>
      <c r="X8" s="77"/>
      <c r="Y8" s="77"/>
      <c r="Z8" s="77"/>
      <c r="AA8" s="77"/>
      <c r="AB8" s="77"/>
      <c r="AC8" s="77"/>
      <c r="AD8" s="78" t="str">
        <f>データ!$M$6</f>
        <v>非設置</v>
      </c>
      <c r="AE8" s="78"/>
      <c r="AF8" s="78"/>
      <c r="AG8" s="78"/>
      <c r="AH8" s="78"/>
      <c r="AI8" s="78"/>
      <c r="AJ8" s="78"/>
      <c r="AK8" s="3"/>
      <c r="AL8" s="51">
        <f>データ!S6</f>
        <v>26179</v>
      </c>
      <c r="AM8" s="51"/>
      <c r="AN8" s="51"/>
      <c r="AO8" s="51"/>
      <c r="AP8" s="51"/>
      <c r="AQ8" s="51"/>
      <c r="AR8" s="51"/>
      <c r="AS8" s="51"/>
      <c r="AT8" s="52">
        <f>データ!T6</f>
        <v>318.10000000000002</v>
      </c>
      <c r="AU8" s="52"/>
      <c r="AV8" s="52"/>
      <c r="AW8" s="52"/>
      <c r="AX8" s="52"/>
      <c r="AY8" s="52"/>
      <c r="AZ8" s="52"/>
      <c r="BA8" s="52"/>
      <c r="BB8" s="52">
        <f>データ!U6</f>
        <v>82.3</v>
      </c>
      <c r="BC8" s="52"/>
      <c r="BD8" s="52"/>
      <c r="BE8" s="52"/>
      <c r="BF8" s="52"/>
      <c r="BG8" s="52"/>
      <c r="BH8" s="52"/>
      <c r="BI8" s="52"/>
      <c r="BJ8" s="3"/>
      <c r="BK8" s="3"/>
      <c r="BL8" s="73" t="s">
        <v>10</v>
      </c>
      <c r="BM8" s="74"/>
      <c r="BN8" s="75" t="s">
        <v>11</v>
      </c>
      <c r="BO8" s="75"/>
      <c r="BP8" s="75"/>
      <c r="BQ8" s="75"/>
      <c r="BR8" s="75"/>
      <c r="BS8" s="75"/>
      <c r="BT8" s="75"/>
      <c r="BU8" s="75"/>
      <c r="BV8" s="75"/>
      <c r="BW8" s="75"/>
      <c r="BX8" s="75"/>
      <c r="BY8" s="76"/>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80.760000000000005</v>
      </c>
      <c r="J10" s="52"/>
      <c r="K10" s="52"/>
      <c r="L10" s="52"/>
      <c r="M10" s="52"/>
      <c r="N10" s="52"/>
      <c r="O10" s="52"/>
      <c r="P10" s="52">
        <f>データ!P6</f>
        <v>42.57</v>
      </c>
      <c r="Q10" s="52"/>
      <c r="R10" s="52"/>
      <c r="S10" s="52"/>
      <c r="T10" s="52"/>
      <c r="U10" s="52"/>
      <c r="V10" s="52"/>
      <c r="W10" s="52">
        <f>データ!Q6</f>
        <v>86.43</v>
      </c>
      <c r="X10" s="52"/>
      <c r="Y10" s="52"/>
      <c r="Z10" s="52"/>
      <c r="AA10" s="52"/>
      <c r="AB10" s="52"/>
      <c r="AC10" s="52"/>
      <c r="AD10" s="51">
        <f>データ!R6</f>
        <v>3080</v>
      </c>
      <c r="AE10" s="51"/>
      <c r="AF10" s="51"/>
      <c r="AG10" s="51"/>
      <c r="AH10" s="51"/>
      <c r="AI10" s="51"/>
      <c r="AJ10" s="51"/>
      <c r="AK10" s="2"/>
      <c r="AL10" s="51">
        <f>データ!V6</f>
        <v>11076</v>
      </c>
      <c r="AM10" s="51"/>
      <c r="AN10" s="51"/>
      <c r="AO10" s="51"/>
      <c r="AP10" s="51"/>
      <c r="AQ10" s="51"/>
      <c r="AR10" s="51"/>
      <c r="AS10" s="51"/>
      <c r="AT10" s="52">
        <f>データ!W6</f>
        <v>6.07</v>
      </c>
      <c r="AU10" s="52"/>
      <c r="AV10" s="52"/>
      <c r="AW10" s="52"/>
      <c r="AX10" s="52"/>
      <c r="AY10" s="52"/>
      <c r="AZ10" s="52"/>
      <c r="BA10" s="52"/>
      <c r="BB10" s="52">
        <f>データ!X6</f>
        <v>1824.71</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116</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8"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8"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8"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tAVRSCHyEXmEyZyFMlMOROTq54PAV6z5APiYI5MkR6XLyh5+rax6PeoAKYGH2KAdpaFHUY09TLI5pYFZNBZACA==" saltValue="b8nMZX0lYi7U000vqxrES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442143</v>
      </c>
      <c r="D6" s="19">
        <f t="shared" si="3"/>
        <v>46</v>
      </c>
      <c r="E6" s="19">
        <f t="shared" si="3"/>
        <v>17</v>
      </c>
      <c r="F6" s="19">
        <f t="shared" si="3"/>
        <v>4</v>
      </c>
      <c r="G6" s="19">
        <f t="shared" si="3"/>
        <v>0</v>
      </c>
      <c r="H6" s="19" t="str">
        <f t="shared" si="3"/>
        <v>大分県　国東市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80.760000000000005</v>
      </c>
      <c r="P6" s="20">
        <f t="shared" si="3"/>
        <v>42.57</v>
      </c>
      <c r="Q6" s="20">
        <f t="shared" si="3"/>
        <v>86.43</v>
      </c>
      <c r="R6" s="20">
        <f t="shared" si="3"/>
        <v>3080</v>
      </c>
      <c r="S6" s="20">
        <f t="shared" si="3"/>
        <v>26179</v>
      </c>
      <c r="T6" s="20">
        <f t="shared" si="3"/>
        <v>318.10000000000002</v>
      </c>
      <c r="U6" s="20">
        <f t="shared" si="3"/>
        <v>82.3</v>
      </c>
      <c r="V6" s="20">
        <f t="shared" si="3"/>
        <v>11076</v>
      </c>
      <c r="W6" s="20">
        <f t="shared" si="3"/>
        <v>6.07</v>
      </c>
      <c r="X6" s="20">
        <f t="shared" si="3"/>
        <v>1824.71</v>
      </c>
      <c r="Y6" s="21" t="str">
        <f>IF(Y7="",NA(),Y7)</f>
        <v>-</v>
      </c>
      <c r="Z6" s="21" t="str">
        <f t="shared" ref="Z6:AH6" si="4">IF(Z7="",NA(),Z7)</f>
        <v>-</v>
      </c>
      <c r="AA6" s="21">
        <f t="shared" si="4"/>
        <v>100.99</v>
      </c>
      <c r="AB6" s="21">
        <f t="shared" si="4"/>
        <v>99.84</v>
      </c>
      <c r="AC6" s="21">
        <f t="shared" si="4"/>
        <v>100</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45.02</v>
      </c>
      <c r="AX6" s="21">
        <f t="shared" si="6"/>
        <v>32.369999999999997</v>
      </c>
      <c r="AY6" s="21">
        <f t="shared" si="6"/>
        <v>36.950000000000003</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1287.8599999999999</v>
      </c>
      <c r="BI6" s="21">
        <f t="shared" si="7"/>
        <v>1232.4000000000001</v>
      </c>
      <c r="BJ6" s="21">
        <f t="shared" si="7"/>
        <v>1067.8</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86.11</v>
      </c>
      <c r="BT6" s="21">
        <f t="shared" si="8"/>
        <v>80.989999999999995</v>
      </c>
      <c r="BU6" s="21">
        <f t="shared" si="8"/>
        <v>78.3</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181.34</v>
      </c>
      <c r="CE6" s="21">
        <f t="shared" si="9"/>
        <v>193.46</v>
      </c>
      <c r="CF6" s="21">
        <f t="shared" si="9"/>
        <v>200.89</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43.99</v>
      </c>
      <c r="CP6" s="21">
        <f t="shared" si="10"/>
        <v>43.64</v>
      </c>
      <c r="CQ6" s="21">
        <f t="shared" si="10"/>
        <v>43.93</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81.58</v>
      </c>
      <c r="DA6" s="21">
        <f t="shared" si="11"/>
        <v>81.42</v>
      </c>
      <c r="DB6" s="21">
        <f t="shared" si="11"/>
        <v>82.28</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4.95</v>
      </c>
      <c r="DL6" s="21">
        <f t="shared" si="12"/>
        <v>8.24</v>
      </c>
      <c r="DM6" s="21">
        <f t="shared" si="12"/>
        <v>11.7</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442143</v>
      </c>
      <c r="D7" s="23">
        <v>46</v>
      </c>
      <c r="E7" s="23">
        <v>17</v>
      </c>
      <c r="F7" s="23">
        <v>4</v>
      </c>
      <c r="G7" s="23">
        <v>0</v>
      </c>
      <c r="H7" s="23" t="s">
        <v>96</v>
      </c>
      <c r="I7" s="23" t="s">
        <v>97</v>
      </c>
      <c r="J7" s="23" t="s">
        <v>98</v>
      </c>
      <c r="K7" s="23" t="s">
        <v>99</v>
      </c>
      <c r="L7" s="23" t="s">
        <v>100</v>
      </c>
      <c r="M7" s="23" t="s">
        <v>101</v>
      </c>
      <c r="N7" s="24" t="s">
        <v>102</v>
      </c>
      <c r="O7" s="24">
        <v>80.760000000000005</v>
      </c>
      <c r="P7" s="24">
        <v>42.57</v>
      </c>
      <c r="Q7" s="24">
        <v>86.43</v>
      </c>
      <c r="R7" s="24">
        <v>3080</v>
      </c>
      <c r="S7" s="24">
        <v>26179</v>
      </c>
      <c r="T7" s="24">
        <v>318.10000000000002</v>
      </c>
      <c r="U7" s="24">
        <v>82.3</v>
      </c>
      <c r="V7" s="24">
        <v>11076</v>
      </c>
      <c r="W7" s="24">
        <v>6.07</v>
      </c>
      <c r="X7" s="24">
        <v>1824.71</v>
      </c>
      <c r="Y7" s="24" t="s">
        <v>102</v>
      </c>
      <c r="Z7" s="24" t="s">
        <v>102</v>
      </c>
      <c r="AA7" s="24">
        <v>100.99</v>
      </c>
      <c r="AB7" s="24">
        <v>99.84</v>
      </c>
      <c r="AC7" s="24">
        <v>100</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45.02</v>
      </c>
      <c r="AX7" s="24">
        <v>32.369999999999997</v>
      </c>
      <c r="AY7" s="24">
        <v>36.950000000000003</v>
      </c>
      <c r="AZ7" s="24" t="s">
        <v>102</v>
      </c>
      <c r="BA7" s="24" t="s">
        <v>102</v>
      </c>
      <c r="BB7" s="24">
        <v>44.24</v>
      </c>
      <c r="BC7" s="24">
        <v>43.07</v>
      </c>
      <c r="BD7" s="24">
        <v>45.42</v>
      </c>
      <c r="BE7" s="24">
        <v>44.25</v>
      </c>
      <c r="BF7" s="24" t="s">
        <v>102</v>
      </c>
      <c r="BG7" s="24" t="s">
        <v>102</v>
      </c>
      <c r="BH7" s="24">
        <v>1287.8599999999999</v>
      </c>
      <c r="BI7" s="24">
        <v>1232.4000000000001</v>
      </c>
      <c r="BJ7" s="24">
        <v>1067.8</v>
      </c>
      <c r="BK7" s="24" t="s">
        <v>102</v>
      </c>
      <c r="BL7" s="24" t="s">
        <v>102</v>
      </c>
      <c r="BM7" s="24">
        <v>1258.43</v>
      </c>
      <c r="BN7" s="24">
        <v>1163.75</v>
      </c>
      <c r="BO7" s="24">
        <v>1195.47</v>
      </c>
      <c r="BP7" s="24">
        <v>1182.1099999999999</v>
      </c>
      <c r="BQ7" s="24" t="s">
        <v>102</v>
      </c>
      <c r="BR7" s="24" t="s">
        <v>102</v>
      </c>
      <c r="BS7" s="24">
        <v>86.11</v>
      </c>
      <c r="BT7" s="24">
        <v>80.989999999999995</v>
      </c>
      <c r="BU7" s="24">
        <v>78.3</v>
      </c>
      <c r="BV7" s="24" t="s">
        <v>102</v>
      </c>
      <c r="BW7" s="24" t="s">
        <v>102</v>
      </c>
      <c r="BX7" s="24">
        <v>73.36</v>
      </c>
      <c r="BY7" s="24">
        <v>72.599999999999994</v>
      </c>
      <c r="BZ7" s="24">
        <v>69.430000000000007</v>
      </c>
      <c r="CA7" s="24">
        <v>73.78</v>
      </c>
      <c r="CB7" s="24" t="s">
        <v>102</v>
      </c>
      <c r="CC7" s="24" t="s">
        <v>102</v>
      </c>
      <c r="CD7" s="24">
        <v>181.34</v>
      </c>
      <c r="CE7" s="24">
        <v>193.46</v>
      </c>
      <c r="CF7" s="24">
        <v>200.89</v>
      </c>
      <c r="CG7" s="24" t="s">
        <v>102</v>
      </c>
      <c r="CH7" s="24" t="s">
        <v>102</v>
      </c>
      <c r="CI7" s="24">
        <v>224.88</v>
      </c>
      <c r="CJ7" s="24">
        <v>228.64</v>
      </c>
      <c r="CK7" s="24">
        <v>239.46</v>
      </c>
      <c r="CL7" s="24">
        <v>220.62</v>
      </c>
      <c r="CM7" s="24" t="s">
        <v>102</v>
      </c>
      <c r="CN7" s="24" t="s">
        <v>102</v>
      </c>
      <c r="CO7" s="24">
        <v>43.99</v>
      </c>
      <c r="CP7" s="24">
        <v>43.64</v>
      </c>
      <c r="CQ7" s="24">
        <v>43.93</v>
      </c>
      <c r="CR7" s="24" t="s">
        <v>102</v>
      </c>
      <c r="CS7" s="24" t="s">
        <v>102</v>
      </c>
      <c r="CT7" s="24">
        <v>42.4</v>
      </c>
      <c r="CU7" s="24">
        <v>42.28</v>
      </c>
      <c r="CV7" s="24">
        <v>41.06</v>
      </c>
      <c r="CW7" s="24">
        <v>42.22</v>
      </c>
      <c r="CX7" s="24" t="s">
        <v>102</v>
      </c>
      <c r="CY7" s="24" t="s">
        <v>102</v>
      </c>
      <c r="CZ7" s="24">
        <v>81.58</v>
      </c>
      <c r="DA7" s="24">
        <v>81.42</v>
      </c>
      <c r="DB7" s="24">
        <v>82.28</v>
      </c>
      <c r="DC7" s="24" t="s">
        <v>102</v>
      </c>
      <c r="DD7" s="24" t="s">
        <v>102</v>
      </c>
      <c r="DE7" s="24">
        <v>84.19</v>
      </c>
      <c r="DF7" s="24">
        <v>84.34</v>
      </c>
      <c r="DG7" s="24">
        <v>84.34</v>
      </c>
      <c r="DH7" s="24">
        <v>85.67</v>
      </c>
      <c r="DI7" s="24" t="s">
        <v>102</v>
      </c>
      <c r="DJ7" s="24" t="s">
        <v>102</v>
      </c>
      <c r="DK7" s="24">
        <v>4.95</v>
      </c>
      <c r="DL7" s="24">
        <v>8.24</v>
      </c>
      <c r="DM7" s="24">
        <v>11.7</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2024-02-26T00:36:02Z</cp:lastPrinted>
  <dcterms:created xsi:type="dcterms:W3CDTF">2023-12-12T00:59:10Z</dcterms:created>
  <dcterms:modified xsi:type="dcterms:W3CDTF">2024-02-26T01:08:36Z</dcterms:modified>
  <cp:category/>
</cp:coreProperties>
</file>