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4 国東市\"/>
    </mc:Choice>
  </mc:AlternateContent>
  <workbookProtection workbookAlgorithmName="SHA-512" workbookHashValue="UijcjhG2NHCX6IvF9AcOv1zmFRio0l7OGtSpHg4FaGhijF3ujm/qaqx2rBZLyYdEbGSXuniYfAADDOPeB4JkCQ==" workbookSaltValue="DnCqK5AjIK5Q1lF14Qp+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54" i="4"/>
  <c r="FO78"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<sst xmlns="http://schemas.openxmlformats.org/spreadsheetml/2006/main" count="340" uniqueCount="189">
  <si>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</si>
  <si>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</si>
  <si>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</si>
  <si>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</si>
  <si>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</si>
  <si>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</si>
  <si>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</si>
  <si>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</si>
  <si>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</si>
  <si>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</si>
  <si>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</si>
  <si>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</si>
  <si>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</si>
  <si>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</si>
  <si>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</si>
  <si>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</si>
  <si>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</si>
  <si>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</si>
  <si>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</si>
  <si>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</si>
  <si>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</si>
  <si>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</si>
  <si>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</si>
  <si>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</si>
  <si>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</si>
  <si>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</si>
  <si>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</si>
  <si>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</si>
  <si>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</si>
  <si>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</si>
  <si>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</si>
  <si>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</si>
  <si>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</si>
  <si>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</si>
  <si>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</si>
  <si>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</si>
  <si>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</si>
  <si>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</si>
  <si>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</si>
  <si>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</si>
  <si>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</si>
  <si>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</si>
  <si>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</si>
  <si>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</si>
  <si>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</si>
  <si>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</si>
  <si>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</si>
  <si>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</si>
  <si>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</si>
  <si>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</si>
  <si>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</si>
  <si>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</si>
  <si>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</si>
  <si>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</si>
  <si>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</si>
  <si>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</si>
  <si>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</si>
  <si>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</si>
  <si>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</si>
  <si>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</si>
  <si>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</si>
  <si>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</si>
  <si>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</si>
  <si>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</si>
  <si>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</si>
  <si>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</si>
  <si>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</si>
  <si>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</si>
  <si>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</si>
  <si>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</si>
  <si>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</si>
  <si>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</si>
  <si>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</si>
  <si>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</si>
  <si>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</si>
  <si>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</si>
  <si>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</si>
  <si>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</si>
  <si>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</si>
  <si>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</si>
  <si>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</si>
  <si>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</si>
  <si>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</si>
  <si>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</si>
  <si>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</si>
  <si>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</si>
  <si>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</si>
  <si>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</si>
  <si>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</si>
  <si>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</si>
  <si>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</si>
  <si>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</si>
  <si>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</si>
  <si>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</si>
  <si>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</si>
  <si>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</si>
  <si>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</si>
  <si>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</si>
  <si>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</si>
  <si>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</si>
  <si>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</si>
  <si>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</si>
  <si>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</si>
  <si>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</si>
  <si>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</si>
  <si>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</si>
  <si>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</si>
  <si>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</si>
  <si>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</si>
  <si>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</si>
  <si>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</si>
  <si>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</si>
  <si>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</si>
  <si>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</si>
  <si>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</si>
  <si>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</si>
  <si>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</si>
  <si>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</si>
  <si>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</si>
  <si>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</si>
  <si>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</si>
  <si>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</si>
  <si>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</si>
  <si>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</si>
  <si>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</si>
  <si>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</si>
  <si>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</si>
  <si>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</si>
  <si>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</si>
  <si>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</si>
  <si>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</si>
  <si>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</si>
  <si>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</si>
  <si>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</si>
  <si>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</si>
  <si>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</si>
  <si>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</si>
  <si>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</si>
  <si>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</si>
  <si>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</si>
  <si>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</si>
  <si>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</si>
  <si>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</si>
  <si>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</si>
  <si>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</si>
  <si>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</si>
  <si>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</si>
  <si>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</si>
  <si>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</si>
  <si>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</si>
  <si>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</si>
  <si>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</si>
  <si>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</si>
  <si>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</si>
  <si>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</si>
  <si>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</si>
  <si>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</si>
  <si>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</si>
  <si>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</si>
  <si>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</si>
  <si>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</si>
  <si>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</si>
  <si>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</si>
  <si>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</si>
  <si>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</si>
  <si>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</si>
  <si>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</si>
  <si>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</si>
  <si>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</si>
  <si>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</si>
  <si>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</si>
  <si>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</si>
  <si>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</si>
  <si>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自治体職員</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</si>
  <si>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</si>
  <si>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</si>
  <si>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</si>
  <si>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</si>
  <si>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</si>
  <si>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</si>
  <si>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</si>
  <si>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</si>
  <si>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</si>
  <si>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</si>
  <si>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</si>
  <si>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</si>
  <si>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経常収支比率】【医業収支比率】前年に続き類似団体の平均値を上回っている。経常収支は依然として大幅な黒字となったが、前年より悪化した。これは令和2年度から続く空床確保料をはじめとしたコロナ交付金によるところが大きいが、規模としては前年より縮小した。一方、医業収支比率は前年より改善した。これは診療収入が回復したことが大きい。
【病床利用率】類似団体の平均値を上回り、前年より改善した。しかし依然としてコロナ前にはほど遠く厳しい状況といえる。
【1人1日当たり収益】令和2年度よりDPCが適用され、前年に引き続き入院診療単価は上昇した。一方、外来診療単価は前年並みで安定している。
【職員給与費対医業収益比率】類似団体の平均値より高位で推移している。しかし、給与費は様々な見直しにより増加傾向に歯止めが掛かっており、同時に診療収入が回復したことにより、前年より改善した。一部業務を民間に委託しているため、実質的には人件費と呼べるものが委託費として計上されていることには留意が必要である。
【材料費対医業収益比率】類似団体より低位であり、適正水準の範囲である。しかし徐々に悪化傾向にあるのはコロナによる影響もあるが、整形外科の常勤化に伴う手術件数の増加等も大きく作用している。</t>
    <rPh sb="1" eb="7">
      <t>ケイジョウシュウシヒリツ</t>
    </rPh>
    <rPh sb="9" eb="11">
      <t>イギョウ</t>
    </rPh>
    <rPh sb="11" eb="13">
      <t>シュウシ</t>
    </rPh>
    <rPh sb="13" eb="15">
      <t>ヒリツ</t>
    </rPh>
    <rPh sb="16" eb="18">
      <t>ゼンネン</t>
    </rPh>
    <rPh sb="19" eb="20">
      <t>ツヅ</t>
    </rPh>
    <rPh sb="21" eb="23">
      <t>ルイジ</t>
    </rPh>
    <rPh sb="23" eb="25">
      <t>ダンタイ</t>
    </rPh>
    <rPh sb="26" eb="29">
      <t>ヘイキンチ</t>
    </rPh>
    <rPh sb="30" eb="32">
      <t>ウワマワ</t>
    </rPh>
    <rPh sb="37" eb="39">
      <t>ケイジョウ</t>
    </rPh>
    <rPh sb="39" eb="41">
      <t>シュウシ</t>
    </rPh>
    <rPh sb="42" eb="44">
      <t>イゼン</t>
    </rPh>
    <rPh sb="47" eb="49">
      <t>オオハバ</t>
    </rPh>
    <rPh sb="50" eb="52">
      <t>クロジ</t>
    </rPh>
    <rPh sb="58" eb="60">
      <t>ゼンネン</t>
    </rPh>
    <rPh sb="62" eb="64">
      <t>アッカ</t>
    </rPh>
    <rPh sb="70" eb="72">
      <t>レイワ</t>
    </rPh>
    <rPh sb="73" eb="75">
      <t>ネンド</t>
    </rPh>
    <rPh sb="77" eb="78">
      <t>ツヅ</t>
    </rPh>
    <rPh sb="79" eb="81">
      <t>クウショウ</t>
    </rPh>
    <rPh sb="81" eb="83">
      <t>カクホ</t>
    </rPh>
    <rPh sb="94" eb="97">
      <t>コウフキン</t>
    </rPh>
    <rPh sb="104" eb="105">
      <t>オオ</t>
    </rPh>
    <rPh sb="109" eb="111">
      <t>キボ</t>
    </rPh>
    <rPh sb="115" eb="117">
      <t>ゼンネン</t>
    </rPh>
    <rPh sb="119" eb="121">
      <t>シュクショウ</t>
    </rPh>
    <rPh sb="124" eb="126">
      <t>イッポウ</t>
    </rPh>
    <rPh sb="127" eb="129">
      <t>イギョウ</t>
    </rPh>
    <rPh sb="129" eb="131">
      <t>シュウシ</t>
    </rPh>
    <rPh sb="131" eb="133">
      <t>ヒリツ</t>
    </rPh>
    <rPh sb="134" eb="136">
      <t>ゼンネン</t>
    </rPh>
    <rPh sb="138" eb="140">
      <t>カイゼン</t>
    </rPh>
    <rPh sb="146" eb="148">
      <t>シンリョウ</t>
    </rPh>
    <rPh sb="148" eb="150">
      <t>シュウニュウ</t>
    </rPh>
    <rPh sb="151" eb="153">
      <t>カイフク</t>
    </rPh>
    <rPh sb="158" eb="159">
      <t>オオ</t>
    </rPh>
    <rPh sb="164" eb="169">
      <t>ビョウショウリヨウリツ</t>
    </rPh>
    <rPh sb="170" eb="172">
      <t>ルイジ</t>
    </rPh>
    <rPh sb="172" eb="174">
      <t>ダンタイ</t>
    </rPh>
    <rPh sb="175" eb="178">
      <t>ヘイキンチ</t>
    </rPh>
    <rPh sb="179" eb="181">
      <t>ウワマワ</t>
    </rPh>
    <rPh sb="183" eb="185">
      <t>ゼンネン</t>
    </rPh>
    <rPh sb="187" eb="189">
      <t>カイゼン</t>
    </rPh>
    <rPh sb="195" eb="197">
      <t>イゼン</t>
    </rPh>
    <rPh sb="203" eb="204">
      <t>マエ</t>
    </rPh>
    <rPh sb="208" eb="209">
      <t>トオ</t>
    </rPh>
    <rPh sb="210" eb="211">
      <t>キビ</t>
    </rPh>
    <rPh sb="213" eb="215">
      <t>ジョウキョウ</t>
    </rPh>
    <rPh sb="223" eb="224">
      <t>ニン</t>
    </rPh>
    <rPh sb="225" eb="226">
      <t>ニチ</t>
    </rPh>
    <rPh sb="226" eb="227">
      <t>ア</t>
    </rPh>
    <rPh sb="229" eb="231">
      <t>シュウエキ</t>
    </rPh>
    <rPh sb="232" eb="234">
      <t>レイワ</t>
    </rPh>
    <rPh sb="235" eb="237">
      <t>ネンド</t>
    </rPh>
    <rPh sb="243" eb="245">
      <t>テキヨウ</t>
    </rPh>
    <rPh sb="248" eb="250">
      <t>ゼンネン</t>
    </rPh>
    <rPh sb="251" eb="252">
      <t>ヒ</t>
    </rPh>
    <rPh sb="253" eb="254">
      <t>ツヅ</t>
    </rPh>
    <rPh sb="255" eb="257">
      <t>ニュウイン</t>
    </rPh>
    <rPh sb="257" eb="259">
      <t>シンリョウ</t>
    </rPh>
    <rPh sb="259" eb="261">
      <t>タンカ</t>
    </rPh>
    <rPh sb="262" eb="264">
      <t>ジョウショウ</t>
    </rPh>
    <rPh sb="267" eb="269">
      <t>イッポウ</t>
    </rPh>
    <rPh sb="270" eb="272">
      <t>ガイライ</t>
    </rPh>
    <rPh sb="272" eb="274">
      <t>シンリョウ</t>
    </rPh>
    <rPh sb="274" eb="276">
      <t>タンカ</t>
    </rPh>
    <rPh sb="277" eb="279">
      <t>ゼンネン</t>
    </rPh>
    <rPh sb="279" eb="280">
      <t>ナ</t>
    </rPh>
    <rPh sb="282" eb="284">
      <t>アンテイ</t>
    </rPh>
    <rPh sb="291" eb="293">
      <t>ショクイン</t>
    </rPh>
    <rPh sb="293" eb="296">
      <t>キュウヨヒ</t>
    </rPh>
    <rPh sb="304" eb="306">
      <t>ルイジ</t>
    </rPh>
    <rPh sb="306" eb="308">
      <t>ダンタイ</t>
    </rPh>
    <rPh sb="309" eb="312">
      <t>ヘイキンチ</t>
    </rPh>
    <rPh sb="314" eb="316">
      <t>コウイ</t>
    </rPh>
    <rPh sb="317" eb="319">
      <t>スイイ</t>
    </rPh>
    <rPh sb="328" eb="331">
      <t>キュウヨヒ</t>
    </rPh>
    <rPh sb="332" eb="334">
      <t>サマザマ</t>
    </rPh>
    <rPh sb="335" eb="337">
      <t>ミナオ</t>
    </rPh>
    <rPh sb="341" eb="345">
      <t>ゾウカケイコウ</t>
    </rPh>
    <rPh sb="346" eb="348">
      <t>ハド</t>
    </rPh>
    <rPh sb="350" eb="351">
      <t>カ</t>
    </rPh>
    <rPh sb="357" eb="359">
      <t>ドウジ</t>
    </rPh>
    <rPh sb="360" eb="362">
      <t>シンリョウ</t>
    </rPh>
    <rPh sb="362" eb="364">
      <t>シュウニュウ</t>
    </rPh>
    <rPh sb="365" eb="367">
      <t>カイフク</t>
    </rPh>
    <rPh sb="375" eb="377">
      <t>ゼンネン</t>
    </rPh>
    <rPh sb="379" eb="381">
      <t>カイゼン</t>
    </rPh>
    <rPh sb="384" eb="386">
      <t>イチブ</t>
    </rPh>
    <rPh sb="386" eb="388">
      <t>ギョウム</t>
    </rPh>
    <rPh sb="389" eb="391">
      <t>ミンカン</t>
    </rPh>
    <rPh sb="392" eb="394">
      <t>イタク</t>
    </rPh>
    <rPh sb="401" eb="403">
      <t>ジッシツ</t>
    </rPh>
    <rPh sb="403" eb="404">
      <t>テキ</t>
    </rPh>
    <rPh sb="406" eb="409">
      <t>ジンケンヒ</t>
    </rPh>
    <rPh sb="410" eb="411">
      <t>ヨ</t>
    </rPh>
    <rPh sb="416" eb="419">
      <t>イタクヒ</t>
    </rPh>
    <rPh sb="422" eb="424">
      <t>ケイジョウ</t>
    </rPh>
    <rPh sb="433" eb="435">
      <t>リュウイ</t>
    </rPh>
    <rPh sb="436" eb="438">
      <t>ヒツヨウ</t>
    </rPh>
    <rPh sb="455" eb="457">
      <t>ルイジ</t>
    </rPh>
    <rPh sb="457" eb="459">
      <t>ダンタイ</t>
    </rPh>
    <rPh sb="461" eb="463">
      <t>テイイ</t>
    </rPh>
    <rPh sb="467" eb="469">
      <t>テキセイ</t>
    </rPh>
    <rPh sb="469" eb="471">
      <t>スイジュン</t>
    </rPh>
    <rPh sb="472" eb="474">
      <t>ハンイ</t>
    </rPh>
    <rPh sb="481" eb="483">
      <t>ジョジョ</t>
    </rPh>
    <rPh sb="484" eb="486">
      <t>アッカ</t>
    </rPh>
    <rPh sb="486" eb="488">
      <t>ケイコウ</t>
    </rPh>
    <rPh sb="499" eb="501">
      <t>エイキョウ</t>
    </rPh>
    <rPh sb="506" eb="510">
      <t>セイケイゲカ</t>
    </rPh>
    <rPh sb="511" eb="514">
      <t>ジョウキンカ</t>
    </rPh>
    <rPh sb="515" eb="516">
      <t>トモナ</t>
    </rPh>
    <rPh sb="517" eb="519">
      <t>シュジュツ</t>
    </rPh>
    <rPh sb="519" eb="521">
      <t>ケンスウ</t>
    </rPh>
    <rPh sb="522" eb="524">
      <t>ゾウカ</t>
    </rPh>
    <rPh sb="524" eb="525">
      <t>トウ</t>
    </rPh>
    <rPh sb="526" eb="527">
      <t>オオ</t>
    </rPh>
    <rPh sb="529" eb="531">
      <t>サヨウ</t>
    </rPh>
    <phoneticPr fontId="5"/>
  </si>
  <si>
    <t>【有形固定資産減価償却比率】平成24年度に新病院建設後、未償却残高も多く、類似団体平均を下回っているものの、一部施設の老朽化が発生しており、綿密な修繕計画による備えが必要である。
【器械備品減価償却比率】類似団体の平均値を上回っていること等から医療機器の老朽化が一部で進んでいることがうかがえる。今後も医療機器の現状を適切に見極め、診療への影響を最小限にとどめ、併せて財務への影響も考慮の上、補助事業等を有効に活用しながら計画的に更新していく必要がある。
【1床当たり有形固定資産】類似団体平均を下回っており、適正水準である。</t>
    <rPh sb="70" eb="72">
      <t>メンミツ</t>
    </rPh>
    <rPh sb="73" eb="75">
      <t>シュウゼン</t>
    </rPh>
    <rPh sb="75" eb="77">
      <t>ケイカク</t>
    </rPh>
    <rPh sb="80" eb="81">
      <t>ソナ</t>
    </rPh>
    <rPh sb="83" eb="85">
      <t>ヒツヨウ</t>
    </rPh>
    <rPh sb="102" eb="104">
      <t>ルイジ</t>
    </rPh>
    <rPh sb="104" eb="106">
      <t>ダンタイ</t>
    </rPh>
    <rPh sb="107" eb="110">
      <t>ヘイキンチ</t>
    </rPh>
    <rPh sb="111" eb="113">
      <t>ウワマワ</t>
    </rPh>
    <rPh sb="119" eb="120">
      <t>トウ</t>
    </rPh>
    <rPh sb="122" eb="126">
      <t>イリョウキキ</t>
    </rPh>
    <rPh sb="127" eb="130">
      <t>ロウキュウカ</t>
    </rPh>
    <rPh sb="131" eb="133">
      <t>イチブ</t>
    </rPh>
    <rPh sb="134" eb="135">
      <t>スス</t>
    </rPh>
    <rPh sb="148" eb="150">
      <t>コンゴ</t>
    </rPh>
    <rPh sb="151" eb="155">
      <t>イリョウキキ</t>
    </rPh>
    <rPh sb="156" eb="158">
      <t>ゲンジョウ</t>
    </rPh>
    <rPh sb="159" eb="161">
      <t>テキセツ</t>
    </rPh>
    <rPh sb="162" eb="164">
      <t>ミキワ</t>
    </rPh>
    <rPh sb="166" eb="168">
      <t>シンリョウ</t>
    </rPh>
    <rPh sb="170" eb="172">
      <t>エイキョウ</t>
    </rPh>
    <rPh sb="173" eb="176">
      <t>サイショウゲン</t>
    </rPh>
    <rPh sb="181" eb="182">
      <t>アワ</t>
    </rPh>
    <rPh sb="184" eb="186">
      <t>ザイム</t>
    </rPh>
    <rPh sb="188" eb="190">
      <t>エイキョウ</t>
    </rPh>
    <rPh sb="191" eb="193">
      <t>コウリョ</t>
    </rPh>
    <rPh sb="194" eb="195">
      <t>ウエ</t>
    </rPh>
    <rPh sb="196" eb="198">
      <t>ホジョ</t>
    </rPh>
    <rPh sb="198" eb="200">
      <t>ジギョウ</t>
    </rPh>
    <rPh sb="200" eb="201">
      <t>トウ</t>
    </rPh>
    <rPh sb="202" eb="204">
      <t>ユウコウ</t>
    </rPh>
    <rPh sb="205" eb="207">
      <t>カツヨウ</t>
    </rPh>
    <rPh sb="211" eb="214">
      <t>ケイカクテキ</t>
    </rPh>
    <rPh sb="215" eb="217">
      <t>コウシン</t>
    </rPh>
    <rPh sb="221" eb="223">
      <t>ヒツヨウ</t>
    </rPh>
    <rPh sb="230" eb="231">
      <t>ユカ</t>
    </rPh>
    <rPh sb="231" eb="232">
      <t>ア</t>
    </rPh>
    <rPh sb="234" eb="236">
      <t>ユウケイ</t>
    </rPh>
    <rPh sb="236" eb="240">
      <t>コテイシサン</t>
    </rPh>
    <phoneticPr fontId="5"/>
  </si>
  <si>
    <t xml:space="preserve">　令和4年度は前年度にひき続きコロナウイルス感染症の影響下での病院運営を強いられた一年間との総括ができる。前年と比較すれば空床確保料をはじめとするコロナ交付金の規模は縮小したものの依然として大幅な経常黒字となった。一方で前年悪化のピークにあった入院収益をはじめとする診療収入は回復基調にあったため、医業収支は改善した。多くの公立病院と同様、コロナ禍特有の経営状況が顕著に表れた。収益については病床稼働率の回復、またDPCの下支えもあって、入院収益が大幅に増加した。費用については前年まで給与費の比率が高止まりしていたが、診療収入の回復に伴い改善した。委託料をはじめとした新たな費用も発生しており、全体的には増加傾向にある。
　固定資産の保有状況は類似病院との比較においては適正水準の範囲内であるものの、平成24年度の新病院稼働からの経過年数を考慮すれば、旧館の整備、医療機器の更新時期を迎えており、今後適切な対応が求められる。
　新型コロナウイルス感染症からの完全な脱却は見えないものの、令和5年度は分類の見直しが行われ、徐々に通常診療体制のかたちを取り戻しつつある。また令和5年度4月に策定した「国東市民病院経営強化プラン」において今後の病院のあるべき姿、経営方針、中長期計画を示したところである。今後はプランの中で示した具体的な取組みを実行していくことにより、将来にわたって安定的に事業を継続していけるよう、経営基盤強化と財政マネジメントの向上に努めていきたい。　
</t>
    <rPh sb="1" eb="3">
      <t>レイワ</t>
    </rPh>
    <rPh sb="4" eb="6">
      <t>ネンド</t>
    </rPh>
    <rPh sb="7" eb="10">
      <t>ゼンネンド</t>
    </rPh>
    <rPh sb="13" eb="14">
      <t>ツヅ</t>
    </rPh>
    <rPh sb="22" eb="25">
      <t>カンセンショウ</t>
    </rPh>
    <rPh sb="26" eb="28">
      <t>エイキョウ</t>
    </rPh>
    <rPh sb="28" eb="29">
      <t>シタ</t>
    </rPh>
    <rPh sb="31" eb="33">
      <t>ビョウイン</t>
    </rPh>
    <rPh sb="33" eb="35">
      <t>ウンエイ</t>
    </rPh>
    <rPh sb="36" eb="37">
      <t>シ</t>
    </rPh>
    <rPh sb="41" eb="44">
      <t>イチネンカン</t>
    </rPh>
    <rPh sb="46" eb="48">
      <t>ソウカツ</t>
    </rPh>
    <rPh sb="53" eb="55">
      <t>ゼンネン</t>
    </rPh>
    <rPh sb="56" eb="58">
      <t>ヒカク</t>
    </rPh>
    <rPh sb="61" eb="63">
      <t>クウショウ</t>
    </rPh>
    <rPh sb="63" eb="65">
      <t>カクホ</t>
    </rPh>
    <rPh sb="65" eb="66">
      <t>リョウ</t>
    </rPh>
    <rPh sb="76" eb="79">
      <t>コウフキン</t>
    </rPh>
    <rPh sb="80" eb="82">
      <t>キボ</t>
    </rPh>
    <rPh sb="83" eb="85">
      <t>シュクショウ</t>
    </rPh>
    <rPh sb="90" eb="92">
      <t>イゼン</t>
    </rPh>
    <rPh sb="95" eb="97">
      <t>オオハバ</t>
    </rPh>
    <rPh sb="98" eb="100">
      <t>ケイジョウ</t>
    </rPh>
    <rPh sb="100" eb="102">
      <t>クロジ</t>
    </rPh>
    <rPh sb="107" eb="109">
      <t>イッポウ</t>
    </rPh>
    <rPh sb="110" eb="112">
      <t>ゼンネン</t>
    </rPh>
    <rPh sb="112" eb="114">
      <t>アッカ</t>
    </rPh>
    <rPh sb="122" eb="124">
      <t>ニュウイン</t>
    </rPh>
    <rPh sb="124" eb="126">
      <t>シュウエキ</t>
    </rPh>
    <rPh sb="133" eb="135">
      <t>シンリョウ</t>
    </rPh>
    <rPh sb="135" eb="137">
      <t>シュウニュウ</t>
    </rPh>
    <rPh sb="138" eb="140">
      <t>カイフク</t>
    </rPh>
    <rPh sb="140" eb="142">
      <t>キチョウ</t>
    </rPh>
    <rPh sb="149" eb="151">
      <t>イギョウ</t>
    </rPh>
    <rPh sb="151" eb="153">
      <t>シュウシ</t>
    </rPh>
    <rPh sb="154" eb="156">
      <t>カイゼン</t>
    </rPh>
    <rPh sb="159" eb="160">
      <t>オオ</t>
    </rPh>
    <rPh sb="162" eb="166">
      <t>コウリツビョウイン</t>
    </rPh>
    <rPh sb="167" eb="169">
      <t>ドウヨウ</t>
    </rPh>
    <rPh sb="173" eb="174">
      <t>カ</t>
    </rPh>
    <rPh sb="174" eb="176">
      <t>トクユウ</t>
    </rPh>
    <rPh sb="177" eb="179">
      <t>ケイエイ</t>
    </rPh>
    <rPh sb="179" eb="181">
      <t>ジョウキョウ</t>
    </rPh>
    <rPh sb="182" eb="184">
      <t>ケンチョ</t>
    </rPh>
    <rPh sb="185" eb="186">
      <t>アラワ</t>
    </rPh>
    <rPh sb="189" eb="191">
      <t>シュウエキ</t>
    </rPh>
    <rPh sb="196" eb="198">
      <t>ビョウショウ</t>
    </rPh>
    <rPh sb="198" eb="201">
      <t>カドウリツ</t>
    </rPh>
    <rPh sb="202" eb="204">
      <t>カイフク</t>
    </rPh>
    <rPh sb="211" eb="212">
      <t>シタ</t>
    </rPh>
    <rPh sb="212" eb="213">
      <t>ササ</t>
    </rPh>
    <rPh sb="219" eb="221">
      <t>ニュウイン</t>
    </rPh>
    <rPh sb="221" eb="223">
      <t>シュウエキ</t>
    </rPh>
    <rPh sb="224" eb="226">
      <t>オオハバ</t>
    </rPh>
    <rPh sb="227" eb="229">
      <t>ゾウカ</t>
    </rPh>
    <rPh sb="232" eb="234">
      <t>ヒヨウ</t>
    </rPh>
    <rPh sb="239" eb="241">
      <t>ゼンネン</t>
    </rPh>
    <rPh sb="243" eb="246">
      <t>キュウヨヒ</t>
    </rPh>
    <rPh sb="247" eb="249">
      <t>ヒリツ</t>
    </rPh>
    <rPh sb="250" eb="252">
      <t>タカド</t>
    </rPh>
    <rPh sb="260" eb="262">
      <t>シンリョウ</t>
    </rPh>
    <rPh sb="262" eb="264">
      <t>シュウニュウ</t>
    </rPh>
    <rPh sb="265" eb="267">
      <t>カイフク</t>
    </rPh>
    <rPh sb="268" eb="269">
      <t>トモナ</t>
    </rPh>
    <rPh sb="270" eb="272">
      <t>カイゼン</t>
    </rPh>
    <rPh sb="275" eb="278">
      <t>イタクリョウ</t>
    </rPh>
    <rPh sb="285" eb="286">
      <t>アラ</t>
    </rPh>
    <rPh sb="288" eb="290">
      <t>ヒヨウ</t>
    </rPh>
    <rPh sb="291" eb="293">
      <t>ハッセイ</t>
    </rPh>
    <rPh sb="298" eb="301">
      <t>ゼンタイテキ</t>
    </rPh>
    <rPh sb="303" eb="307">
      <t>ゾウカケイコウ</t>
    </rPh>
    <rPh sb="313" eb="317">
      <t>コテイシサン</t>
    </rPh>
    <rPh sb="318" eb="320">
      <t>ホユウ</t>
    </rPh>
    <rPh sb="320" eb="322">
      <t>ジョウキョウ</t>
    </rPh>
    <rPh sb="323" eb="325">
      <t>ルイジ</t>
    </rPh>
    <rPh sb="325" eb="327">
      <t>ビョウイン</t>
    </rPh>
    <rPh sb="329" eb="331">
      <t>ヒカク</t>
    </rPh>
    <rPh sb="336" eb="338">
      <t>テキセイ</t>
    </rPh>
    <rPh sb="338" eb="340">
      <t>スイジュン</t>
    </rPh>
    <rPh sb="341" eb="344">
      <t>ハンイナイ</t>
    </rPh>
    <rPh sb="351" eb="353">
      <t>ヘイセイ</t>
    </rPh>
    <rPh sb="355" eb="357">
      <t>ネンド</t>
    </rPh>
    <rPh sb="358" eb="359">
      <t>シン</t>
    </rPh>
    <rPh sb="359" eb="361">
      <t>ビョウイン</t>
    </rPh>
    <rPh sb="361" eb="363">
      <t>カドウ</t>
    </rPh>
    <rPh sb="366" eb="368">
      <t>ケイカ</t>
    </rPh>
    <rPh sb="368" eb="370">
      <t>ネンスウ</t>
    </rPh>
    <rPh sb="371" eb="373">
      <t>コウリョ</t>
    </rPh>
    <rPh sb="377" eb="379">
      <t>キュウカン</t>
    </rPh>
    <rPh sb="380" eb="382">
      <t>セイビ</t>
    </rPh>
    <rPh sb="383" eb="387">
      <t>イリョウキキ</t>
    </rPh>
    <rPh sb="388" eb="390">
      <t>コウシン</t>
    </rPh>
    <rPh sb="390" eb="392">
      <t>ジキ</t>
    </rPh>
    <rPh sb="393" eb="394">
      <t>ムカ</t>
    </rPh>
    <rPh sb="399" eb="401">
      <t>コンゴ</t>
    </rPh>
    <rPh sb="401" eb="403">
      <t>テキセツ</t>
    </rPh>
    <rPh sb="404" eb="406">
      <t>タイオウ</t>
    </rPh>
    <rPh sb="407" eb="408">
      <t>モト</t>
    </rPh>
    <rPh sb="415" eb="417">
      <t>シンガタ</t>
    </rPh>
    <rPh sb="424" eb="427">
      <t>カンセンショウ</t>
    </rPh>
    <rPh sb="430" eb="432">
      <t>カンゼン</t>
    </rPh>
    <rPh sb="433" eb="435">
      <t>ダッキャク</t>
    </rPh>
    <rPh sb="436" eb="437">
      <t>ミ</t>
    </rPh>
    <rPh sb="444" eb="446">
      <t>レイワ</t>
    </rPh>
    <rPh sb="447" eb="449">
      <t>ネンド</t>
    </rPh>
    <rPh sb="450" eb="452">
      <t>ブンルイ</t>
    </rPh>
    <rPh sb="453" eb="455">
      <t>ミナオ</t>
    </rPh>
    <rPh sb="457" eb="458">
      <t>オコナ</t>
    </rPh>
    <rPh sb="461" eb="463">
      <t>ジョジョ</t>
    </rPh>
    <rPh sb="464" eb="466">
      <t>ツウジョウ</t>
    </rPh>
    <rPh sb="466" eb="468">
      <t>シンリョウ</t>
    </rPh>
    <rPh sb="468" eb="470">
      <t>タイセイ</t>
    </rPh>
    <rPh sb="475" eb="476">
      <t>ト</t>
    </rPh>
    <rPh sb="477" eb="478">
      <t>モド</t>
    </rPh>
    <rPh sb="486" eb="488">
      <t>レイワ</t>
    </rPh>
    <rPh sb="489" eb="491">
      <t>ネンド</t>
    </rPh>
    <rPh sb="492" eb="493">
      <t>ガツ</t>
    </rPh>
    <rPh sb="494" eb="496">
      <t>サクテイ</t>
    </rPh>
    <rPh sb="499" eb="509">
      <t>クニサキシミンビョウインケイエイキョウカ</t>
    </rPh>
    <rPh sb="517" eb="519">
      <t>コンゴ</t>
    </rPh>
    <rPh sb="520" eb="522">
      <t>ビョウイン</t>
    </rPh>
    <rPh sb="527" eb="528">
      <t>スガタ</t>
    </rPh>
    <rPh sb="529" eb="531">
      <t>ケイエイ</t>
    </rPh>
    <rPh sb="531" eb="533">
      <t>ホウシン</t>
    </rPh>
    <rPh sb="534" eb="537">
      <t>チュウチョウキ</t>
    </rPh>
    <rPh sb="537" eb="539">
      <t>ケイカク</t>
    </rPh>
    <rPh sb="540" eb="541">
      <t>シメ</t>
    </rPh>
    <rPh sb="550" eb="552">
      <t>コンゴ</t>
    </rPh>
    <rPh sb="557" eb="558">
      <t>ナカ</t>
    </rPh>
    <rPh sb="559" eb="560">
      <t>シメ</t>
    </rPh>
    <rPh sb="562" eb="565">
      <t>グタイテキ</t>
    </rPh>
    <rPh sb="566" eb="568">
      <t>トリクミ</t>
    </rPh>
    <rPh sb="570" eb="572">
      <t>ジッコウ</t>
    </rPh>
    <rPh sb="622" eb="624">
      <t>コウジョウ</t>
    </rPh>
    <rPh sb="625" eb="62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</si>
</sst>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86.3</c:v>
                </c:pt>
                <c:pt idx="1">
                  <c:v>84.1</c:v>
                </c:pt>
                <c:pt idx="2">
                  <c:v>79.099999999999994</c:v>
                </c:pt>
                <c:pt idx="3">
                  <c:v>69</c:v>
                </c:pt>
                <c:pt idx="4">
                  <c:v>74.900000000000006</c:v>
                </c:pt>
              </c:numCache>
            </c:numRef>
          </c:val>
          <c:extLst>
            <c:ext xmlns:c16="http://schemas.microsoft.com/office/drawing/2014/chart" uri="{C3380CC4-5D6E-409C-BE32-E72D297353CC}">
              <c16:uniqueId val="{00000000-3AF5-4808-A9DF-F6D7A46A74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3AF5-4808-A9DF-F6D7A46A74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10469</c:v>
                </c:pt>
                <c:pt idx="1">
                  <c:v>10649</c:v>
                </c:pt>
                <c:pt idx="2">
                  <c:v>11278</c:v>
                </c:pt>
                <c:pt idx="3">
                  <c:v>11529</c:v>
                </c:pt>
                <c:pt idx="4">
                  <c:v>11712</c:v>
                </c:pt>
              </c:numCache>
            </c:numRef>
          </c:val>
          <c:extLst>
            <c:ext xmlns:c16="http://schemas.microsoft.com/office/drawing/2014/chart" uri="{C3380CC4-5D6E-409C-BE32-E72D297353CC}">
              <c16:uniqueId val="{00000000-CF69-4F66-A119-BB03C303077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F69-4F66-A119-BB03C303077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36177</c:v>
                </c:pt>
                <c:pt idx="1">
                  <c:v>36417</c:v>
                </c:pt>
                <c:pt idx="2">
                  <c:v>39021</c:v>
                </c:pt>
                <c:pt idx="3">
                  <c:v>41974</c:v>
                </c:pt>
                <c:pt idx="4">
                  <c:v>42707</c:v>
                </c:pt>
              </c:numCache>
            </c:numRef>
          </c:val>
          <c:extLst>
            <c:ext xmlns:c16="http://schemas.microsoft.com/office/drawing/2014/chart" uri="{C3380CC4-5D6E-409C-BE32-E72D297353CC}">
              <c16:uniqueId val="{00000000-82C1-4AA1-8EC8-2D194D13E8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82C1-4AA1-8EC8-2D194D13E8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93.2</c:v>
                </c:pt>
                <c:pt idx="1">
                  <c:v>95.2</c:v>
                </c:pt>
                <c:pt idx="2">
                  <c:v>80.099999999999994</c:v>
                </c:pt>
                <c:pt idx="3">
                  <c:v>49.9</c:v>
                </c:pt>
                <c:pt idx="4">
                  <c:v>27.3</c:v>
                </c:pt>
              </c:numCache>
            </c:numRef>
          </c:val>
          <c:extLst>
            <c:ext xmlns:c16="http://schemas.microsoft.com/office/drawing/2014/chart" uri="{C3380CC4-5D6E-409C-BE32-E72D297353CC}">
              <c16:uniqueId val="{00000000-670A-4A2F-AB72-3B9A8394FD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670A-4A2F-AB72-3B9A8394FD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92.6</c:v>
                </c:pt>
                <c:pt idx="1">
                  <c:v>90.9</c:v>
                </c:pt>
                <c:pt idx="2">
                  <c:v>86.7</c:v>
                </c:pt>
                <c:pt idx="3">
                  <c:v>82.7</c:v>
                </c:pt>
                <c:pt idx="4">
                  <c:v>85</c:v>
                </c:pt>
              </c:numCache>
            </c:numRef>
          </c:val>
          <c:extLst>
            <c:ext xmlns:c16="http://schemas.microsoft.com/office/drawing/2014/chart" uri="{C3380CC4-5D6E-409C-BE32-E72D297353CC}">
              <c16:uniqueId val="{00000000-4226-49BF-8A34-5BC22AC2DC4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4226-49BF-8A34-5BC22AC2DC4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94.8</c:v>
                </c:pt>
                <c:pt idx="1">
                  <c:v>93.1</c:v>
                </c:pt>
                <c:pt idx="2">
                  <c:v>88.8</c:v>
                </c:pt>
                <c:pt idx="3">
                  <c:v>84.5</c:v>
                </c:pt>
                <c:pt idx="4">
                  <c:v>86.7</c:v>
                </c:pt>
              </c:numCache>
            </c:numRef>
          </c:val>
          <c:extLst>
            <c:ext xmlns:c16="http://schemas.microsoft.com/office/drawing/2014/chart" uri="{C3380CC4-5D6E-409C-BE32-E72D297353CC}">
              <c16:uniqueId val="{00000000-AF31-4795-A741-DB8B217AF9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AF31-4795-A741-DB8B217AF9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104.7</c:v>
                </c:pt>
                <c:pt idx="1">
                  <c:v>99.8</c:v>
                </c:pt>
                <c:pt idx="2">
                  <c:v>112</c:v>
                </c:pt>
                <c:pt idx="3">
                  <c:v>125.1</c:v>
                </c:pt>
                <c:pt idx="4">
                  <c:v>114</c:v>
                </c:pt>
              </c:numCache>
            </c:numRef>
          </c:val>
          <c:extLst>
            <c:ext xmlns:c16="http://schemas.microsoft.com/office/drawing/2014/chart" uri="{C3380CC4-5D6E-409C-BE32-E72D297353CC}">
              <c16:uniqueId val="{00000000-B130-4246-8D02-9C94F8CF7D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B130-4246-8D02-9C94F8CF7D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36.6</c:v>
                </c:pt>
                <c:pt idx="1">
                  <c:v>38.700000000000003</c:v>
                </c:pt>
                <c:pt idx="2">
                  <c:v>40.299999999999997</c:v>
                </c:pt>
                <c:pt idx="3">
                  <c:v>41</c:v>
                </c:pt>
                <c:pt idx="4">
                  <c:v>42.9</c:v>
                </c:pt>
              </c:numCache>
            </c:numRef>
          </c:val>
          <c:extLst>
            <c:ext xmlns:c16="http://schemas.microsoft.com/office/drawing/2014/chart" uri="{C3380CC4-5D6E-409C-BE32-E72D297353CC}">
              <c16:uniqueId val="{00000000-988E-4D9A-9AF8-E6EB77C874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988E-4D9A-9AF8-E6EB77C874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c:v>
                </c:pt>
                <c:pt idx="1">
                  <c:v>79.599999999999994</c:v>
                </c:pt>
                <c:pt idx="2">
                  <c:v>78.3</c:v>
                </c:pt>
                <c:pt idx="3">
                  <c:v>73.400000000000006</c:v>
                </c:pt>
                <c:pt idx="4">
                  <c:v>73</c:v>
                </c:pt>
              </c:numCache>
            </c:numRef>
          </c:val>
          <c:extLst>
            <c:ext xmlns:c16="http://schemas.microsoft.com/office/drawing/2014/chart" uri="{C3380CC4-5D6E-409C-BE32-E72D297353CC}">
              <c16:uniqueId val="{00000000-6FCD-4311-82B1-46F751A139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6FCD-4311-82B1-46F751A139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33246784</c:v>
                </c:pt>
                <c:pt idx="1">
                  <c:v>33405399</c:v>
                </c:pt>
                <c:pt idx="2">
                  <c:v>33524346</c:v>
                </c:pt>
                <c:pt idx="3">
                  <c:v>33493019</c:v>
                </c:pt>
                <c:pt idx="4">
                  <c:v>33832625</c:v>
                </c:pt>
              </c:numCache>
            </c:numRef>
          </c:val>
          <c:extLst>
            <c:ext xmlns:c16="http://schemas.microsoft.com/office/drawing/2014/chart" uri="{C3380CC4-5D6E-409C-BE32-E72D297353CC}">
              <c16:uniqueId val="{00000000-C4EB-4228-9D04-B0755FC262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C4EB-4228-9D04-B0755FC262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13.4</c:v>
                </c:pt>
                <c:pt idx="1">
                  <c:v>12.4</c:v>
                </c:pt>
                <c:pt idx="2">
                  <c:v>12.5</c:v>
                </c:pt>
                <c:pt idx="3">
                  <c:v>13.1</c:v>
                </c:pt>
                <c:pt idx="4">
                  <c:v>15.3</c:v>
                </c:pt>
              </c:numCache>
            </c:numRef>
          </c:val>
          <c:extLst>
            <c:ext xmlns:c16="http://schemas.microsoft.com/office/drawing/2014/chart" uri="{C3380CC4-5D6E-409C-BE32-E72D297353CC}">
              <c16:uniqueId val="{00000000-1EFA-4B50-BF21-90BD3D00C4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1EFA-4B50-BF21-90BD3D00C4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65.7</c:v>
                </c:pt>
                <c:pt idx="1">
                  <c:v>68.8</c:v>
                </c:pt>
                <c:pt idx="2">
                  <c:v>68</c:v>
                </c:pt>
                <c:pt idx="3">
                  <c:v>67.900000000000006</c:v>
                </c:pt>
                <c:pt idx="4">
                  <c:v>64.8</c:v>
                </c:pt>
              </c:numCache>
            </c:numRef>
          </c:val>
          <c:extLst>
            <c:ext xmlns:c16="http://schemas.microsoft.com/office/drawing/2014/chart" uri="{C3380CC4-5D6E-409C-BE32-E72D297353CC}">
              <c16:uniqueId val="{00000000-C16F-4379-99C1-6133A7515A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C16F-4379-99C1-6133A7515A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大分県国東市　国東市民病院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154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20</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208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26179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15845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151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48</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199</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c r="A33" s="2"/>
      <c r="B33" s="14"/>
      <c r="D33" s="2"/>
      <c r="E33" s="2"/>
      <c r="F33" s="2"/>
      <c r="G33" s="65" t="s">
        <v>58</v>
      </c>
      <c r="H33" s="65"/>
      <c r="I33" s="65"/>
      <c r="J33" s="65"/>
      <c r="K33" s="65"/>
      <c r="L33" s="65"/>
      <c r="M33" s="65"/>
      <c r="N33" s="65"/>
      <c r="O33" s="65"/>
      <c r="P33" s="69">
        <f>データ!AI7</f>
        <v>104.7</v>
      </c>
      <c r="Q33" s="70"/>
      <c r="R33" s="70"/>
      <c r="S33" s="70"/>
      <c r="T33" s="70"/>
      <c r="U33" s="70"/>
      <c r="V33" s="70"/>
      <c r="W33" s="70"/>
      <c r="X33" s="70"/>
      <c r="Y33" s="70"/>
      <c r="Z33" s="70"/>
      <c r="AA33" s="70"/>
      <c r="AB33" s="70"/>
      <c r="AC33" s="70"/>
      <c r="AD33" s="71"/>
      <c r="AE33" s="69">
        <f>データ!AJ7</f>
        <v>99.8</v>
      </c>
      <c r="AF33" s="70"/>
      <c r="AG33" s="70"/>
      <c r="AH33" s="70"/>
      <c r="AI33" s="70"/>
      <c r="AJ33" s="70"/>
      <c r="AK33" s="70"/>
      <c r="AL33" s="70"/>
      <c r="AM33" s="70"/>
      <c r="AN33" s="70"/>
      <c r="AO33" s="70"/>
      <c r="AP33" s="70"/>
      <c r="AQ33" s="70"/>
      <c r="AR33" s="70"/>
      <c r="AS33" s="71"/>
      <c r="AT33" s="69">
        <f>データ!AK7</f>
        <v>112</v>
      </c>
      <c r="AU33" s="70"/>
      <c r="AV33" s="70"/>
      <c r="AW33" s="70"/>
      <c r="AX33" s="70"/>
      <c r="AY33" s="70"/>
      <c r="AZ33" s="70"/>
      <c r="BA33" s="70"/>
      <c r="BB33" s="70"/>
      <c r="BC33" s="70"/>
      <c r="BD33" s="70"/>
      <c r="BE33" s="70"/>
      <c r="BF33" s="70"/>
      <c r="BG33" s="70"/>
      <c r="BH33" s="71"/>
      <c r="BI33" s="69">
        <f>データ!AL7</f>
        <v>125.1</v>
      </c>
      <c r="BJ33" s="70"/>
      <c r="BK33" s="70"/>
      <c r="BL33" s="70"/>
      <c r="BM33" s="70"/>
      <c r="BN33" s="70"/>
      <c r="BO33" s="70"/>
      <c r="BP33" s="70"/>
      <c r="BQ33" s="70"/>
      <c r="BR33" s="70"/>
      <c r="BS33" s="70"/>
      <c r="BT33" s="70"/>
      <c r="BU33" s="70"/>
      <c r="BV33" s="70"/>
      <c r="BW33" s="71"/>
      <c r="BX33" s="69">
        <f>データ!AM7</f>
        <v>114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94.8</v>
      </c>
      <c r="DE33" s="70"/>
      <c r="DF33" s="70"/>
      <c r="DG33" s="70"/>
      <c r="DH33" s="70"/>
      <c r="DI33" s="70"/>
      <c r="DJ33" s="70"/>
      <c r="DK33" s="70"/>
      <c r="DL33" s="70"/>
      <c r="DM33" s="70"/>
      <c r="DN33" s="70"/>
      <c r="DO33" s="70"/>
      <c r="DP33" s="70"/>
      <c r="DQ33" s="70"/>
      <c r="DR33" s="71"/>
      <c r="DS33" s="69">
        <f>データ!AU7</f>
        <v>93.1</v>
      </c>
      <c r="DT33" s="70"/>
      <c r="DU33" s="70"/>
      <c r="DV33" s="70"/>
      <c r="DW33" s="70"/>
      <c r="DX33" s="70"/>
      <c r="DY33" s="70"/>
      <c r="DZ33" s="70"/>
      <c r="EA33" s="70"/>
      <c r="EB33" s="70"/>
      <c r="EC33" s="70"/>
      <c r="ED33" s="70"/>
      <c r="EE33" s="70"/>
      <c r="EF33" s="70"/>
      <c r="EG33" s="71"/>
      <c r="EH33" s="69">
        <f>データ!AV7</f>
        <v>88.8</v>
      </c>
      <c r="EI33" s="70"/>
      <c r="EJ33" s="70"/>
      <c r="EK33" s="70"/>
      <c r="EL33" s="70"/>
      <c r="EM33" s="70"/>
      <c r="EN33" s="70"/>
      <c r="EO33" s="70"/>
      <c r="EP33" s="70"/>
      <c r="EQ33" s="70"/>
      <c r="ER33" s="70"/>
      <c r="ES33" s="70"/>
      <c r="ET33" s="70"/>
      <c r="EU33" s="70"/>
      <c r="EV33" s="71"/>
      <c r="EW33" s="69">
        <f>データ!AW7</f>
        <v>84.5</v>
      </c>
      <c r="EX33" s="70"/>
      <c r="EY33" s="70"/>
      <c r="EZ33" s="70"/>
      <c r="FA33" s="70"/>
      <c r="FB33" s="70"/>
      <c r="FC33" s="70"/>
      <c r="FD33" s="70"/>
      <c r="FE33" s="70"/>
      <c r="FF33" s="70"/>
      <c r="FG33" s="70"/>
      <c r="FH33" s="70"/>
      <c r="FI33" s="70"/>
      <c r="FJ33" s="70"/>
      <c r="FK33" s="71"/>
      <c r="FL33" s="69">
        <f>データ!AX7</f>
        <v>86.7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92.6</v>
      </c>
      <c r="GS33" s="70"/>
      <c r="GT33" s="70"/>
      <c r="GU33" s="70"/>
      <c r="GV33" s="70"/>
      <c r="GW33" s="70"/>
      <c r="GX33" s="70"/>
      <c r="GY33" s="70"/>
      <c r="GZ33" s="70"/>
      <c r="HA33" s="70"/>
      <c r="HB33" s="70"/>
      <c r="HC33" s="70"/>
      <c r="HD33" s="70"/>
      <c r="HE33" s="70"/>
      <c r="HF33" s="71"/>
      <c r="HG33" s="69">
        <f>データ!BF7</f>
        <v>90.9</v>
      </c>
      <c r="HH33" s="70"/>
      <c r="HI33" s="70"/>
      <c r="HJ33" s="70"/>
      <c r="HK33" s="70"/>
      <c r="HL33" s="70"/>
      <c r="HM33" s="70"/>
      <c r="HN33" s="70"/>
      <c r="HO33" s="70"/>
      <c r="HP33" s="70"/>
      <c r="HQ33" s="70"/>
      <c r="HR33" s="70"/>
      <c r="HS33" s="70"/>
      <c r="HT33" s="70"/>
      <c r="HU33" s="71"/>
      <c r="HV33" s="69">
        <f>データ!BG7</f>
        <v>86.7</v>
      </c>
      <c r="HW33" s="70"/>
      <c r="HX33" s="70"/>
      <c r="HY33" s="70"/>
      <c r="HZ33" s="70"/>
      <c r="IA33" s="70"/>
      <c r="IB33" s="70"/>
      <c r="IC33" s="70"/>
      <c r="ID33" s="70"/>
      <c r="IE33" s="70"/>
      <c r="IF33" s="70"/>
      <c r="IG33" s="70"/>
      <c r="IH33" s="70"/>
      <c r="II33" s="70"/>
      <c r="IJ33" s="71"/>
      <c r="IK33" s="69">
        <f>データ!BH7</f>
        <v>82.7</v>
      </c>
      <c r="IL33" s="70"/>
      <c r="IM33" s="70"/>
      <c r="IN33" s="70"/>
      <c r="IO33" s="70"/>
      <c r="IP33" s="70"/>
      <c r="IQ33" s="70"/>
      <c r="IR33" s="70"/>
      <c r="IS33" s="70"/>
      <c r="IT33" s="70"/>
      <c r="IU33" s="70"/>
      <c r="IV33" s="70"/>
      <c r="IW33" s="70"/>
      <c r="IX33" s="70"/>
      <c r="IY33" s="71"/>
      <c r="IZ33" s="69">
        <f>データ!BI7</f>
        <v>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86.3</v>
      </c>
      <c r="KG33" s="70"/>
      <c r="KH33" s="70"/>
      <c r="KI33" s="70"/>
      <c r="KJ33" s="70"/>
      <c r="KK33" s="70"/>
      <c r="KL33" s="70"/>
      <c r="KM33" s="70"/>
      <c r="KN33" s="70"/>
      <c r="KO33" s="70"/>
      <c r="KP33" s="70"/>
      <c r="KQ33" s="70"/>
      <c r="KR33" s="70"/>
      <c r="KS33" s="70"/>
      <c r="KT33" s="71"/>
      <c r="KU33" s="69">
        <f>データ!BQ7</f>
        <v>84.1</v>
      </c>
      <c r="KV33" s="70"/>
      <c r="KW33" s="70"/>
      <c r="KX33" s="70"/>
      <c r="KY33" s="70"/>
      <c r="KZ33" s="70"/>
      <c r="LA33" s="70"/>
      <c r="LB33" s="70"/>
      <c r="LC33" s="70"/>
      <c r="LD33" s="70"/>
      <c r="LE33" s="70"/>
      <c r="LF33" s="70"/>
      <c r="LG33" s="70"/>
      <c r="LH33" s="70"/>
      <c r="LI33" s="71"/>
      <c r="LJ33" s="69">
        <f>データ!BR7</f>
        <v>79.099999999999994</v>
      </c>
      <c r="LK33" s="70"/>
      <c r="LL33" s="70"/>
      <c r="LM33" s="70"/>
      <c r="LN33" s="70"/>
      <c r="LO33" s="70"/>
      <c r="LP33" s="70"/>
      <c r="LQ33" s="70"/>
      <c r="LR33" s="70"/>
      <c r="LS33" s="70"/>
      <c r="LT33" s="70"/>
      <c r="LU33" s="70"/>
      <c r="LV33" s="70"/>
      <c r="LW33" s="70"/>
      <c r="LX33" s="71"/>
      <c r="LY33" s="69">
        <f>データ!BS7</f>
        <v>69</v>
      </c>
      <c r="LZ33" s="70"/>
      <c r="MA33" s="70"/>
      <c r="MB33" s="70"/>
      <c r="MC33" s="70"/>
      <c r="MD33" s="70"/>
      <c r="ME33" s="70"/>
      <c r="MF33" s="70"/>
      <c r="MG33" s="70"/>
      <c r="MH33" s="70"/>
      <c r="MI33" s="70"/>
      <c r="MJ33" s="70"/>
      <c r="MK33" s="70"/>
      <c r="ML33" s="70"/>
      <c r="MM33" s="71"/>
      <c r="MN33" s="69">
        <f>データ!BT7</f>
        <v>74.900000000000006</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36177</v>
      </c>
      <c r="Q55" s="67"/>
      <c r="R55" s="67"/>
      <c r="S55" s="67"/>
      <c r="T55" s="67"/>
      <c r="U55" s="67"/>
      <c r="V55" s="67"/>
      <c r="W55" s="67"/>
      <c r="X55" s="67"/>
      <c r="Y55" s="67"/>
      <c r="Z55" s="67"/>
      <c r="AA55" s="67"/>
      <c r="AB55" s="67"/>
      <c r="AC55" s="67"/>
      <c r="AD55" s="68"/>
      <c r="AE55" s="66">
        <f>データ!CB7</f>
        <v>36417</v>
      </c>
      <c r="AF55" s="67"/>
      <c r="AG55" s="67"/>
      <c r="AH55" s="67"/>
      <c r="AI55" s="67"/>
      <c r="AJ55" s="67"/>
      <c r="AK55" s="67"/>
      <c r="AL55" s="67"/>
      <c r="AM55" s="67"/>
      <c r="AN55" s="67"/>
      <c r="AO55" s="67"/>
      <c r="AP55" s="67"/>
      <c r="AQ55" s="67"/>
      <c r="AR55" s="67"/>
      <c r="AS55" s="68"/>
      <c r="AT55" s="66">
        <f>データ!CC7</f>
        <v>39021</v>
      </c>
      <c r="AU55" s="67"/>
      <c r="AV55" s="67"/>
      <c r="AW55" s="67"/>
      <c r="AX55" s="67"/>
      <c r="AY55" s="67"/>
      <c r="AZ55" s="67"/>
      <c r="BA55" s="67"/>
      <c r="BB55" s="67"/>
      <c r="BC55" s="67"/>
      <c r="BD55" s="67"/>
      <c r="BE55" s="67"/>
      <c r="BF55" s="67"/>
      <c r="BG55" s="67"/>
      <c r="BH55" s="68"/>
      <c r="BI55" s="66">
        <f>データ!CD7</f>
        <v>41974</v>
      </c>
      <c r="BJ55" s="67"/>
      <c r="BK55" s="67"/>
      <c r="BL55" s="67"/>
      <c r="BM55" s="67"/>
      <c r="BN55" s="67"/>
      <c r="BO55" s="67"/>
      <c r="BP55" s="67"/>
      <c r="BQ55" s="67"/>
      <c r="BR55" s="67"/>
      <c r="BS55" s="67"/>
      <c r="BT55" s="67"/>
      <c r="BU55" s="67"/>
      <c r="BV55" s="67"/>
      <c r="BW55" s="68"/>
      <c r="BX55" s="66">
        <f>データ!CE7</f>
        <v>42707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10469</v>
      </c>
      <c r="DE55" s="67"/>
      <c r="DF55" s="67"/>
      <c r="DG55" s="67"/>
      <c r="DH55" s="67"/>
      <c r="DI55" s="67"/>
      <c r="DJ55" s="67"/>
      <c r="DK55" s="67"/>
      <c r="DL55" s="67"/>
      <c r="DM55" s="67"/>
      <c r="DN55" s="67"/>
      <c r="DO55" s="67"/>
      <c r="DP55" s="67"/>
      <c r="DQ55" s="67"/>
      <c r="DR55" s="68"/>
      <c r="DS55" s="66">
        <f>データ!CM7</f>
        <v>10649</v>
      </c>
      <c r="DT55" s="67"/>
      <c r="DU55" s="67"/>
      <c r="DV55" s="67"/>
      <c r="DW55" s="67"/>
      <c r="DX55" s="67"/>
      <c r="DY55" s="67"/>
      <c r="DZ55" s="67"/>
      <c r="EA55" s="67"/>
      <c r="EB55" s="67"/>
      <c r="EC55" s="67"/>
      <c r="ED55" s="67"/>
      <c r="EE55" s="67"/>
      <c r="EF55" s="67"/>
      <c r="EG55" s="68"/>
      <c r="EH55" s="66">
        <f>データ!CN7</f>
        <v>11278</v>
      </c>
      <c r="EI55" s="67"/>
      <c r="EJ55" s="67"/>
      <c r="EK55" s="67"/>
      <c r="EL55" s="67"/>
      <c r="EM55" s="67"/>
      <c r="EN55" s="67"/>
      <c r="EO55" s="67"/>
      <c r="EP55" s="67"/>
      <c r="EQ55" s="67"/>
      <c r="ER55" s="67"/>
      <c r="ES55" s="67"/>
      <c r="ET55" s="67"/>
      <c r="EU55" s="67"/>
      <c r="EV55" s="68"/>
      <c r="EW55" s="66">
        <f>データ!CO7</f>
        <v>11529</v>
      </c>
      <c r="EX55" s="67"/>
      <c r="EY55" s="67"/>
      <c r="EZ55" s="67"/>
      <c r="FA55" s="67"/>
      <c r="FB55" s="67"/>
      <c r="FC55" s="67"/>
      <c r="FD55" s="67"/>
      <c r="FE55" s="67"/>
      <c r="FF55" s="67"/>
      <c r="FG55" s="67"/>
      <c r="FH55" s="67"/>
      <c r="FI55" s="67"/>
      <c r="FJ55" s="67"/>
      <c r="FK55" s="68"/>
      <c r="FL55" s="66">
        <f>データ!CP7</f>
        <v>11712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65.7</v>
      </c>
      <c r="GS55" s="70"/>
      <c r="GT55" s="70"/>
      <c r="GU55" s="70"/>
      <c r="GV55" s="70"/>
      <c r="GW55" s="70"/>
      <c r="GX55" s="70"/>
      <c r="GY55" s="70"/>
      <c r="GZ55" s="70"/>
      <c r="HA55" s="70"/>
      <c r="HB55" s="70"/>
      <c r="HC55" s="70"/>
      <c r="HD55" s="70"/>
      <c r="HE55" s="70"/>
      <c r="HF55" s="71"/>
      <c r="HG55" s="69">
        <f>データ!CX7</f>
        <v>68.8</v>
      </c>
      <c r="HH55" s="70"/>
      <c r="HI55" s="70"/>
      <c r="HJ55" s="70"/>
      <c r="HK55" s="70"/>
      <c r="HL55" s="70"/>
      <c r="HM55" s="70"/>
      <c r="HN55" s="70"/>
      <c r="HO55" s="70"/>
      <c r="HP55" s="70"/>
      <c r="HQ55" s="70"/>
      <c r="HR55" s="70"/>
      <c r="HS55" s="70"/>
      <c r="HT55" s="70"/>
      <c r="HU55" s="71"/>
      <c r="HV55" s="69">
        <f>データ!CY7</f>
        <v>68</v>
      </c>
      <c r="HW55" s="70"/>
      <c r="HX55" s="70"/>
      <c r="HY55" s="70"/>
      <c r="HZ55" s="70"/>
      <c r="IA55" s="70"/>
      <c r="IB55" s="70"/>
      <c r="IC55" s="70"/>
      <c r="ID55" s="70"/>
      <c r="IE55" s="70"/>
      <c r="IF55" s="70"/>
      <c r="IG55" s="70"/>
      <c r="IH55" s="70"/>
      <c r="II55" s="70"/>
      <c r="IJ55" s="71"/>
      <c r="IK55" s="69">
        <f>データ!CZ7</f>
        <v>67.900000000000006</v>
      </c>
      <c r="IL55" s="70"/>
      <c r="IM55" s="70"/>
      <c r="IN55" s="70"/>
      <c r="IO55" s="70"/>
      <c r="IP55" s="70"/>
      <c r="IQ55" s="70"/>
      <c r="IR55" s="70"/>
      <c r="IS55" s="70"/>
      <c r="IT55" s="70"/>
      <c r="IU55" s="70"/>
      <c r="IV55" s="70"/>
      <c r="IW55" s="70"/>
      <c r="IX55" s="70"/>
      <c r="IY55" s="71"/>
      <c r="IZ55" s="69">
        <f>データ!DA7</f>
        <v>64.8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13.4</v>
      </c>
      <c r="KG55" s="70"/>
      <c r="KH55" s="70"/>
      <c r="KI55" s="70"/>
      <c r="KJ55" s="70"/>
      <c r="KK55" s="70"/>
      <c r="KL55" s="70"/>
      <c r="KM55" s="70"/>
      <c r="KN55" s="70"/>
      <c r="KO55" s="70"/>
      <c r="KP55" s="70"/>
      <c r="KQ55" s="70"/>
      <c r="KR55" s="70"/>
      <c r="KS55" s="70"/>
      <c r="KT55" s="71"/>
      <c r="KU55" s="69">
        <f>データ!DI7</f>
        <v>12.4</v>
      </c>
      <c r="KV55" s="70"/>
      <c r="KW55" s="70"/>
      <c r="KX55" s="70"/>
      <c r="KY55" s="70"/>
      <c r="KZ55" s="70"/>
      <c r="LA55" s="70"/>
      <c r="LB55" s="70"/>
      <c r="LC55" s="70"/>
      <c r="LD55" s="70"/>
      <c r="LE55" s="70"/>
      <c r="LF55" s="70"/>
      <c r="LG55" s="70"/>
      <c r="LH55" s="70"/>
      <c r="LI55" s="71"/>
      <c r="LJ55" s="69">
        <f>データ!DJ7</f>
        <v>12.5</v>
      </c>
      <c r="LK55" s="70"/>
      <c r="LL55" s="70"/>
      <c r="LM55" s="70"/>
      <c r="LN55" s="70"/>
      <c r="LO55" s="70"/>
      <c r="LP55" s="70"/>
      <c r="LQ55" s="70"/>
      <c r="LR55" s="70"/>
      <c r="LS55" s="70"/>
      <c r="LT55" s="70"/>
      <c r="LU55" s="70"/>
      <c r="LV55" s="70"/>
      <c r="LW55" s="70"/>
      <c r="LX55" s="71"/>
      <c r="LY55" s="69">
        <f>データ!DK7</f>
        <v>13.1</v>
      </c>
      <c r="LZ55" s="70"/>
      <c r="MA55" s="70"/>
      <c r="MB55" s="70"/>
      <c r="MC55" s="70"/>
      <c r="MD55" s="70"/>
      <c r="ME55" s="70"/>
      <c r="MF55" s="70"/>
      <c r="MG55" s="70"/>
      <c r="MH55" s="70"/>
      <c r="MI55" s="70"/>
      <c r="MJ55" s="70"/>
      <c r="MK55" s="70"/>
      <c r="ML55" s="70"/>
      <c r="MM55" s="71"/>
      <c r="MN55" s="69">
        <f>データ!DL7</f>
        <v>15.3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93.2</v>
      </c>
      <c r="Q79" s="70"/>
      <c r="R79" s="70"/>
      <c r="S79" s="70"/>
      <c r="T79" s="70"/>
      <c r="U79" s="70"/>
      <c r="V79" s="70"/>
      <c r="W79" s="70"/>
      <c r="X79" s="70"/>
      <c r="Y79" s="70"/>
      <c r="Z79" s="70"/>
      <c r="AA79" s="70"/>
      <c r="AB79" s="70"/>
      <c r="AC79" s="70"/>
      <c r="AD79" s="71"/>
      <c r="AE79" s="69">
        <f>データ!DT7</f>
        <v>95.2</v>
      </c>
      <c r="AF79" s="70"/>
      <c r="AG79" s="70"/>
      <c r="AH79" s="70"/>
      <c r="AI79" s="70"/>
      <c r="AJ79" s="70"/>
      <c r="AK79" s="70"/>
      <c r="AL79" s="70"/>
      <c r="AM79" s="70"/>
      <c r="AN79" s="70"/>
      <c r="AO79" s="70"/>
      <c r="AP79" s="70"/>
      <c r="AQ79" s="70"/>
      <c r="AR79" s="70"/>
      <c r="AS79" s="71"/>
      <c r="AT79" s="69">
        <f>データ!DU7</f>
        <v>80.099999999999994</v>
      </c>
      <c r="AU79" s="70"/>
      <c r="AV79" s="70"/>
      <c r="AW79" s="70"/>
      <c r="AX79" s="70"/>
      <c r="AY79" s="70"/>
      <c r="AZ79" s="70"/>
      <c r="BA79" s="70"/>
      <c r="BB79" s="70"/>
      <c r="BC79" s="70"/>
      <c r="BD79" s="70"/>
      <c r="BE79" s="70"/>
      <c r="BF79" s="70"/>
      <c r="BG79" s="70"/>
      <c r="BH79" s="71"/>
      <c r="BI79" s="69">
        <f>データ!DV7</f>
        <v>49.9</v>
      </c>
      <c r="BJ79" s="70"/>
      <c r="BK79" s="70"/>
      <c r="BL79" s="70"/>
      <c r="BM79" s="70"/>
      <c r="BN79" s="70"/>
      <c r="BO79" s="70"/>
      <c r="BP79" s="70"/>
      <c r="BQ79" s="70"/>
      <c r="BR79" s="70"/>
      <c r="BS79" s="70"/>
      <c r="BT79" s="70"/>
      <c r="BU79" s="70"/>
      <c r="BV79" s="70"/>
      <c r="BW79" s="71"/>
      <c r="BX79" s="69">
        <f>データ!DW7</f>
        <v>27.3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36.6</v>
      </c>
      <c r="DH79" s="70"/>
      <c r="DI79" s="70"/>
      <c r="DJ79" s="70"/>
      <c r="DK79" s="70"/>
      <c r="DL79" s="70"/>
      <c r="DM79" s="70"/>
      <c r="DN79" s="70"/>
      <c r="DO79" s="70"/>
      <c r="DP79" s="70"/>
      <c r="DQ79" s="70"/>
      <c r="DR79" s="70"/>
      <c r="DS79" s="70"/>
      <c r="DT79" s="70"/>
      <c r="DU79" s="71"/>
      <c r="DV79" s="69">
        <f>データ!EE7</f>
        <v>38.700000000000003</v>
      </c>
      <c r="DW79" s="70"/>
      <c r="DX79" s="70"/>
      <c r="DY79" s="70"/>
      <c r="DZ79" s="70"/>
      <c r="EA79" s="70"/>
      <c r="EB79" s="70"/>
      <c r="EC79" s="70"/>
      <c r="ED79" s="70"/>
      <c r="EE79" s="70"/>
      <c r="EF79" s="70"/>
      <c r="EG79" s="70"/>
      <c r="EH79" s="70"/>
      <c r="EI79" s="70"/>
      <c r="EJ79" s="71"/>
      <c r="EK79" s="69">
        <f>データ!EF7</f>
        <v>40.299999999999997</v>
      </c>
      <c r="EL79" s="70"/>
      <c r="EM79" s="70"/>
      <c r="EN79" s="70"/>
      <c r="EO79" s="70"/>
      <c r="EP79" s="70"/>
      <c r="EQ79" s="70"/>
      <c r="ER79" s="70"/>
      <c r="ES79" s="70"/>
      <c r="ET79" s="70"/>
      <c r="EU79" s="70"/>
      <c r="EV79" s="70"/>
      <c r="EW79" s="70"/>
      <c r="EX79" s="70"/>
      <c r="EY79" s="71"/>
      <c r="EZ79" s="69">
        <f>データ!EG7</f>
        <v>41</v>
      </c>
      <c r="FA79" s="70"/>
      <c r="FB79" s="70"/>
      <c r="FC79" s="70"/>
      <c r="FD79" s="70"/>
      <c r="FE79" s="70"/>
      <c r="FF79" s="70"/>
      <c r="FG79" s="70"/>
      <c r="FH79" s="70"/>
      <c r="FI79" s="70"/>
      <c r="FJ79" s="70"/>
      <c r="FK79" s="70"/>
      <c r="FL79" s="70"/>
      <c r="FM79" s="70"/>
      <c r="FN79" s="71"/>
      <c r="FO79" s="69">
        <f>データ!EH7</f>
        <v>42.9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v>
      </c>
      <c r="GU79" s="70"/>
      <c r="GV79" s="70"/>
      <c r="GW79" s="70"/>
      <c r="GX79" s="70"/>
      <c r="GY79" s="70"/>
      <c r="GZ79" s="70"/>
      <c r="HA79" s="70"/>
      <c r="HB79" s="70"/>
      <c r="HC79" s="70"/>
      <c r="HD79" s="70"/>
      <c r="HE79" s="70"/>
      <c r="HF79" s="70"/>
      <c r="HG79" s="70"/>
      <c r="HH79" s="71"/>
      <c r="HI79" s="69">
        <f>データ!EP7</f>
        <v>79.599999999999994</v>
      </c>
      <c r="HJ79" s="70"/>
      <c r="HK79" s="70"/>
      <c r="HL79" s="70"/>
      <c r="HM79" s="70"/>
      <c r="HN79" s="70"/>
      <c r="HO79" s="70"/>
      <c r="HP79" s="70"/>
      <c r="HQ79" s="70"/>
      <c r="HR79" s="70"/>
      <c r="HS79" s="70"/>
      <c r="HT79" s="70"/>
      <c r="HU79" s="70"/>
      <c r="HV79" s="70"/>
      <c r="HW79" s="71"/>
      <c r="HX79" s="69">
        <f>データ!EQ7</f>
        <v>78.3</v>
      </c>
      <c r="HY79" s="70"/>
      <c r="HZ79" s="70"/>
      <c r="IA79" s="70"/>
      <c r="IB79" s="70"/>
      <c r="IC79" s="70"/>
      <c r="ID79" s="70"/>
      <c r="IE79" s="70"/>
      <c r="IF79" s="70"/>
      <c r="IG79" s="70"/>
      <c r="IH79" s="70"/>
      <c r="II79" s="70"/>
      <c r="IJ79" s="70"/>
      <c r="IK79" s="70"/>
      <c r="IL79" s="71"/>
      <c r="IM79" s="69">
        <f>データ!ER7</f>
        <v>73.400000000000006</v>
      </c>
      <c r="IN79" s="70"/>
      <c r="IO79" s="70"/>
      <c r="IP79" s="70"/>
      <c r="IQ79" s="70"/>
      <c r="IR79" s="70"/>
      <c r="IS79" s="70"/>
      <c r="IT79" s="70"/>
      <c r="IU79" s="70"/>
      <c r="IV79" s="70"/>
      <c r="IW79" s="70"/>
      <c r="IX79" s="70"/>
      <c r="IY79" s="70"/>
      <c r="IZ79" s="70"/>
      <c r="JA79" s="71"/>
      <c r="JB79" s="69">
        <f>データ!ES7</f>
        <v>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33246784</v>
      </c>
      <c r="KH79" s="67"/>
      <c r="KI79" s="67"/>
      <c r="KJ79" s="67"/>
      <c r="KK79" s="67"/>
      <c r="KL79" s="67"/>
      <c r="KM79" s="67"/>
      <c r="KN79" s="67"/>
      <c r="KO79" s="67"/>
      <c r="KP79" s="67"/>
      <c r="KQ79" s="67"/>
      <c r="KR79" s="67"/>
      <c r="KS79" s="67"/>
      <c r="KT79" s="67"/>
      <c r="KU79" s="68"/>
      <c r="KV79" s="66">
        <f>データ!FA7</f>
        <v>33405399</v>
      </c>
      <c r="KW79" s="67"/>
      <c r="KX79" s="67"/>
      <c r="KY79" s="67"/>
      <c r="KZ79" s="67"/>
      <c r="LA79" s="67"/>
      <c r="LB79" s="67"/>
      <c r="LC79" s="67"/>
      <c r="LD79" s="67"/>
      <c r="LE79" s="67"/>
      <c r="LF79" s="67"/>
      <c r="LG79" s="67"/>
      <c r="LH79" s="67"/>
      <c r="LI79" s="67"/>
      <c r="LJ79" s="68"/>
      <c r="LK79" s="66">
        <f>データ!FB7</f>
        <v>33524346</v>
      </c>
      <c r="LL79" s="67"/>
      <c r="LM79" s="67"/>
      <c r="LN79" s="67"/>
      <c r="LO79" s="67"/>
      <c r="LP79" s="67"/>
      <c r="LQ79" s="67"/>
      <c r="LR79" s="67"/>
      <c r="LS79" s="67"/>
      <c r="LT79" s="67"/>
      <c r="LU79" s="67"/>
      <c r="LV79" s="67"/>
      <c r="LW79" s="67"/>
      <c r="LX79" s="67"/>
      <c r="LY79" s="68"/>
      <c r="LZ79" s="66">
        <f>データ!FC7</f>
        <v>33493019</v>
      </c>
      <c r="MA79" s="67"/>
      <c r="MB79" s="67"/>
      <c r="MC79" s="67"/>
      <c r="MD79" s="67"/>
      <c r="ME79" s="67"/>
      <c r="MF79" s="67"/>
      <c r="MG79" s="67"/>
      <c r="MH79" s="67"/>
      <c r="MI79" s="67"/>
      <c r="MJ79" s="67"/>
      <c r="MK79" s="67"/>
      <c r="ML79" s="67"/>
      <c r="MM79" s="67"/>
      <c r="MN79" s="68"/>
      <c r="MO79" s="66">
        <f>データ!FD7</f>
        <v>33832625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jg0RkAowW2DsQDMRRpf6KU4r2ldGX3DtzmeLP/aelD6TcAsVfNlIJkIwaZI97ceqMaB1r0Ldb4LicgKBTb5Tg==" saltValue="rwi1rYz/HAvRZyOly80l6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158</v>
      </c>
      <c r="BF5" s="49" t="s">
        <v>148</v>
      </c>
      <c r="BG5" s="49" t="s">
        <v>159</v>
      </c>
      <c r="BH5" s="49" t="s">
        <v>150</v>
      </c>
      <c r="BI5" s="49" t="s">
        <v>151</v>
      </c>
      <c r="BJ5" s="49" t="s">
        <v>152</v>
      </c>
      <c r="BK5" s="49" t="s">
        <v>153</v>
      </c>
      <c r="BL5" s="49" t="s">
        <v>154</v>
      </c>
      <c r="BM5" s="49" t="s">
        <v>155</v>
      </c>
      <c r="BN5" s="49" t="s">
        <v>156</v>
      </c>
      <c r="BO5" s="49" t="s">
        <v>157</v>
      </c>
      <c r="BP5" s="49" t="s">
        <v>147</v>
      </c>
      <c r="BQ5" s="49" t="s">
        <v>161</v>
      </c>
      <c r="BR5" s="49" t="s">
        <v>159</v>
      </c>
      <c r="BS5" s="49" t="s">
        <v>162</v>
      </c>
      <c r="BT5" s="49" t="s">
        <v>151</v>
      </c>
      <c r="BU5" s="49" t="s">
        <v>152</v>
      </c>
      <c r="BV5" s="49" t="s">
        <v>153</v>
      </c>
      <c r="BW5" s="49" t="s">
        <v>154</v>
      </c>
      <c r="BX5" s="49" t="s">
        <v>155</v>
      </c>
      <c r="BY5" s="49" t="s">
        <v>156</v>
      </c>
      <c r="BZ5" s="49" t="s">
        <v>157</v>
      </c>
      <c r="CA5" s="49" t="s">
        <v>158</v>
      </c>
      <c r="CB5" s="49" t="s">
        <v>148</v>
      </c>
      <c r="CC5" s="49" t="s">
        <v>159</v>
      </c>
      <c r="CD5" s="49" t="s">
        <v>150</v>
      </c>
      <c r="CE5" s="49" t="s">
        <v>151</v>
      </c>
      <c r="CF5" s="49" t="s">
        <v>152</v>
      </c>
      <c r="CG5" s="49" t="s">
        <v>153</v>
      </c>
      <c r="CH5" s="49" t="s">
        <v>154</v>
      </c>
      <c r="CI5" s="49" t="s">
        <v>155</v>
      </c>
      <c r="CJ5" s="49" t="s">
        <v>156</v>
      </c>
      <c r="CK5" s="49" t="s">
        <v>157</v>
      </c>
      <c r="CL5" s="49" t="s">
        <v>147</v>
      </c>
      <c r="CM5" s="49" t="s">
        <v>148</v>
      </c>
      <c r="CN5" s="49" t="s">
        <v>159</v>
      </c>
      <c r="CO5" s="49" t="s">
        <v>150</v>
      </c>
      <c r="CP5" s="49" t="s">
        <v>151</v>
      </c>
      <c r="CQ5" s="49" t="s">
        <v>152</v>
      </c>
      <c r="CR5" s="49" t="s">
        <v>153</v>
      </c>
      <c r="CS5" s="49" t="s">
        <v>154</v>
      </c>
      <c r="CT5" s="49" t="s">
        <v>155</v>
      </c>
      <c r="CU5" s="49" t="s">
        <v>156</v>
      </c>
      <c r="CV5" s="49" t="s">
        <v>157</v>
      </c>
      <c r="CW5" s="49" t="s">
        <v>158</v>
      </c>
      <c r="CX5" s="49" t="s">
        <v>148</v>
      </c>
      <c r="CY5" s="49" t="s">
        <v>159</v>
      </c>
      <c r="CZ5" s="49" t="s">
        <v>150</v>
      </c>
      <c r="DA5" s="49" t="s">
        <v>160</v>
      </c>
      <c r="DB5" s="49" t="s">
        <v>152</v>
      </c>
      <c r="DC5" s="49" t="s">
        <v>153</v>
      </c>
      <c r="DD5" s="49" t="s">
        <v>154</v>
      </c>
      <c r="DE5" s="49" t="s">
        <v>155</v>
      </c>
      <c r="DF5" s="49" t="s">
        <v>156</v>
      </c>
      <c r="DG5" s="49" t="s">
        <v>157</v>
      </c>
      <c r="DH5" s="49" t="s">
        <v>158</v>
      </c>
      <c r="DI5" s="49" t="s">
        <v>148</v>
      </c>
      <c r="DJ5" s="49" t="s">
        <v>149</v>
      </c>
      <c r="DK5" s="49" t="s">
        <v>150</v>
      </c>
      <c r="DL5" s="49" t="s">
        <v>151</v>
      </c>
      <c r="DM5" s="49" t="s">
        <v>152</v>
      </c>
      <c r="DN5" s="49" t="s">
        <v>153</v>
      </c>
      <c r="DO5" s="49" t="s">
        <v>154</v>
      </c>
      <c r="DP5" s="49" t="s">
        <v>155</v>
      </c>
      <c r="DQ5" s="49" t="s">
        <v>156</v>
      </c>
      <c r="DR5" s="49" t="s">
        <v>157</v>
      </c>
      <c r="DS5" s="49" t="s">
        <v>158</v>
      </c>
      <c r="DT5" s="49" t="s">
        <v>148</v>
      </c>
      <c r="DU5" s="49" t="s">
        <v>159</v>
      </c>
      <c r="DV5" s="49" t="s">
        <v>150</v>
      </c>
      <c r="DW5" s="49" t="s">
        <v>151</v>
      </c>
      <c r="DX5" s="49" t="s">
        <v>152</v>
      </c>
      <c r="DY5" s="49" t="s">
        <v>153</v>
      </c>
      <c r="DZ5" s="49" t="s">
        <v>154</v>
      </c>
      <c r="EA5" s="49" t="s">
        <v>155</v>
      </c>
      <c r="EB5" s="49" t="s">
        <v>156</v>
      </c>
      <c r="EC5" s="49" t="s">
        <v>157</v>
      </c>
      <c r="ED5" s="49" t="s">
        <v>158</v>
      </c>
      <c r="EE5" s="49" t="s">
        <v>148</v>
      </c>
      <c r="EF5" s="49" t="s">
        <v>159</v>
      </c>
      <c r="EG5" s="49" t="s">
        <v>162</v>
      </c>
      <c r="EH5" s="49" t="s">
        <v>151</v>
      </c>
      <c r="EI5" s="49" t="s">
        <v>152</v>
      </c>
      <c r="EJ5" s="49" t="s">
        <v>153</v>
      </c>
      <c r="EK5" s="49" t="s">
        <v>154</v>
      </c>
      <c r="EL5" s="49" t="s">
        <v>155</v>
      </c>
      <c r="EM5" s="49" t="s">
        <v>156</v>
      </c>
      <c r="EN5" s="49" t="s">
        <v>157</v>
      </c>
      <c r="EO5" s="49" t="s">
        <v>158</v>
      </c>
      <c r="EP5" s="49" t="s">
        <v>148</v>
      </c>
      <c r="EQ5" s="49" t="s">
        <v>149</v>
      </c>
      <c r="ER5" s="49" t="s">
        <v>150</v>
      </c>
      <c r="ES5" s="49" t="s">
        <v>151</v>
      </c>
      <c r="ET5" s="49" t="s">
        <v>152</v>
      </c>
      <c r="EU5" s="49" t="s">
        <v>153</v>
      </c>
      <c r="EV5" s="49" t="s">
        <v>154</v>
      </c>
      <c r="EW5" s="49" t="s">
        <v>155</v>
      </c>
      <c r="EX5" s="49" t="s">
        <v>156</v>
      </c>
      <c r="EY5" s="49" t="s">
        <v>163</v>
      </c>
      <c r="EZ5" s="49" t="s">
        <v>158</v>
      </c>
      <c r="FA5" s="49" t="s">
        <v>148</v>
      </c>
      <c r="FB5" s="49" t="s">
        <v>159</v>
      </c>
      <c r="FC5" s="49" t="s">
        <v>150</v>
      </c>
      <c r="FD5" s="49" t="s">
        <v>160</v>
      </c>
      <c r="FE5" s="49" t="s">
        <v>152</v>
      </c>
      <c r="FF5" s="49" t="s">
        <v>153</v>
      </c>
      <c r="FG5" s="49" t="s">
        <v>154</v>
      </c>
      <c r="FH5" s="49" t="s">
        <v>155</v>
      </c>
      <c r="FI5" s="49" t="s">
        <v>156</v>
      </c>
      <c r="FJ5" s="49" t="s">
        <v>157</v>
      </c>
    </row>
    <row r="6" spans="1:166" s="54" customFormat="1">
      <c r="A6" s="35" t="s">
        <v>164</v>
      </c>
      <c r="B6" s="50">
        <f>B8</f>
        <v>2022</v>
      </c>
      <c r="C6" s="50">
        <f t="shared" ref="C6:M6" si="2">C8</f>
        <v>442143</v>
      </c>
      <c r="D6" s="50">
        <f t="shared" si="2"/>
        <v>46</v>
      </c>
      <c r="E6" s="50">
        <f t="shared" si="2"/>
        <v>6</v>
      </c>
      <c r="F6" s="50">
        <f t="shared" si="2"/>
        <v>0</v>
      </c>
      <c r="G6" s="50">
        <f t="shared" si="2"/>
        <v>1</v>
      </c>
      <c r="H6" s="153" t="str">
        <f>IF(H8&lt;&gt;I8,H8,"")&amp;IF(I8&lt;&gt;J8,I8,"")&amp;"　"&amp;J8</f>
        <v>大分県国東市　国東市民病院</v>
      </c>
      <c r="I6" s="154"/>
      <c r="J6" s="155"/>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20</v>
      </c>
      <c r="R6" s="50" t="str">
        <f t="shared" si="3"/>
        <v>対象</v>
      </c>
      <c r="S6" s="50" t="str">
        <f t="shared" si="3"/>
        <v>ド 透 訓</v>
      </c>
      <c r="T6" s="50" t="str">
        <f t="shared" si="3"/>
        <v>救 臨 感 へ 災</v>
      </c>
      <c r="U6" s="51">
        <f>U8</f>
        <v>26179</v>
      </c>
      <c r="V6" s="51">
        <f>V8</f>
        <v>15845</v>
      </c>
      <c r="W6" s="50" t="str">
        <f>W8</f>
        <v>-</v>
      </c>
      <c r="X6" s="50" t="str">
        <f t="shared" ref="X6" si="4">X8</f>
        <v>第２種該当</v>
      </c>
      <c r="Y6" s="50" t="str">
        <f t="shared" si="3"/>
        <v>１０：１</v>
      </c>
      <c r="Z6" s="51">
        <f t="shared" si="3"/>
        <v>154</v>
      </c>
      <c r="AA6" s="51">
        <f t="shared" si="3"/>
        <v>50</v>
      </c>
      <c r="AB6" s="51" t="str">
        <f t="shared" si="3"/>
        <v>-</v>
      </c>
      <c r="AC6" s="51" t="str">
        <f t="shared" si="3"/>
        <v>-</v>
      </c>
      <c r="AD6" s="51">
        <f t="shared" si="3"/>
        <v>4</v>
      </c>
      <c r="AE6" s="51">
        <f t="shared" si="3"/>
        <v>208</v>
      </c>
      <c r="AF6" s="51">
        <f t="shared" si="3"/>
        <v>151</v>
      </c>
      <c r="AG6" s="51">
        <f t="shared" si="3"/>
        <v>48</v>
      </c>
      <c r="AH6" s="51">
        <f t="shared" si="3"/>
        <v>199</v>
      </c>
      <c r="AI6" s="52">
        <f>IF(AI8="-",NA(),AI8)</f>
        <v>104.7</v>
      </c>
      <c r="AJ6" s="52">
        <f t="shared" ref="AJ6:AR6" si="5">IF(AJ8="-",NA(),AJ8)</f>
        <v>99.8</v>
      </c>
      <c r="AK6" s="52">
        <f t="shared" si="5"/>
        <v>112</v>
      </c>
      <c r="AL6" s="52">
        <f t="shared" si="5"/>
        <v>125.1</v>
      </c>
      <c r="AM6" s="52">
        <f t="shared" si="5"/>
        <v>114</v>
      </c>
      <c r="AN6" s="52">
        <f t="shared" si="5"/>
        <v>97.5</v>
      </c>
      <c r="AO6" s="52">
        <f t="shared" si="5"/>
        <v>96.9</v>
      </c>
      <c r="AP6" s="52">
        <f t="shared" si="5"/>
        <v>101.8</v>
      </c>
      <c r="AQ6" s="52">
        <f t="shared" si="5"/>
        <v>106.2</v>
      </c>
      <c r="AR6" s="52">
        <f t="shared" si="5"/>
        <v>103.5</v>
      </c>
      <c r="AS6" s="52" t="str">
        <f>IF(AS8="-","【-】","【"&amp;SUBSTITUTE(TEXT(AS8,"#,##0.0"),"-","△")&amp;"】")</f>
        <v>【103.5】</v>
      </c>
      <c r="AT6" s="52">
        <f>IF(AT8="-",NA(),AT8)</f>
        <v>94.8</v>
      </c>
      <c r="AU6" s="52">
        <f t="shared" ref="AU6:BC6" si="6">IF(AU8="-",NA(),AU8)</f>
        <v>93.1</v>
      </c>
      <c r="AV6" s="52">
        <f t="shared" si="6"/>
        <v>88.8</v>
      </c>
      <c r="AW6" s="52">
        <f t="shared" si="6"/>
        <v>84.5</v>
      </c>
      <c r="AX6" s="52">
        <f t="shared" si="6"/>
        <v>86.7</v>
      </c>
      <c r="AY6" s="52">
        <f t="shared" si="6"/>
        <v>86</v>
      </c>
      <c r="AZ6" s="52">
        <f t="shared" si="6"/>
        <v>86</v>
      </c>
      <c r="BA6" s="52">
        <f t="shared" si="6"/>
        <v>80.7</v>
      </c>
      <c r="BB6" s="52">
        <f t="shared" si="6"/>
        <v>82.3</v>
      </c>
      <c r="BC6" s="52">
        <f t="shared" si="6"/>
        <v>81.5</v>
      </c>
      <c r="BD6" s="52" t="str">
        <f>IF(BD8="-","【-】","【"&amp;SUBSTITUTE(TEXT(BD8,"#,##0.0"),"-","△")&amp;"】")</f>
        <v>【86.4】</v>
      </c>
      <c r="BE6" s="52">
        <f>IF(BE8="-",NA(),BE8)</f>
        <v>92.6</v>
      </c>
      <c r="BF6" s="52">
        <f t="shared" ref="BF6:BN6" si="7">IF(BF8="-",NA(),BF8)</f>
        <v>90.9</v>
      </c>
      <c r="BG6" s="52">
        <f t="shared" si="7"/>
        <v>86.7</v>
      </c>
      <c r="BH6" s="52">
        <f t="shared" si="7"/>
        <v>82.7</v>
      </c>
      <c r="BI6" s="52">
        <f t="shared" si="7"/>
        <v>85</v>
      </c>
      <c r="BJ6" s="52">
        <f t="shared" si="7"/>
        <v>83.1</v>
      </c>
      <c r="BK6" s="52">
        <f t="shared" si="7"/>
        <v>83</v>
      </c>
      <c r="BL6" s="52">
        <f t="shared" si="7"/>
        <v>77.599999999999994</v>
      </c>
      <c r="BM6" s="52">
        <f t="shared" si="7"/>
        <v>79.2</v>
      </c>
      <c r="BN6" s="52">
        <f t="shared" si="7"/>
        <v>78.400000000000006</v>
      </c>
      <c r="BO6" s="52" t="str">
        <f>IF(BO8="-","【-】","【"&amp;SUBSTITUTE(TEXT(BO8,"#,##0.0"),"-","△")&amp;"】")</f>
        <v>【83.7】</v>
      </c>
      <c r="BP6" s="52">
        <f>IF(BP8="-",NA(),BP8)</f>
        <v>86.3</v>
      </c>
      <c r="BQ6" s="52">
        <f t="shared" ref="BQ6:BY6" si="8">IF(BQ8="-",NA(),BQ8)</f>
        <v>84.1</v>
      </c>
      <c r="BR6" s="52">
        <f t="shared" si="8"/>
        <v>79.099999999999994</v>
      </c>
      <c r="BS6" s="52">
        <f t="shared" si="8"/>
        <v>69</v>
      </c>
      <c r="BT6" s="52">
        <f t="shared" si="8"/>
        <v>74.900000000000006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36177</v>
      </c>
      <c r="CB6" s="53">
        <f t="shared" ref="CB6:CJ6" si="9">IF(CB8="-",NA(),CB8)</f>
        <v>36417</v>
      </c>
      <c r="CC6" s="53">
        <f t="shared" si="9"/>
        <v>39021</v>
      </c>
      <c r="CD6" s="53">
        <f t="shared" si="9"/>
        <v>41974</v>
      </c>
      <c r="CE6" s="53">
        <f t="shared" si="9"/>
        <v>42707</v>
      </c>
      <c r="CF6" s="53">
        <f t="shared" si="9"/>
        <v>47924</v>
      </c>
      <c r="CG6" s="53">
        <f t="shared" si="9"/>
        <v>48807</v>
      </c>
      <c r="CH6" s="53">
        <f t="shared" si="9"/>
        <v>51594</v>
      </c>
      <c r="CI6" s="53">
        <f t="shared" si="9"/>
        <v>53805</v>
      </c>
      <c r="CJ6" s="53">
        <f t="shared" si="9"/>
        <v>56563</v>
      </c>
      <c r="CK6" s="52" t="str">
        <f>IF(CK8="-","【-】","【"&amp;SUBSTITUTE(TEXT(CK8,"#,##0"),"-","△")&amp;"】")</f>
        <v>【61,837】</v>
      </c>
      <c r="CL6" s="53">
        <f>IF(CL8="-",NA(),CL8)</f>
        <v>10469</v>
      </c>
      <c r="CM6" s="53">
        <f t="shared" ref="CM6:CU6" si="10">IF(CM8="-",NA(),CM8)</f>
        <v>10649</v>
      </c>
      <c r="CN6" s="53">
        <f t="shared" si="10"/>
        <v>11278</v>
      </c>
      <c r="CO6" s="53">
        <f t="shared" si="10"/>
        <v>11529</v>
      </c>
      <c r="CP6" s="53">
        <f t="shared" si="10"/>
        <v>11712</v>
      </c>
      <c r="CQ6" s="53">
        <f t="shared" si="10"/>
        <v>12502</v>
      </c>
      <c r="CR6" s="53">
        <f t="shared" si="10"/>
        <v>12970</v>
      </c>
      <c r="CS6" s="53">
        <f t="shared" si="10"/>
        <v>13767</v>
      </c>
      <c r="CT6" s="53">
        <f t="shared" si="10"/>
        <v>14046</v>
      </c>
      <c r="CU6" s="53">
        <f t="shared" si="10"/>
        <v>14550</v>
      </c>
      <c r="CV6" s="52" t="str">
        <f>IF(CV8="-","【-】","【"&amp;SUBSTITUTE(TEXT(CV8,"#,##0"),"-","△")&amp;"】")</f>
        <v>【17,600】</v>
      </c>
      <c r="CW6" s="52">
        <f>IF(CW8="-",NA(),CW8)</f>
        <v>65.7</v>
      </c>
      <c r="CX6" s="52">
        <f t="shared" ref="CX6:DF6" si="11">IF(CX8="-",NA(),CX8)</f>
        <v>68.8</v>
      </c>
      <c r="CY6" s="52">
        <f t="shared" si="11"/>
        <v>68</v>
      </c>
      <c r="CZ6" s="52">
        <f t="shared" si="11"/>
        <v>67.900000000000006</v>
      </c>
      <c r="DA6" s="52">
        <f t="shared" si="11"/>
        <v>64.8</v>
      </c>
      <c r="DB6" s="52">
        <f t="shared" si="11"/>
        <v>59.4</v>
      </c>
      <c r="DC6" s="52">
        <f t="shared" si="11"/>
        <v>59.9</v>
      </c>
      <c r="DD6" s="52">
        <f t="shared" si="11"/>
        <v>63.4</v>
      </c>
      <c r="DE6" s="52">
        <f t="shared" si="11"/>
        <v>61.3</v>
      </c>
      <c r="DF6" s="52">
        <f t="shared" si="11"/>
        <v>61.4</v>
      </c>
      <c r="DG6" s="52" t="str">
        <f>IF(DG8="-","【-】","【"&amp;SUBSTITUTE(TEXT(DG8,"#,##0.0"),"-","△")&amp;"】")</f>
        <v>【55.6】</v>
      </c>
      <c r="DH6" s="52">
        <f>IF(DH8="-",NA(),DH8)</f>
        <v>13.4</v>
      </c>
      <c r="DI6" s="52">
        <f t="shared" ref="DI6:DQ6" si="12">IF(DI8="-",NA(),DI8)</f>
        <v>12.4</v>
      </c>
      <c r="DJ6" s="52">
        <f t="shared" si="12"/>
        <v>12.5</v>
      </c>
      <c r="DK6" s="52">
        <f t="shared" si="12"/>
        <v>13.1</v>
      </c>
      <c r="DL6" s="52">
        <f t="shared" si="12"/>
        <v>15.3</v>
      </c>
      <c r="DM6" s="52">
        <f t="shared" si="12"/>
        <v>20.6</v>
      </c>
      <c r="DN6" s="52">
        <f t="shared" si="12"/>
        <v>20.5</v>
      </c>
      <c r="DO6" s="52">
        <f t="shared" si="12"/>
        <v>20.2</v>
      </c>
      <c r="DP6" s="52">
        <f t="shared" si="12"/>
        <v>20.2</v>
      </c>
      <c r="DQ6" s="52">
        <f t="shared" si="12"/>
        <v>21.1</v>
      </c>
      <c r="DR6" s="52" t="str">
        <f>IF(DR8="-","【-】","【"&amp;SUBSTITUTE(TEXT(DR8,"#,##0.0"),"-","△")&amp;"】")</f>
        <v>【25.1】</v>
      </c>
      <c r="DS6" s="52">
        <f>IF(DS8="-",NA(),DS8)</f>
        <v>93.2</v>
      </c>
      <c r="DT6" s="52">
        <f t="shared" ref="DT6:EB6" si="13">IF(DT8="-",NA(),DT8)</f>
        <v>95.2</v>
      </c>
      <c r="DU6" s="52">
        <f t="shared" si="13"/>
        <v>80.099999999999994</v>
      </c>
      <c r="DV6" s="52">
        <f t="shared" si="13"/>
        <v>49.9</v>
      </c>
      <c r="DW6" s="52">
        <f t="shared" si="13"/>
        <v>27.3</v>
      </c>
      <c r="DX6" s="52">
        <f t="shared" si="13"/>
        <v>90.8</v>
      </c>
      <c r="DY6" s="52">
        <f t="shared" si="13"/>
        <v>81.900000000000006</v>
      </c>
      <c r="DZ6" s="52">
        <f t="shared" si="13"/>
        <v>91.6</v>
      </c>
      <c r="EA6" s="52">
        <f t="shared" si="13"/>
        <v>100.1</v>
      </c>
      <c r="EB6" s="52">
        <f t="shared" si="13"/>
        <v>94.9</v>
      </c>
      <c r="EC6" s="52" t="str">
        <f>IF(EC8="-","【-】","【"&amp;SUBSTITUTE(TEXT(EC8,"#,##0.0"),"-","△")&amp;"】")</f>
        <v>【63.0】</v>
      </c>
      <c r="ED6" s="52">
        <f>IF(ED8="-",NA(),ED8)</f>
        <v>36.6</v>
      </c>
      <c r="EE6" s="52">
        <f t="shared" ref="EE6:EM6" si="14">IF(EE8="-",NA(),EE8)</f>
        <v>38.700000000000003</v>
      </c>
      <c r="EF6" s="52">
        <f t="shared" si="14"/>
        <v>40.299999999999997</v>
      </c>
      <c r="EG6" s="52">
        <f t="shared" si="14"/>
        <v>41</v>
      </c>
      <c r="EH6" s="52">
        <f t="shared" si="14"/>
        <v>42.9</v>
      </c>
      <c r="EI6" s="52">
        <f t="shared" si="14"/>
        <v>48.6</v>
      </c>
      <c r="EJ6" s="52">
        <f t="shared" si="14"/>
        <v>50.8</v>
      </c>
      <c r="EK6" s="52">
        <f t="shared" si="14"/>
        <v>51.4</v>
      </c>
      <c r="EL6" s="52">
        <f t="shared" si="14"/>
        <v>51.9</v>
      </c>
      <c r="EM6" s="52">
        <f t="shared" si="14"/>
        <v>53.8</v>
      </c>
      <c r="EN6" s="52" t="str">
        <f>IF(EN8="-","【-】","【"&amp;SUBSTITUTE(TEXT(EN8,"#,##0.0"),"-","△")&amp;"】")</f>
        <v>【56.4】</v>
      </c>
      <c r="EO6" s="52">
        <f>IF(EO8="-",NA(),EO8)</f>
        <v>79</v>
      </c>
      <c r="EP6" s="52">
        <f t="shared" ref="EP6:EX6" si="15">IF(EP8="-",NA(),EP8)</f>
        <v>79.599999999999994</v>
      </c>
      <c r="EQ6" s="52">
        <f t="shared" si="15"/>
        <v>78.3</v>
      </c>
      <c r="ER6" s="52">
        <f t="shared" si="15"/>
        <v>73.400000000000006</v>
      </c>
      <c r="ES6" s="52">
        <f t="shared" si="15"/>
        <v>73</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33246784</v>
      </c>
      <c r="FA6" s="53">
        <f t="shared" ref="FA6:FI6" si="16">IF(FA8="-",NA(),FA8)</f>
        <v>33405399</v>
      </c>
      <c r="FB6" s="53">
        <f t="shared" si="16"/>
        <v>33524346</v>
      </c>
      <c r="FC6" s="53">
        <f t="shared" si="16"/>
        <v>33493019</v>
      </c>
      <c r="FD6" s="53">
        <f t="shared" si="16"/>
        <v>33832625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165</v>
      </c>
      <c r="B7" s="50">
        <f t="shared" ref="B7:AH7" si="17">B8</f>
        <v>2022</v>
      </c>
      <c r="C7" s="50">
        <f t="shared" si="17"/>
        <v>442143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20</v>
      </c>
      <c r="R7" s="50" t="str">
        <f t="shared" si="17"/>
        <v>対象</v>
      </c>
      <c r="S7" s="50" t="str">
        <f t="shared" si="17"/>
        <v>ド 透 訓</v>
      </c>
      <c r="T7" s="50" t="str">
        <f t="shared" si="17"/>
        <v>救 臨 感 へ 災</v>
      </c>
      <c r="U7" s="51">
        <f>U8</f>
        <v>26179</v>
      </c>
      <c r="V7" s="51">
        <f>V8</f>
        <v>15845</v>
      </c>
      <c r="W7" s="50" t="str">
        <f>W8</f>
        <v>-</v>
      </c>
      <c r="X7" s="50" t="str">
        <f t="shared" si="17"/>
        <v>第２種該当</v>
      </c>
      <c r="Y7" s="50" t="str">
        <f t="shared" si="17"/>
        <v>１０：１</v>
      </c>
      <c r="Z7" s="51">
        <f t="shared" si="17"/>
        <v>154</v>
      </c>
      <c r="AA7" s="51">
        <f t="shared" si="17"/>
        <v>50</v>
      </c>
      <c r="AB7" s="51" t="str">
        <f t="shared" si="17"/>
        <v>-</v>
      </c>
      <c r="AC7" s="51" t="str">
        <f t="shared" si="17"/>
        <v>-</v>
      </c>
      <c r="AD7" s="51">
        <f t="shared" si="17"/>
        <v>4</v>
      </c>
      <c r="AE7" s="51">
        <f t="shared" si="17"/>
        <v>208</v>
      </c>
      <c r="AF7" s="51">
        <f t="shared" si="17"/>
        <v>151</v>
      </c>
      <c r="AG7" s="51">
        <f t="shared" si="17"/>
        <v>48</v>
      </c>
      <c r="AH7" s="51">
        <f t="shared" si="17"/>
        <v>199</v>
      </c>
      <c r="AI7" s="52">
        <f>AI8</f>
        <v>104.7</v>
      </c>
      <c r="AJ7" s="52">
        <f t="shared" ref="AJ7:AR7" si="18">AJ8</f>
        <v>99.8</v>
      </c>
      <c r="AK7" s="52">
        <f t="shared" si="18"/>
        <v>112</v>
      </c>
      <c r="AL7" s="52">
        <f t="shared" si="18"/>
        <v>125.1</v>
      </c>
      <c r="AM7" s="52">
        <f t="shared" si="18"/>
        <v>114</v>
      </c>
      <c r="AN7" s="52">
        <f t="shared" si="18"/>
        <v>97.5</v>
      </c>
      <c r="AO7" s="52">
        <f t="shared" si="18"/>
        <v>96.9</v>
      </c>
      <c r="AP7" s="52">
        <f t="shared" si="18"/>
        <v>101.8</v>
      </c>
      <c r="AQ7" s="52">
        <f t="shared" si="18"/>
        <v>106.2</v>
      </c>
      <c r="AR7" s="52">
        <f t="shared" si="18"/>
        <v>103.5</v>
      </c>
      <c r="AS7" s="52"/>
      <c r="AT7" s="52">
        <f>AT8</f>
        <v>94.8</v>
      </c>
      <c r="AU7" s="52">
        <f t="shared" ref="AU7:BC7" si="19">AU8</f>
        <v>93.1</v>
      </c>
      <c r="AV7" s="52">
        <f t="shared" si="19"/>
        <v>88.8</v>
      </c>
      <c r="AW7" s="52">
        <f t="shared" si="19"/>
        <v>84.5</v>
      </c>
      <c r="AX7" s="52">
        <f t="shared" si="19"/>
        <v>86.7</v>
      </c>
      <c r="AY7" s="52">
        <f t="shared" si="19"/>
        <v>86</v>
      </c>
      <c r="AZ7" s="52">
        <f t="shared" si="19"/>
        <v>86</v>
      </c>
      <c r="BA7" s="52">
        <f t="shared" si="19"/>
        <v>80.7</v>
      </c>
      <c r="BB7" s="52">
        <f t="shared" si="19"/>
        <v>82.3</v>
      </c>
      <c r="BC7" s="52">
        <f t="shared" si="19"/>
        <v>81.5</v>
      </c>
      <c r="BD7" s="52"/>
      <c r="BE7" s="52">
        <f>BE8</f>
        <v>92.6</v>
      </c>
      <c r="BF7" s="52">
        <f t="shared" ref="BF7:BN7" si="20">BF8</f>
        <v>90.9</v>
      </c>
      <c r="BG7" s="52">
        <f t="shared" si="20"/>
        <v>86.7</v>
      </c>
      <c r="BH7" s="52">
        <f t="shared" si="20"/>
        <v>82.7</v>
      </c>
      <c r="BI7" s="52">
        <f t="shared" si="20"/>
        <v>85</v>
      </c>
      <c r="BJ7" s="52">
        <f t="shared" si="20"/>
        <v>83.1</v>
      </c>
      <c r="BK7" s="52">
        <f t="shared" si="20"/>
        <v>83</v>
      </c>
      <c r="BL7" s="52">
        <f t="shared" si="20"/>
        <v>77.599999999999994</v>
      </c>
      <c r="BM7" s="52">
        <f t="shared" si="20"/>
        <v>79.2</v>
      </c>
      <c r="BN7" s="52">
        <f t="shared" si="20"/>
        <v>78.400000000000006</v>
      </c>
      <c r="BO7" s="52"/>
      <c r="BP7" s="52">
        <f>BP8</f>
        <v>86.3</v>
      </c>
      <c r="BQ7" s="52">
        <f t="shared" ref="BQ7:BY7" si="21">BQ8</f>
        <v>84.1</v>
      </c>
      <c r="BR7" s="52">
        <f t="shared" si="21"/>
        <v>79.099999999999994</v>
      </c>
      <c r="BS7" s="52">
        <f t="shared" si="21"/>
        <v>69</v>
      </c>
      <c r="BT7" s="52">
        <f t="shared" si="21"/>
        <v>74.900000000000006</v>
      </c>
      <c r="BU7" s="52">
        <f t="shared" si="21"/>
        <v>72.099999999999994</v>
      </c>
      <c r="BV7" s="52">
        <f t="shared" si="21"/>
        <v>72.900000000000006</v>
      </c>
      <c r="BW7" s="52">
        <f t="shared" si="21"/>
        <v>64.5</v>
      </c>
      <c r="BX7" s="52">
        <f t="shared" si="21"/>
        <v>63.8</v>
      </c>
      <c r="BY7" s="52">
        <f t="shared" si="21"/>
        <v>63.4</v>
      </c>
      <c r="BZ7" s="52"/>
      <c r="CA7" s="53">
        <f>CA8</f>
        <v>36177</v>
      </c>
      <c r="CB7" s="53">
        <f t="shared" ref="CB7:CJ7" si="22">CB8</f>
        <v>36417</v>
      </c>
      <c r="CC7" s="53">
        <f t="shared" si="22"/>
        <v>39021</v>
      </c>
      <c r="CD7" s="53">
        <f t="shared" si="22"/>
        <v>41974</v>
      </c>
      <c r="CE7" s="53">
        <f t="shared" si="22"/>
        <v>42707</v>
      </c>
      <c r="CF7" s="53">
        <f t="shared" si="22"/>
        <v>47924</v>
      </c>
      <c r="CG7" s="53">
        <f t="shared" si="22"/>
        <v>48807</v>
      </c>
      <c r="CH7" s="53">
        <f t="shared" si="22"/>
        <v>51594</v>
      </c>
      <c r="CI7" s="53">
        <f t="shared" si="22"/>
        <v>53805</v>
      </c>
      <c r="CJ7" s="53">
        <f t="shared" si="22"/>
        <v>56563</v>
      </c>
      <c r="CK7" s="52"/>
      <c r="CL7" s="53">
        <f>CL8</f>
        <v>10469</v>
      </c>
      <c r="CM7" s="53">
        <f t="shared" ref="CM7:CU7" si="23">CM8</f>
        <v>10649</v>
      </c>
      <c r="CN7" s="53">
        <f t="shared" si="23"/>
        <v>11278</v>
      </c>
      <c r="CO7" s="53">
        <f t="shared" si="23"/>
        <v>11529</v>
      </c>
      <c r="CP7" s="53">
        <f t="shared" si="23"/>
        <v>11712</v>
      </c>
      <c r="CQ7" s="53">
        <f t="shared" si="23"/>
        <v>12502</v>
      </c>
      <c r="CR7" s="53">
        <f t="shared" si="23"/>
        <v>12970</v>
      </c>
      <c r="CS7" s="53">
        <f t="shared" si="23"/>
        <v>13767</v>
      </c>
      <c r="CT7" s="53">
        <f t="shared" si="23"/>
        <v>14046</v>
      </c>
      <c r="CU7" s="53">
        <f t="shared" si="23"/>
        <v>14550</v>
      </c>
      <c r="CV7" s="52"/>
      <c r="CW7" s="52">
        <f>CW8</f>
        <v>65.7</v>
      </c>
      <c r="CX7" s="52">
        <f t="shared" ref="CX7:DF7" si="24">CX8</f>
        <v>68.8</v>
      </c>
      <c r="CY7" s="52">
        <f t="shared" si="24"/>
        <v>68</v>
      </c>
      <c r="CZ7" s="52">
        <f t="shared" si="24"/>
        <v>67.900000000000006</v>
      </c>
      <c r="DA7" s="52">
        <f t="shared" si="24"/>
        <v>64.8</v>
      </c>
      <c r="DB7" s="52">
        <f t="shared" si="24"/>
        <v>59.4</v>
      </c>
      <c r="DC7" s="52">
        <f t="shared" si="24"/>
        <v>59.9</v>
      </c>
      <c r="DD7" s="52">
        <f t="shared" si="24"/>
        <v>63.4</v>
      </c>
      <c r="DE7" s="52">
        <f t="shared" si="24"/>
        <v>61.3</v>
      </c>
      <c r="DF7" s="52">
        <f t="shared" si="24"/>
        <v>61.4</v>
      </c>
      <c r="DG7" s="52"/>
      <c r="DH7" s="52">
        <f>DH8</f>
        <v>13.4</v>
      </c>
      <c r="DI7" s="52">
        <f t="shared" ref="DI7:DQ7" si="25">DI8</f>
        <v>12.4</v>
      </c>
      <c r="DJ7" s="52">
        <f t="shared" si="25"/>
        <v>12.5</v>
      </c>
      <c r="DK7" s="52">
        <f t="shared" si="25"/>
        <v>13.1</v>
      </c>
      <c r="DL7" s="52">
        <f t="shared" si="25"/>
        <v>15.3</v>
      </c>
      <c r="DM7" s="52">
        <f t="shared" si="25"/>
        <v>20.6</v>
      </c>
      <c r="DN7" s="52">
        <f t="shared" si="25"/>
        <v>20.5</v>
      </c>
      <c r="DO7" s="52">
        <f t="shared" si="25"/>
        <v>20.2</v>
      </c>
      <c r="DP7" s="52">
        <f t="shared" si="25"/>
        <v>20.2</v>
      </c>
      <c r="DQ7" s="52">
        <f t="shared" si="25"/>
        <v>21.1</v>
      </c>
      <c r="DR7" s="52"/>
      <c r="DS7" s="52">
        <f>DS8</f>
        <v>93.2</v>
      </c>
      <c r="DT7" s="52">
        <f t="shared" ref="DT7:EB7" si="26">DT8</f>
        <v>95.2</v>
      </c>
      <c r="DU7" s="52">
        <f t="shared" si="26"/>
        <v>80.099999999999994</v>
      </c>
      <c r="DV7" s="52">
        <f t="shared" si="26"/>
        <v>49.9</v>
      </c>
      <c r="DW7" s="52">
        <f t="shared" si="26"/>
        <v>27.3</v>
      </c>
      <c r="DX7" s="52">
        <f t="shared" si="26"/>
        <v>90.8</v>
      </c>
      <c r="DY7" s="52">
        <f t="shared" si="26"/>
        <v>81.900000000000006</v>
      </c>
      <c r="DZ7" s="52">
        <f t="shared" si="26"/>
        <v>91.6</v>
      </c>
      <c r="EA7" s="52">
        <f t="shared" si="26"/>
        <v>100.1</v>
      </c>
      <c r="EB7" s="52">
        <f t="shared" si="26"/>
        <v>94.9</v>
      </c>
      <c r="EC7" s="52"/>
      <c r="ED7" s="52">
        <f>ED8</f>
        <v>36.6</v>
      </c>
      <c r="EE7" s="52">
        <f t="shared" ref="EE7:EM7" si="27">EE8</f>
        <v>38.700000000000003</v>
      </c>
      <c r="EF7" s="52">
        <f t="shared" si="27"/>
        <v>40.299999999999997</v>
      </c>
      <c r="EG7" s="52">
        <f t="shared" si="27"/>
        <v>41</v>
      </c>
      <c r="EH7" s="52">
        <f t="shared" si="27"/>
        <v>42.9</v>
      </c>
      <c r="EI7" s="52">
        <f t="shared" si="27"/>
        <v>48.6</v>
      </c>
      <c r="EJ7" s="52">
        <f t="shared" si="27"/>
        <v>50.8</v>
      </c>
      <c r="EK7" s="52">
        <f t="shared" si="27"/>
        <v>51.4</v>
      </c>
      <c r="EL7" s="52">
        <f t="shared" si="27"/>
        <v>51.9</v>
      </c>
      <c r="EM7" s="52">
        <f t="shared" si="27"/>
        <v>53.8</v>
      </c>
      <c r="EN7" s="52"/>
      <c r="EO7" s="52">
        <f>EO8</f>
        <v>79</v>
      </c>
      <c r="EP7" s="52">
        <f t="shared" ref="EP7:EX7" si="28">EP8</f>
        <v>79.599999999999994</v>
      </c>
      <c r="EQ7" s="52">
        <f t="shared" si="28"/>
        <v>78.3</v>
      </c>
      <c r="ER7" s="52">
        <f t="shared" si="28"/>
        <v>73.400000000000006</v>
      </c>
      <c r="ES7" s="52">
        <f t="shared" si="28"/>
        <v>73</v>
      </c>
      <c r="ET7" s="52">
        <f t="shared" si="28"/>
        <v>70.099999999999994</v>
      </c>
      <c r="EU7" s="52">
        <f t="shared" si="28"/>
        <v>72.599999999999994</v>
      </c>
      <c r="EV7" s="52">
        <f t="shared" si="28"/>
        <v>71.900000000000006</v>
      </c>
      <c r="EW7" s="52">
        <f t="shared" si="28"/>
        <v>71.2</v>
      </c>
      <c r="EX7" s="52">
        <f t="shared" si="28"/>
        <v>71.8</v>
      </c>
      <c r="EY7" s="52"/>
      <c r="EZ7" s="53">
        <f>EZ8</f>
        <v>33246784</v>
      </c>
      <c r="FA7" s="53">
        <f t="shared" ref="FA7:FI7" si="29">FA8</f>
        <v>33405399</v>
      </c>
      <c r="FB7" s="53">
        <f t="shared" si="29"/>
        <v>33524346</v>
      </c>
      <c r="FC7" s="53">
        <f t="shared" si="29"/>
        <v>33493019</v>
      </c>
      <c r="FD7" s="53">
        <f t="shared" si="29"/>
        <v>33832625</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442143</v>
      </c>
      <c r="D8" s="55">
        <v>46</v>
      </c>
      <c r="E8" s="55">
        <v>6</v>
      </c>
      <c r="F8" s="55">
        <v>0</v>
      </c>
      <c r="G8" s="55">
        <v>1</v>
      </c>
      <c r="H8" s="55" t="s">
        <v>166</v>
      </c>
      <c r="I8" s="55" t="s">
        <v>167</v>
      </c>
      <c r="J8" s="55" t="s">
        <v>168</v>
      </c>
      <c r="K8" s="55" t="s">
        <v>169</v>
      </c>
      <c r="L8" s="55" t="s">
        <v>170</v>
      </c>
      <c r="M8" s="55" t="s">
        <v>171</v>
      </c>
      <c r="N8" s="55" t="s">
        <v>172</v>
      </c>
      <c r="O8" s="55" t="s">
        <v>173</v>
      </c>
      <c r="P8" s="55" t="s">
        <v>174</v>
      </c>
      <c r="Q8" s="56">
        <v>20</v>
      </c>
      <c r="R8" s="55" t="s">
        <v>175</v>
      </c>
      <c r="S8" s="55" t="s">
        <v>176</v>
      </c>
      <c r="T8" s="55" t="s">
        <v>177</v>
      </c>
      <c r="U8" s="56">
        <v>26179</v>
      </c>
      <c r="V8" s="56">
        <v>15845</v>
      </c>
      <c r="W8" s="55" t="s">
        <v>40</v>
      </c>
      <c r="X8" s="55" t="s">
        <v>178</v>
      </c>
      <c r="Y8" s="57" t="s">
        <v>179</v>
      </c>
      <c r="Z8" s="56">
        <v>154</v>
      </c>
      <c r="AA8" s="56">
        <v>50</v>
      </c>
      <c r="AB8" s="56" t="s">
        <v>40</v>
      </c>
      <c r="AC8" s="56" t="s">
        <v>40</v>
      </c>
      <c r="AD8" s="56">
        <v>4</v>
      </c>
      <c r="AE8" s="56">
        <v>208</v>
      </c>
      <c r="AF8" s="56">
        <v>151</v>
      </c>
      <c r="AG8" s="56">
        <v>48</v>
      </c>
      <c r="AH8" s="56">
        <v>199</v>
      </c>
      <c r="AI8" s="58">
        <v>104.7</v>
      </c>
      <c r="AJ8" s="58">
        <v>99.8</v>
      </c>
      <c r="AK8" s="58">
        <v>112</v>
      </c>
      <c r="AL8" s="58">
        <v>125.1</v>
      </c>
      <c r="AM8" s="58">
        <v>114</v>
      </c>
      <c r="AN8" s="58">
        <v>97.5</v>
      </c>
      <c r="AO8" s="58">
        <v>96.9</v>
      </c>
      <c r="AP8" s="58">
        <v>101.8</v>
      </c>
      <c r="AQ8" s="58">
        <v>106.2</v>
      </c>
      <c r="AR8" s="58">
        <v>103.5</v>
      </c>
      <c r="AS8" s="58">
        <v>103.5</v>
      </c>
      <c r="AT8" s="58">
        <v>94.8</v>
      </c>
      <c r="AU8" s="58">
        <v>93.1</v>
      </c>
      <c r="AV8" s="58">
        <v>88.8</v>
      </c>
      <c r="AW8" s="58">
        <v>84.5</v>
      </c>
      <c r="AX8" s="58">
        <v>86.7</v>
      </c>
      <c r="AY8" s="58">
        <v>86</v>
      </c>
      <c r="AZ8" s="58">
        <v>86</v>
      </c>
      <c r="BA8" s="58">
        <v>80.7</v>
      </c>
      <c r="BB8" s="58">
        <v>82.3</v>
      </c>
      <c r="BC8" s="58">
        <v>81.5</v>
      </c>
      <c r="BD8" s="58">
        <v>86.4</v>
      </c>
      <c r="BE8" s="59">
        <v>92.6</v>
      </c>
      <c r="BF8" s="59">
        <v>90.9</v>
      </c>
      <c r="BG8" s="59">
        <v>86.7</v>
      </c>
      <c r="BH8" s="59">
        <v>82.7</v>
      </c>
      <c r="BI8" s="59">
        <v>85</v>
      </c>
      <c r="BJ8" s="59">
        <v>83.1</v>
      </c>
      <c r="BK8" s="59">
        <v>83</v>
      </c>
      <c r="BL8" s="59">
        <v>77.599999999999994</v>
      </c>
      <c r="BM8" s="59">
        <v>79.2</v>
      </c>
      <c r="BN8" s="59">
        <v>78.400000000000006</v>
      </c>
      <c r="BO8" s="59">
        <v>83.7</v>
      </c>
      <c r="BP8" s="58">
        <v>86.3</v>
      </c>
      <c r="BQ8" s="58">
        <v>84.1</v>
      </c>
      <c r="BR8" s="58">
        <v>79.099999999999994</v>
      </c>
      <c r="BS8" s="58">
        <v>69</v>
      </c>
      <c r="BT8" s="58">
        <v>74.900000000000006</v>
      </c>
      <c r="BU8" s="58">
        <v>72.099999999999994</v>
      </c>
      <c r="BV8" s="58">
        <v>72.900000000000006</v>
      </c>
      <c r="BW8" s="58">
        <v>64.5</v>
      </c>
      <c r="BX8" s="58">
        <v>63.8</v>
      </c>
      <c r="BY8" s="58">
        <v>63.4</v>
      </c>
      <c r="BZ8" s="58">
        <v>66.8</v>
      </c>
      <c r="CA8" s="59">
        <v>36177</v>
      </c>
      <c r="CB8" s="59">
        <v>36417</v>
      </c>
      <c r="CC8" s="59">
        <v>39021</v>
      </c>
      <c r="CD8" s="59">
        <v>41974</v>
      </c>
      <c r="CE8" s="59">
        <v>42707</v>
      </c>
      <c r="CF8" s="59">
        <v>47924</v>
      </c>
      <c r="CG8" s="59">
        <v>48807</v>
      </c>
      <c r="CH8" s="59">
        <v>51594</v>
      </c>
      <c r="CI8" s="59">
        <v>53805</v>
      </c>
      <c r="CJ8" s="59">
        <v>56563</v>
      </c>
      <c r="CK8" s="58">
        <v>61837</v>
      </c>
      <c r="CL8" s="59">
        <v>10469</v>
      </c>
      <c r="CM8" s="59">
        <v>10649</v>
      </c>
      <c r="CN8" s="59">
        <v>11278</v>
      </c>
      <c r="CO8" s="59">
        <v>11529</v>
      </c>
      <c r="CP8" s="59">
        <v>11712</v>
      </c>
      <c r="CQ8" s="59">
        <v>12502</v>
      </c>
      <c r="CR8" s="59">
        <v>12970</v>
      </c>
      <c r="CS8" s="59">
        <v>13767</v>
      </c>
      <c r="CT8" s="59">
        <v>14046</v>
      </c>
      <c r="CU8" s="59">
        <v>14550</v>
      </c>
      <c r="CV8" s="58">
        <v>17600</v>
      </c>
      <c r="CW8" s="59">
        <v>65.7</v>
      </c>
      <c r="CX8" s="59">
        <v>68.8</v>
      </c>
      <c r="CY8" s="59">
        <v>68</v>
      </c>
      <c r="CZ8" s="59">
        <v>67.900000000000006</v>
      </c>
      <c r="DA8" s="59">
        <v>64.8</v>
      </c>
      <c r="DB8" s="59">
        <v>59.4</v>
      </c>
      <c r="DC8" s="59">
        <v>59.9</v>
      </c>
      <c r="DD8" s="59">
        <v>63.4</v>
      </c>
      <c r="DE8" s="59">
        <v>61.3</v>
      </c>
      <c r="DF8" s="59">
        <v>61.4</v>
      </c>
      <c r="DG8" s="59">
        <v>55.6</v>
      </c>
      <c r="DH8" s="59">
        <v>13.4</v>
      </c>
      <c r="DI8" s="59">
        <v>12.4</v>
      </c>
      <c r="DJ8" s="59">
        <v>12.5</v>
      </c>
      <c r="DK8" s="59">
        <v>13.1</v>
      </c>
      <c r="DL8" s="59">
        <v>15.3</v>
      </c>
      <c r="DM8" s="59">
        <v>20.6</v>
      </c>
      <c r="DN8" s="59">
        <v>20.5</v>
      </c>
      <c r="DO8" s="59">
        <v>20.2</v>
      </c>
      <c r="DP8" s="59">
        <v>20.2</v>
      </c>
      <c r="DQ8" s="59">
        <v>21.1</v>
      </c>
      <c r="DR8" s="59">
        <v>25.1</v>
      </c>
      <c r="DS8" s="59">
        <v>93.2</v>
      </c>
      <c r="DT8" s="59">
        <v>95.2</v>
      </c>
      <c r="DU8" s="59">
        <v>80.099999999999994</v>
      </c>
      <c r="DV8" s="59">
        <v>49.9</v>
      </c>
      <c r="DW8" s="59">
        <v>27.3</v>
      </c>
      <c r="DX8" s="59">
        <v>90.8</v>
      </c>
      <c r="DY8" s="59">
        <v>81.900000000000006</v>
      </c>
      <c r="DZ8" s="59">
        <v>91.6</v>
      </c>
      <c r="EA8" s="59">
        <v>100.1</v>
      </c>
      <c r="EB8" s="59">
        <v>94.9</v>
      </c>
      <c r="EC8" s="59">
        <v>63</v>
      </c>
      <c r="ED8" s="58">
        <v>36.6</v>
      </c>
      <c r="EE8" s="58">
        <v>38.700000000000003</v>
      </c>
      <c r="EF8" s="58">
        <v>40.299999999999997</v>
      </c>
      <c r="EG8" s="58">
        <v>41</v>
      </c>
      <c r="EH8" s="58">
        <v>42.9</v>
      </c>
      <c r="EI8" s="58">
        <v>48.6</v>
      </c>
      <c r="EJ8" s="58">
        <v>50.8</v>
      </c>
      <c r="EK8" s="58">
        <v>51.4</v>
      </c>
      <c r="EL8" s="58">
        <v>51.9</v>
      </c>
      <c r="EM8" s="58">
        <v>53.8</v>
      </c>
      <c r="EN8" s="58">
        <v>56.4</v>
      </c>
      <c r="EO8" s="58">
        <v>79</v>
      </c>
      <c r="EP8" s="58">
        <v>79.599999999999994</v>
      </c>
      <c r="EQ8" s="58">
        <v>78.3</v>
      </c>
      <c r="ER8" s="58">
        <v>73.400000000000006</v>
      </c>
      <c r="ES8" s="58">
        <v>73</v>
      </c>
      <c r="ET8" s="58">
        <v>70.099999999999994</v>
      </c>
      <c r="EU8" s="58">
        <v>72.599999999999994</v>
      </c>
      <c r="EV8" s="58">
        <v>71.900000000000006</v>
      </c>
      <c r="EW8" s="58">
        <v>71.2</v>
      </c>
      <c r="EX8" s="58">
        <v>71.8</v>
      </c>
      <c r="EY8" s="58">
        <v>70.7</v>
      </c>
      <c r="EZ8" s="59">
        <v>33246784</v>
      </c>
      <c r="FA8" s="59">
        <v>33405399</v>
      </c>
      <c r="FB8" s="59">
        <v>33524346</v>
      </c>
      <c r="FC8" s="59">
        <v>33493019</v>
      </c>
      <c r="FD8" s="59">
        <v>33832625</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2024-02-27T01:18:52Z</cp:lastPrinted>
  <dcterms:created xsi:type="dcterms:W3CDTF">2023-12-20T05:12:19Z</dcterms:created>
  <dcterms:modified xsi:type="dcterms:W3CDTF">2024-02-27T01:20:18Z</dcterms:modified>
  <cp:category/>
</cp:coreProperties>
</file>