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1 宇佐市\"/>
    </mc:Choice>
  </mc:AlternateContent>
  <workbookProtection workbookAlgorithmName="SHA-512" workbookHashValue="9DT6qMygN69g8xq+nnynqYMrxQNRS6qJ6eJh8v7PuO7c+geLLrDkf4DEZnsQhtwaRAdgPPswGmCPwPeTmYKgRQ==" workbookSaltValue="QINC6uvX390NjgYjqhoN/g==" workbookSpinCount="100000" lockStructure="1"/>
  <bookViews>
    <workbookView xWindow="495" yWindow="1860" windowWidth="21615" windowHeight="118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S6" i="5"/>
  <c r="AL8" i="4" s="1"/>
  <c r="R6" i="5"/>
  <c r="Q6" i="5"/>
  <c r="W10" i="4" s="1"/>
  <c r="P6" i="5"/>
  <c r="P10" i="4" s="1"/>
  <c r="O6" i="5"/>
  <c r="N6" i="5"/>
  <c r="M6" i="5"/>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H85" i="4"/>
  <c r="F85" i="4"/>
  <c r="AT10" i="4"/>
  <c r="AL10" i="4"/>
  <c r="AD10" i="4"/>
  <c r="I10" i="4"/>
  <c r="B10" i="4"/>
  <c r="BB8" i="4"/>
  <c r="AT8" i="4"/>
  <c r="AD8" i="4"/>
  <c r="W8" i="4"/>
  <c r="P8" i="4"/>
  <c r="I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<sst xmlns="http://schemas.openxmlformats.org/spreadsheetml/2006/main" count="275" uniqueCount="116">
  <si>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</si>
  <si>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</si>
  <si>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</si>
  <si>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</si>
  <si>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</si>
  <si>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</si>
  <si>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</si>
  <si>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</si>
  <si>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</si>
  <si>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</si>
  <si>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</si>
  <si>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</si>
  <si>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</si>
  <si>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</si>
  <si>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</si>
  <si>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</si>
  <si>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</si>
  <si>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</si>
  <si>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</si>
  <si>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</si>
  <si>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</si>
  <si>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</si>
  <si>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</si>
  <si>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</si>
  <si>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</si>
  <si>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</si>
  <si>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</si>
  <si>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</si>
  <si>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</si>
  <si>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</si>
  <si>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</si>
  <si>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</si>
  <si>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</si>
  <si>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</si>
  <si>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</si>
  <si>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</si>
  <si>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</si>
  <si>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</si>
  <si>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</si>
  <si>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</si>
  <si>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</si>
  <si>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</si>
  <si>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</si>
  <si>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</si>
  <si>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</si>
  <si>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</si>
  <si>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</si>
  <si>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</si>
  <si>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</si>
  <si>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</si>
  <si>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</si>
  <si>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</si>
  <si>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</si>
  <si>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</si>
  <si>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</si>
  <si>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</si>
  <si>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</si>
  <si>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</si>
  <si>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</si>
  <si>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</si>
  <si>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</si>
  <si>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</si>
  <si>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</si>
  <si>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</si>
  <si>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</si>
  <si>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</si>
  <si>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</si>
  <si>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</si>
  <si>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</si>
  <si>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</si>
  <si>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</si>
  <si>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</si>
  <si>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</si>
  <si>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</si>
  <si>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</si>
  <si>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</si>
  <si>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</si>
  <si>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</si>
  <si>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</si>
  <si>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</si>
  <si>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</si>
  <si>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</si>
  <si>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</si>
  <si>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</si>
  <si>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</si>
  <si>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</si>
  <si>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</si>
  <si>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</si>
  <si>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</si>
  <si>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</si>
  <si>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</si>
  <si>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</si>
  <si>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</si>
  <si>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</si>
  <si>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</si>
  <si>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</si>
  <si>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</si>
  <si>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</si>
  <si>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</si>
  <si>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</si>
  <si>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</si>
  <si>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</si>
  <si>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</si>
  <si>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</si>
  <si>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</si>
  <si>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</si>
  <si>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</si>
  <si>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</si>
  <si>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</si>
  <si>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</si>
  <si>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</si>
  <si>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</si>
  <si>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</si>
  <si>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
　施設が比較的新しいことから法定耐用年数を超過する資産がほとんどない。類似団体平均値に比べて低く推移することになる。今後は施設の長寿命化に取組む等、適正な更新・改修を検討する。
</t>
    <rPh sb="2" eb="4">
      <t>ユウケイ</t>
    </rPh>
    <rPh sb="4" eb="6">
      <t>コテイ</t>
    </rPh>
    <rPh sb="6" eb="8">
      <t>シサン</t>
    </rPh>
    <rPh sb="8" eb="10">
      <t>ゲンカ</t>
    </rPh>
    <rPh sb="10" eb="12">
      <t>ショウキャク</t>
    </rPh>
    <rPh sb="12" eb="13">
      <t>リツ</t>
    </rPh>
    <rPh sb="16" eb="18">
      <t>シセツ</t>
    </rPh>
    <rPh sb="19" eb="22">
      <t>ヒカクテキ</t>
    </rPh>
    <rPh sb="22" eb="23">
      <t>アタラ</t>
    </rPh>
    <rPh sb="29" eb="31">
      <t>ホウテイ</t>
    </rPh>
    <rPh sb="31" eb="33">
      <t>タイヨウ</t>
    </rPh>
    <rPh sb="33" eb="34">
      <t>ネン</t>
    </rPh>
    <rPh sb="34" eb="35">
      <t>スウ</t>
    </rPh>
    <rPh sb="36" eb="38">
      <t>チョウカ</t>
    </rPh>
    <rPh sb="40" eb="42">
      <t>シサン</t>
    </rPh>
    <rPh sb="50" eb="52">
      <t>ルイジ</t>
    </rPh>
    <rPh sb="52" eb="54">
      <t>ダンタイ</t>
    </rPh>
    <rPh sb="54" eb="56">
      <t>ヘイキン</t>
    </rPh>
    <rPh sb="56" eb="57">
      <t>チ</t>
    </rPh>
    <rPh sb="58" eb="59">
      <t>クラ</t>
    </rPh>
    <rPh sb="61" eb="62">
      <t>ヒク</t>
    </rPh>
    <rPh sb="63" eb="65">
      <t>スイイ</t>
    </rPh>
    <rPh sb="73" eb="75">
      <t>コンゴ</t>
    </rPh>
    <rPh sb="76" eb="78">
      <t>シセツ</t>
    </rPh>
    <rPh sb="79" eb="83">
      <t>チョウジュミョウカ</t>
    </rPh>
    <rPh sb="84" eb="86">
      <t>トリク</t>
    </rPh>
    <rPh sb="87" eb="88">
      <t>トウ</t>
    </rPh>
    <rPh sb="89" eb="91">
      <t>テキセイ</t>
    </rPh>
    <rPh sb="92" eb="94">
      <t>コウシン</t>
    </rPh>
    <rPh sb="95" eb="97">
      <t>カイシュウ</t>
    </rPh>
    <rPh sb="98" eb="100">
      <t>ケントウ</t>
    </rPh>
    <phoneticPr fontId="4"/>
  </si>
  <si>
    <t>①『経常収支比率』
　減価償却費が大きいことが100％を下回る主な要因となった。黒字化に向けて費用削減を検討していく。
②『累積欠損金比率』
　使用料収入増加のための水洗化率向上の取組や経費縮減に取り組む必要がある。
③『流動比率』
　保有現金が少ないため、類似団体と比して流動比率が低い。水洗化率向上に取り組み経営改善を図っていく。
④『企業債残高対事業規模比率』
　 企業債償還を進め、数値を改善していく。    
⑤『経費回収率』
　類似団体の平均値は上回っているものの、今後の人口減少を鑑み、適正な料金設定の在り方も含めて今後、様々な観点から検討を行いたい。
⑥『汚水処理原価』
　経済的な汚水処理が実施されている。
⑦『施設利用率』
　施設の利用率を上げるため、水洗化率向上の取組を継続する。
⑧『水洗化率』
　集落周辺水域の水質保全の観点や、使用料収入の増加を図るため水洗化率向上の取組は継続する必要がある。</t>
    <rPh sb="33" eb="35">
      <t>ヨウイン</t>
    </rPh>
    <rPh sb="83" eb="86">
      <t>スイセンカ</t>
    </rPh>
    <rPh sb="86" eb="87">
      <t>リツ</t>
    </rPh>
    <rPh sb="87" eb="89">
      <t>コウジョウ</t>
    </rPh>
    <rPh sb="90" eb="92">
      <t>トリクミ</t>
    </rPh>
    <rPh sb="93" eb="97">
      <t>ケイヒシュクゲン</t>
    </rPh>
    <rPh sb="98" eb="99">
      <t>ト</t>
    </rPh>
    <rPh sb="100" eb="101">
      <t>ク</t>
    </rPh>
    <rPh sb="102" eb="104">
      <t>ヒツヨウ</t>
    </rPh>
    <rPh sb="176" eb="178">
      <t>ジギョウ</t>
    </rPh>
    <rPh sb="178" eb="180">
      <t>キボ</t>
    </rPh>
    <rPh sb="299" eb="301">
      <t>オスイ</t>
    </rPh>
    <rPh sb="301" eb="303">
      <t>ショリ</t>
    </rPh>
    <rPh sb="304" eb="306">
      <t>ジッシ</t>
    </rPh>
    <rPh sb="315" eb="317">
      <t>シセツ</t>
    </rPh>
    <rPh sb="317" eb="319">
      <t>リヨウ</t>
    </rPh>
    <rPh sb="319" eb="320">
      <t>リツ</t>
    </rPh>
    <rPh sb="323" eb="325">
      <t>シセツ</t>
    </rPh>
    <rPh sb="326" eb="328">
      <t>リヨウ</t>
    </rPh>
    <rPh sb="328" eb="329">
      <t>リツ</t>
    </rPh>
    <rPh sb="330" eb="331">
      <t>ア</t>
    </rPh>
    <rPh sb="336" eb="339">
      <t>スイセンカ</t>
    </rPh>
    <rPh sb="339" eb="340">
      <t>リツ</t>
    </rPh>
    <rPh sb="340" eb="342">
      <t>コウジョウ</t>
    </rPh>
    <rPh sb="343" eb="345">
      <t>トリクミ</t>
    </rPh>
    <rPh sb="346" eb="348">
      <t>ケイゾク</t>
    </rPh>
    <phoneticPr fontId="4"/>
  </si>
  <si>
    <t>　令和2年度に公共下水道事業・特定環境保全公共下水道事業・農業集落排水事業のそれぞれの会計については統合し一部法適用による下水道事業会計へ移行した。数値については算出式が移行したものもあることから、過去の傾向とは違ったものになっている。今後の傾向を注視していく必要がある。
　今後は経営戦略を通じて包括的な分析と対策を策定していく予定である。令和2年度末策定の経営戦略は、今後段階定期に見直し、更新していく。
　施設の老朽化や人口減少に加え、物価・人件費高騰など、下水道事業として対処すべき問題は多々あることから、様々な観点から調査研究を行い、将来へ向けて取り組んでいきたい。
　</t>
    <rPh sb="1" eb="3">
      <t>レイワ</t>
    </rPh>
    <rPh sb="4" eb="6">
      <t>ネンド</t>
    </rPh>
    <rPh sb="7" eb="9">
      <t>コウキョウ</t>
    </rPh>
    <rPh sb="9" eb="12">
      <t>ゲスイドウ</t>
    </rPh>
    <rPh sb="12" eb="14">
      <t>ジギョウ</t>
    </rPh>
    <rPh sb="15" eb="17">
      <t>トクテイ</t>
    </rPh>
    <rPh sb="17" eb="19">
      <t>カンキョウ</t>
    </rPh>
    <rPh sb="19" eb="21">
      <t>ホゼン</t>
    </rPh>
    <rPh sb="21" eb="23">
      <t>コウキョウ</t>
    </rPh>
    <rPh sb="23" eb="26">
      <t>ゲスイドウ</t>
    </rPh>
    <rPh sb="26" eb="28">
      <t>ジギョウ</t>
    </rPh>
    <rPh sb="29" eb="31">
      <t>ノウギョウ</t>
    </rPh>
    <rPh sb="31" eb="33">
      <t>シュウラク</t>
    </rPh>
    <rPh sb="33" eb="35">
      <t>ハイスイ</t>
    </rPh>
    <rPh sb="35" eb="37">
      <t>ジギョウ</t>
    </rPh>
    <rPh sb="43" eb="45">
      <t>カイケイ</t>
    </rPh>
    <rPh sb="50" eb="52">
      <t>トウゴウ</t>
    </rPh>
    <rPh sb="65" eb="67">
      <t>トウゴウ</t>
    </rPh>
    <rPh sb="68" eb="71">
      <t>ゲスイドウ</t>
    </rPh>
    <rPh sb="71" eb="73">
      <t>ジギョウ</t>
    </rPh>
    <rPh sb="85" eb="87">
      <t>イコウ</t>
    </rPh>
    <rPh sb="118" eb="120">
      <t>コンゴ</t>
    </rPh>
    <rPh sb="121" eb="123">
      <t>ケイコウ</t>
    </rPh>
    <rPh sb="124" eb="126">
      <t>チュウシ</t>
    </rPh>
    <rPh sb="130" eb="132">
      <t>ヒツヨウ</t>
    </rPh>
    <rPh sb="218" eb="219">
      <t>クワ</t>
    </rPh>
    <rPh sb="221" eb="223">
      <t>ブッカ</t>
    </rPh>
    <rPh sb="224" eb="229">
      <t>ジンケンヒコウトウ</t>
    </rPh>
    <rPh sb="232" eb="235">
      <t>ゲスイドウ</t>
    </rPh>
    <rPh sb="235" eb="237">
      <t>ジギョウイコウ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</si>
</sst>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6E2-4B3F-B5DA-AFFBB42C40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46E2-4B3F-B5DA-AFFBB42C40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38.69</c:v>
                </c:pt>
                <c:pt idx="3">
                  <c:v>40.61</c:v>
                </c:pt>
                <c:pt idx="4">
                  <c:v>43.89</c:v>
                </c:pt>
              </c:numCache>
            </c:numRef>
          </c:val>
          <c:extLst>
            <c:ext xmlns:c16="http://schemas.microsoft.com/office/drawing/2014/chart" uri="{C3380CC4-5D6E-409C-BE32-E72D297353CC}">
              <c16:uniqueId val="{00000000-8321-43BA-B1CD-97F17B56DE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8321-43BA-B1CD-97F17B56DE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73.459999999999994</c:v>
                </c:pt>
                <c:pt idx="3">
                  <c:v>73.81</c:v>
                </c:pt>
                <c:pt idx="4">
                  <c:v>73.489999999999995</c:v>
                </c:pt>
              </c:numCache>
            </c:numRef>
          </c:val>
          <c:extLst>
            <c:ext xmlns:c16="http://schemas.microsoft.com/office/drawing/2014/chart" uri="{C3380CC4-5D6E-409C-BE32-E72D297353CC}">
              <c16:uniqueId val="{00000000-0CF5-4785-B0B8-5F31DC4950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0CF5-4785-B0B8-5F31DC4950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90.69</c:v>
                </c:pt>
                <c:pt idx="3">
                  <c:v>90.99</c:v>
                </c:pt>
                <c:pt idx="4">
                  <c:v>89.7</c:v>
                </c:pt>
              </c:numCache>
            </c:numRef>
          </c:val>
          <c:extLst>
            <c:ext xmlns:c16="http://schemas.microsoft.com/office/drawing/2014/chart" uri="{C3380CC4-5D6E-409C-BE32-E72D297353CC}">
              <c16:uniqueId val="{00000000-714D-4B87-9428-2E9B46B865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714D-4B87-9428-2E9B46B865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3.94</c:v>
                </c:pt>
                <c:pt idx="3">
                  <c:v>7.77</c:v>
                </c:pt>
                <c:pt idx="4">
                  <c:v>11.33</c:v>
                </c:pt>
              </c:numCache>
            </c:numRef>
          </c:val>
          <c:extLst>
            <c:ext xmlns:c16="http://schemas.microsoft.com/office/drawing/2014/chart" uri="{C3380CC4-5D6E-409C-BE32-E72D297353CC}">
              <c16:uniqueId val="{00000000-C029-4F5E-AB24-322B2BD570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C029-4F5E-AB24-322B2BD570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07D-4EE7-BBAD-9E4703B685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07D-4EE7-BBAD-9E4703B685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82.17</c:v>
                </c:pt>
                <c:pt idx="3">
                  <c:v>143.59</c:v>
                </c:pt>
                <c:pt idx="4">
                  <c:v>208.55</c:v>
                </c:pt>
              </c:numCache>
            </c:numRef>
          </c:val>
          <c:extLst>
            <c:ext xmlns:c16="http://schemas.microsoft.com/office/drawing/2014/chart" uri="{C3380CC4-5D6E-409C-BE32-E72D297353CC}">
              <c16:uniqueId val="{00000000-439D-461C-BA50-DBE9984851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439D-461C-BA50-DBE9984851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9.64</c:v>
                </c:pt>
                <c:pt idx="3">
                  <c:v>7.72</c:v>
                </c:pt>
                <c:pt idx="4">
                  <c:v>13.18</c:v>
                </c:pt>
              </c:numCache>
            </c:numRef>
          </c:val>
          <c:extLst>
            <c:ext xmlns:c16="http://schemas.microsoft.com/office/drawing/2014/chart" uri="{C3380CC4-5D6E-409C-BE32-E72D297353CC}">
              <c16:uniqueId val="{00000000-8DE8-4CB6-8267-6F330A1FD47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8DE8-4CB6-8267-6F330A1FD47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2329.9899999999998</c:v>
                </c:pt>
                <c:pt idx="3">
                  <c:v>1892.07</c:v>
                </c:pt>
                <c:pt idx="4">
                  <c:v>1557.92</c:v>
                </c:pt>
              </c:numCache>
            </c:numRef>
          </c:val>
          <c:extLst>
            <c:ext xmlns:c16="http://schemas.microsoft.com/office/drawing/2014/chart" uri="{C3380CC4-5D6E-409C-BE32-E72D297353CC}">
              <c16:uniqueId val="{00000000-D60D-4D0F-9ACD-DCD089BA1D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D60D-4D0F-9ACD-DCD089BA1D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59.6</c:v>
                </c:pt>
                <c:pt idx="3">
                  <c:v>61.09</c:v>
                </c:pt>
                <c:pt idx="4">
                  <c:v>58.48</c:v>
                </c:pt>
              </c:numCache>
            </c:numRef>
          </c:val>
          <c:extLst>
            <c:ext xmlns:c16="http://schemas.microsoft.com/office/drawing/2014/chart" uri="{C3380CC4-5D6E-409C-BE32-E72D297353CC}">
              <c16:uniqueId val="{00000000-68F1-4377-B048-42EF7D6DDB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68F1-4377-B048-42EF7D6DDB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188.23</c:v>
                </c:pt>
                <c:pt idx="3">
                  <c:v>182.22</c:v>
                </c:pt>
                <c:pt idx="4">
                  <c:v>176.66</c:v>
                </c:pt>
              </c:numCache>
            </c:numRef>
          </c:val>
          <c:extLst>
            <c:ext xmlns:c16="http://schemas.microsoft.com/office/drawing/2014/chart" uri="{C3380CC4-5D6E-409C-BE32-E72D297353CC}">
              <c16:uniqueId val="{00000000-FC14-4B31-894C-698EA6864C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FC14-4B31-894C-698EA6864C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宇佐市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53395</v>
      </c>
      <c r="AM8" s="37"/>
      <c r="AN8" s="37"/>
      <c r="AO8" s="37"/>
      <c r="AP8" s="37"/>
      <c r="AQ8" s="37"/>
      <c r="AR8" s="37"/>
      <c r="AS8" s="37"/>
      <c r="AT8" s="38">
        <f>データ!T6</f>
        <v>439.05</v>
      </c>
      <c r="AU8" s="38"/>
      <c r="AV8" s="38"/>
      <c r="AW8" s="38"/>
      <c r="AX8" s="38"/>
      <c r="AY8" s="38"/>
      <c r="AZ8" s="38"/>
      <c r="BA8" s="38"/>
      <c r="BB8" s="38">
        <f>データ!U6</f>
        <v>121.61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63.41</v>
      </c>
      <c r="J10" s="38"/>
      <c r="K10" s="38"/>
      <c r="L10" s="38"/>
      <c r="M10" s="38"/>
      <c r="N10" s="38"/>
      <c r="O10" s="38"/>
      <c r="P10" s="38">
        <f>データ!P6</f>
        <v>6.04</v>
      </c>
      <c r="Q10" s="38"/>
      <c r="R10" s="38"/>
      <c r="S10" s="38"/>
      <c r="T10" s="38"/>
      <c r="U10" s="38"/>
      <c r="V10" s="38"/>
      <c r="W10" s="38">
        <f>データ!Q6</f>
        <v>99.62</v>
      </c>
      <c r="X10" s="38"/>
      <c r="Y10" s="38"/>
      <c r="Z10" s="38"/>
      <c r="AA10" s="38"/>
      <c r="AB10" s="38"/>
      <c r="AC10" s="38"/>
      <c r="AD10" s="37">
        <f>データ!R6</f>
        <v>3080</v>
      </c>
      <c r="AE10" s="37"/>
      <c r="AF10" s="37"/>
      <c r="AG10" s="37"/>
      <c r="AH10" s="37"/>
      <c r="AI10" s="37"/>
      <c r="AJ10" s="37"/>
      <c r="AK10" s="2"/>
      <c r="AL10" s="37">
        <f>データ!V6</f>
        <v>3203</v>
      </c>
      <c r="AM10" s="37"/>
      <c r="AN10" s="37"/>
      <c r="AO10" s="37"/>
      <c r="AP10" s="37"/>
      <c r="AQ10" s="37"/>
      <c r="AR10" s="37"/>
      <c r="AS10" s="37"/>
      <c r="AT10" s="38">
        <f>データ!W6</f>
        <v>1.97</v>
      </c>
      <c r="AU10" s="38"/>
      <c r="AV10" s="38"/>
      <c r="AW10" s="38"/>
      <c r="AX10" s="38"/>
      <c r="AY10" s="38"/>
      <c r="AZ10" s="38"/>
      <c r="BA10" s="38"/>
      <c r="BB10" s="38">
        <f>データ!X6</f>
        <v>1625.89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q59tXudkG4AgzoYFas82BhG0ctAg3zVDYlGuzPRGQUgBZgXuUqs5GH8FNvh+ExLjwNPVQn2P5fa62mc/BsG0XA==" saltValue="KSDHB7eZRb4MOSXrWN6H7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442119</v>
      </c>
      <c r="D6" s="19">
        <f t="shared" si="3"/>
        <v>46</v>
      </c>
      <c r="E6" s="19">
        <f t="shared" si="3"/>
        <v>17</v>
      </c>
      <c r="F6" s="19">
        <f t="shared" si="3"/>
        <v>5</v>
      </c>
      <c r="G6" s="19">
        <f t="shared" si="3"/>
        <v>0</v>
      </c>
      <c r="H6" s="19" t="str">
        <f t="shared" si="3"/>
        <v>大分県　宇佐市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63.41</v>
      </c>
      <c r="P6" s="20">
        <f t="shared" si="3"/>
        <v>6.04</v>
      </c>
      <c r="Q6" s="20">
        <f t="shared" si="3"/>
        <v>99.62</v>
      </c>
      <c r="R6" s="20">
        <f t="shared" si="3"/>
        <v>3080</v>
      </c>
      <c r="S6" s="20">
        <f t="shared" si="3"/>
        <v>53395</v>
      </c>
      <c r="T6" s="20">
        <f t="shared" si="3"/>
        <v>439.05</v>
      </c>
      <c r="U6" s="20">
        <f t="shared" si="3"/>
        <v>121.61</v>
      </c>
      <c r="V6" s="20">
        <f t="shared" si="3"/>
        <v>3203</v>
      </c>
      <c r="W6" s="20">
        <f t="shared" si="3"/>
        <v>1.97</v>
      </c>
      <c r="X6" s="20">
        <f t="shared" si="3"/>
        <v>1625.89</v>
      </c>
      <c r="Y6" s="21" t="str">
        <f>IF(Y7="",NA(),Y7)</f>
        <v>-</v>
      </c>
      <c r="Z6" s="21" t="str">
        <f t="shared" ref="Z6:AH6" si="4">IF(Z7="",NA(),Z7)</f>
        <v>-</v>
      </c>
      <c r="AA6" s="21">
        <f t="shared" si="4"/>
        <v>90.69</v>
      </c>
      <c r="AB6" s="21">
        <f t="shared" si="4"/>
        <v>90.99</v>
      </c>
      <c r="AC6" s="21">
        <f t="shared" si="4"/>
        <v>89.7</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82.17</v>
      </c>
      <c r="AM6" s="21">
        <f t="shared" si="5"/>
        <v>143.59</v>
      </c>
      <c r="AN6" s="21">
        <f t="shared" si="5"/>
        <v>208.55</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9.64</v>
      </c>
      <c r="AX6" s="21">
        <f t="shared" si="6"/>
        <v>7.72</v>
      </c>
      <c r="AY6" s="21">
        <f t="shared" si="6"/>
        <v>13.18</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2329.9899999999998</v>
      </c>
      <c r="BI6" s="21">
        <f t="shared" si="7"/>
        <v>1892.07</v>
      </c>
      <c r="BJ6" s="21">
        <f t="shared" si="7"/>
        <v>1557.92</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59.6</v>
      </c>
      <c r="BT6" s="21">
        <f t="shared" si="8"/>
        <v>61.09</v>
      </c>
      <c r="BU6" s="21">
        <f t="shared" si="8"/>
        <v>58.48</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188.23</v>
      </c>
      <c r="CE6" s="21">
        <f t="shared" si="9"/>
        <v>182.22</v>
      </c>
      <c r="CF6" s="21">
        <f t="shared" si="9"/>
        <v>176.66</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38.69</v>
      </c>
      <c r="CP6" s="21">
        <f t="shared" si="10"/>
        <v>40.61</v>
      </c>
      <c r="CQ6" s="21">
        <f t="shared" si="10"/>
        <v>43.89</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73.459999999999994</v>
      </c>
      <c r="DA6" s="21">
        <f t="shared" si="11"/>
        <v>73.81</v>
      </c>
      <c r="DB6" s="21">
        <f t="shared" si="11"/>
        <v>73.489999999999995</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3.94</v>
      </c>
      <c r="DL6" s="21">
        <f t="shared" si="12"/>
        <v>7.77</v>
      </c>
      <c r="DM6" s="21">
        <f t="shared" si="12"/>
        <v>11.33</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442119</v>
      </c>
      <c r="D7" s="23">
        <v>46</v>
      </c>
      <c r="E7" s="23">
        <v>17</v>
      </c>
      <c r="F7" s="23">
        <v>5</v>
      </c>
      <c r="G7" s="23">
        <v>0</v>
      </c>
      <c r="H7" s="23" t="s">
        <v>96</v>
      </c>
      <c r="I7" s="23" t="s">
        <v>97</v>
      </c>
      <c r="J7" s="23" t="s">
        <v>98</v>
      </c>
      <c r="K7" s="23" t="s">
        <v>99</v>
      </c>
      <c r="L7" s="23" t="s">
        <v>100</v>
      </c>
      <c r="M7" s="23" t="s">
        <v>101</v>
      </c>
      <c r="N7" s="24" t="s">
        <v>102</v>
      </c>
      <c r="O7" s="24">
        <v>63.41</v>
      </c>
      <c r="P7" s="24">
        <v>6.04</v>
      </c>
      <c r="Q7" s="24">
        <v>99.62</v>
      </c>
      <c r="R7" s="24">
        <v>3080</v>
      </c>
      <c r="S7" s="24">
        <v>53395</v>
      </c>
      <c r="T7" s="24">
        <v>439.05</v>
      </c>
      <c r="U7" s="24">
        <v>121.61</v>
      </c>
      <c r="V7" s="24">
        <v>3203</v>
      </c>
      <c r="W7" s="24">
        <v>1.97</v>
      </c>
      <c r="X7" s="24">
        <v>1625.89</v>
      </c>
      <c r="Y7" s="24" t="s">
        <v>102</v>
      </c>
      <c r="Z7" s="24" t="s">
        <v>102</v>
      </c>
      <c r="AA7" s="24">
        <v>90.69</v>
      </c>
      <c r="AB7" s="24">
        <v>90.99</v>
      </c>
      <c r="AC7" s="24">
        <v>89.7</v>
      </c>
      <c r="AD7" s="24" t="s">
        <v>102</v>
      </c>
      <c r="AE7" s="24" t="s">
        <v>102</v>
      </c>
      <c r="AF7" s="24">
        <v>106.37</v>
      </c>
      <c r="AG7" s="24">
        <v>106.07</v>
      </c>
      <c r="AH7" s="24">
        <v>105.5</v>
      </c>
      <c r="AI7" s="24">
        <v>103.61</v>
      </c>
      <c r="AJ7" s="24" t="s">
        <v>102</v>
      </c>
      <c r="AK7" s="24" t="s">
        <v>102</v>
      </c>
      <c r="AL7" s="24">
        <v>82.17</v>
      </c>
      <c r="AM7" s="24">
        <v>143.59</v>
      </c>
      <c r="AN7" s="24">
        <v>208.55</v>
      </c>
      <c r="AO7" s="24" t="s">
        <v>102</v>
      </c>
      <c r="AP7" s="24" t="s">
        <v>102</v>
      </c>
      <c r="AQ7" s="24">
        <v>139.02000000000001</v>
      </c>
      <c r="AR7" s="24">
        <v>132.04</v>
      </c>
      <c r="AS7" s="24">
        <v>145.43</v>
      </c>
      <c r="AT7" s="24">
        <v>133.62</v>
      </c>
      <c r="AU7" s="24" t="s">
        <v>102</v>
      </c>
      <c r="AV7" s="24" t="s">
        <v>102</v>
      </c>
      <c r="AW7" s="24">
        <v>9.64</v>
      </c>
      <c r="AX7" s="24">
        <v>7.72</v>
      </c>
      <c r="AY7" s="24">
        <v>13.18</v>
      </c>
      <c r="AZ7" s="24" t="s">
        <v>102</v>
      </c>
      <c r="BA7" s="24" t="s">
        <v>102</v>
      </c>
      <c r="BB7" s="24">
        <v>29.13</v>
      </c>
      <c r="BC7" s="24">
        <v>35.69</v>
      </c>
      <c r="BD7" s="24">
        <v>38.4</v>
      </c>
      <c r="BE7" s="24">
        <v>36.94</v>
      </c>
      <c r="BF7" s="24" t="s">
        <v>102</v>
      </c>
      <c r="BG7" s="24" t="s">
        <v>102</v>
      </c>
      <c r="BH7" s="24">
        <v>2329.9899999999998</v>
      </c>
      <c r="BI7" s="24">
        <v>1892.07</v>
      </c>
      <c r="BJ7" s="24">
        <v>1557.92</v>
      </c>
      <c r="BK7" s="24" t="s">
        <v>102</v>
      </c>
      <c r="BL7" s="24" t="s">
        <v>102</v>
      </c>
      <c r="BM7" s="24">
        <v>867.83</v>
      </c>
      <c r="BN7" s="24">
        <v>791.76</v>
      </c>
      <c r="BO7" s="24">
        <v>900.82</v>
      </c>
      <c r="BP7" s="24">
        <v>809.19</v>
      </c>
      <c r="BQ7" s="24" t="s">
        <v>102</v>
      </c>
      <c r="BR7" s="24" t="s">
        <v>102</v>
      </c>
      <c r="BS7" s="24">
        <v>59.6</v>
      </c>
      <c r="BT7" s="24">
        <v>61.09</v>
      </c>
      <c r="BU7" s="24">
        <v>58.48</v>
      </c>
      <c r="BV7" s="24" t="s">
        <v>102</v>
      </c>
      <c r="BW7" s="24" t="s">
        <v>102</v>
      </c>
      <c r="BX7" s="24">
        <v>57.08</v>
      </c>
      <c r="BY7" s="24">
        <v>56.26</v>
      </c>
      <c r="BZ7" s="24">
        <v>52.94</v>
      </c>
      <c r="CA7" s="24">
        <v>57.02</v>
      </c>
      <c r="CB7" s="24" t="s">
        <v>102</v>
      </c>
      <c r="CC7" s="24" t="s">
        <v>102</v>
      </c>
      <c r="CD7" s="24">
        <v>188.23</v>
      </c>
      <c r="CE7" s="24">
        <v>182.22</v>
      </c>
      <c r="CF7" s="24">
        <v>176.66</v>
      </c>
      <c r="CG7" s="24" t="s">
        <v>102</v>
      </c>
      <c r="CH7" s="24" t="s">
        <v>102</v>
      </c>
      <c r="CI7" s="24">
        <v>274.99</v>
      </c>
      <c r="CJ7" s="24">
        <v>282.08999999999997</v>
      </c>
      <c r="CK7" s="24">
        <v>303.27999999999997</v>
      </c>
      <c r="CL7" s="24">
        <v>273.68</v>
      </c>
      <c r="CM7" s="24" t="s">
        <v>102</v>
      </c>
      <c r="CN7" s="24" t="s">
        <v>102</v>
      </c>
      <c r="CO7" s="24">
        <v>38.69</v>
      </c>
      <c r="CP7" s="24">
        <v>40.61</v>
      </c>
      <c r="CQ7" s="24">
        <v>43.89</v>
      </c>
      <c r="CR7" s="24" t="s">
        <v>102</v>
      </c>
      <c r="CS7" s="24" t="s">
        <v>102</v>
      </c>
      <c r="CT7" s="24">
        <v>54.83</v>
      </c>
      <c r="CU7" s="24">
        <v>66.53</v>
      </c>
      <c r="CV7" s="24">
        <v>52.35</v>
      </c>
      <c r="CW7" s="24">
        <v>52.55</v>
      </c>
      <c r="CX7" s="24" t="s">
        <v>102</v>
      </c>
      <c r="CY7" s="24" t="s">
        <v>102</v>
      </c>
      <c r="CZ7" s="24">
        <v>73.459999999999994</v>
      </c>
      <c r="DA7" s="24">
        <v>73.81</v>
      </c>
      <c r="DB7" s="24">
        <v>73.489999999999995</v>
      </c>
      <c r="DC7" s="24" t="s">
        <v>102</v>
      </c>
      <c r="DD7" s="24" t="s">
        <v>102</v>
      </c>
      <c r="DE7" s="24">
        <v>84.7</v>
      </c>
      <c r="DF7" s="24">
        <v>84.67</v>
      </c>
      <c r="DG7" s="24">
        <v>84.39</v>
      </c>
      <c r="DH7" s="24">
        <v>87.3</v>
      </c>
      <c r="DI7" s="24" t="s">
        <v>102</v>
      </c>
      <c r="DJ7" s="24" t="s">
        <v>102</v>
      </c>
      <c r="DK7" s="24">
        <v>3.94</v>
      </c>
      <c r="DL7" s="24">
        <v>7.77</v>
      </c>
      <c r="DM7" s="24">
        <v>11.33</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2024-01-30T06:31:11Z</cp:lastPrinted>
  <dcterms:created xsi:type="dcterms:W3CDTF">2023-12-12T01:04:48Z</dcterms:created>
  <dcterms:modified xsi:type="dcterms:W3CDTF">2024-02-21T05:45:58Z</dcterms:modified>
  <cp:category/>
</cp:coreProperties>
</file>