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11 宇佐市\"/>
    </mc:Choice>
  </mc:AlternateContent>
  <workbookProtection workbookAlgorithmName="SHA-512" workbookHashValue="CSECCwMFVS/G16GCjp72dA6bumM7XgU+Rz13RFMq27SzeqMfIK6fOdhO+OUMtpDLpB3X9RSRgPSGrTYRDFF23w==" workbookSaltValue="xpnsIyrMELTbVmrHzWdqsQ==" workbookSpinCount="100000" lockStructure="1"/>
  <bookViews>
    <workbookView xWindow="-105" yWindow="-105" windowWidth="23250" windowHeight="1272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R6" i="5"/>
  <c r="Q6" i="5"/>
  <c r="W10" i="4" s="1"/>
  <c r="P6" i="5"/>
  <c r="P10" i="4" s="1"/>
  <c r="O6" i="5"/>
  <c r="I10" i="4" s="1"/>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AL10" i="4"/>
  <c r="AD10" i="4"/>
  <c r="B10" i="4"/>
  <c r="BB8" i="4"/>
  <c r="AT8" i="4"/>
  <c r="AL8" i="4"/>
  <c r="AD8" i="4"/>
  <c r="W8" i="4"/>
  <c r="P8" i="4"/>
  <c r="I8" i="4"/>
  <c r="B8"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<sst xmlns="http://schemas.openxmlformats.org/spreadsheetml/2006/main" count="275" uniqueCount="117">
  <si>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</si>
  <si>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</si>
  <si>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</si>
  <si>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</si>
  <si>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</si>
  <si>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</si>
  <si>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</si>
  <si>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</si>
  <si>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</si>
  <si>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</si>
  <si>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</si>
  <si>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</si>
  <si>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</si>
  <si>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</si>
  <si>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</si>
  <si>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</si>
  <si>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</si>
  <si>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</si>
  <si>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</si>
  <si>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</si>
  <si>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</si>
  <si>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</si>
  <si>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</si>
  <si>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</si>
  <si>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</si>
  <si>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</si>
  <si>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</si>
  <si>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</si>
  <si>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</si>
  <si>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</si>
  <si>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</si>
  <si>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</si>
  <si>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</si>
  <si>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</si>
  <si>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</si>
  <si>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</si>
  <si>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</si>
  <si>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</si>
  <si>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</si>
  <si>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</si>
  <si>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</si>
  <si>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</si>
  <si>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</si>
  <si>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</si>
  <si>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</si>
  <si>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</si>
  <si>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</si>
  <si>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</si>
  <si>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</si>
  <si>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</si>
  <si>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</si>
  <si>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</si>
  <si>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</si>
  <si>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</si>
  <si>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</si>
  <si>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</si>
  <si>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</si>
  <si>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</si>
  <si>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</si>
  <si>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</si>
  <si>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</si>
  <si>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</si>
  <si>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</si>
  <si>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</si>
  <si>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</si>
  <si>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</si>
  <si>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</si>
  <si>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</si>
  <si>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</si>
  <si>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</si>
  <si>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</si>
  <si>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</si>
  <si>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</si>
  <si>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</si>
  <si>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</si>
  <si>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</si>
  <si>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</si>
  <si>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</si>
  <si>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</si>
  <si>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</si>
  <si>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</si>
  <si>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</si>
  <si>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</si>
  <si>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</si>
  <si>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</si>
  <si>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</si>
  <si>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</si>
  <si>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</si>
  <si>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</si>
  <si>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</si>
  <si>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</si>
  <si>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</si>
  <si>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</si>
  <si>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</si>
  <si>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</si>
  <si>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</si>
  <si>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</si>
  <si>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</si>
  <si>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</si>
  <si>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</si>
  <si>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</si>
  <si>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</si>
  <si>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</si>
  <si>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</si>
  <si>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</si>
  <si>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</si>
  <si>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</si>
  <si>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</si>
  <si>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</si>
  <si>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</si>
  <si>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</si>
  <si>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</si>
  <si>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</si>
  <si>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</si>
  <si>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減価償却費が大きいことが100％を下回る主な要因となった。黒字化に向けて費用削減を検討していく。
②『累積欠損金比率』
　使用料収入増加のための水洗化率向上の取組や経費縮減に取り組む必要がある。
③『流動比率』
　保有現金が少ないため、類似団体の平均値と比して流動比率が低い。水洗化率向上に取り組み経営改善を図っていく。
④『企業債残高対事業規模比率』
 企業債償還を進め、数値を改善していく。  
⑤『経費回収率』
　類似団体の平均値より若干下回っているものの、今後の人口減少を鑑み、適正な料金設定の在り方も含めて今後、様々な観点から検討を行いたい。
⑥『汚水処理原価』
　類似団体より数値が低く、経済的な汚水処理が実施されている。
⑦『施設利用率』　
　施設の利用率を上げるため、水洗化率向上の取組を継続する。　
⑧『水洗化率』
　公共用水域の水質保全の観点や、使用料収入の増加を図るため水洗化率向上の取組は継続する必要がある。</t>
    <rPh sb="11" eb="13">
      <t>ゲンカ</t>
    </rPh>
    <rPh sb="13" eb="15">
      <t>ショウキャク</t>
    </rPh>
    <rPh sb="15" eb="16">
      <t>ヒ</t>
    </rPh>
    <rPh sb="17" eb="18">
      <t>オオ</t>
    </rPh>
    <rPh sb="28" eb="30">
      <t>シタマワ</t>
    </rPh>
    <rPh sb="31" eb="32">
      <t>オモ</t>
    </rPh>
    <rPh sb="33" eb="35">
      <t>ヨウイン</t>
    </rPh>
    <rPh sb="40" eb="43">
      <t>クロジカ</t>
    </rPh>
    <rPh sb="44" eb="45">
      <t>ム</t>
    </rPh>
    <rPh sb="47" eb="49">
      <t>ヒヨウ</t>
    </rPh>
    <rPh sb="49" eb="51">
      <t>サクゲン</t>
    </rPh>
    <rPh sb="52" eb="54">
      <t>ケントウ</t>
    </rPh>
    <rPh sb="62" eb="64">
      <t>ルイセキ</t>
    </rPh>
    <rPh sb="64" eb="66">
      <t>ケッソン</t>
    </rPh>
    <rPh sb="66" eb="67">
      <t>キン</t>
    </rPh>
    <rPh sb="67" eb="69">
      <t>ヒリツ</t>
    </rPh>
    <rPh sb="123" eb="124">
      <t>スク</t>
    </rPh>
    <rPh sb="134" eb="137">
      <t>ヘイキンチ</t>
    </rPh>
    <rPh sb="146" eb="147">
      <t>ヒク</t>
    </rPh>
    <rPh sb="149" eb="152">
      <t>スイセンカ</t>
    </rPh>
    <rPh sb="152" eb="153">
      <t>リツ</t>
    </rPh>
    <rPh sb="153" eb="155">
      <t>コウジョウ</t>
    </rPh>
    <rPh sb="156" eb="157">
      <t>ト</t>
    </rPh>
    <rPh sb="158" eb="159">
      <t>ク</t>
    </rPh>
    <rPh sb="160" eb="162">
      <t>ケイエイ</t>
    </rPh>
    <rPh sb="162" eb="164">
      <t>カイゼン</t>
    </rPh>
    <rPh sb="165" eb="166">
      <t>ハカ</t>
    </rPh>
    <rPh sb="195" eb="196">
      <t>スス</t>
    </rPh>
    <rPh sb="198" eb="200">
      <t>スウチ</t>
    </rPh>
    <rPh sb="201" eb="203">
      <t>カイゼン</t>
    </rPh>
    <rPh sb="213" eb="215">
      <t>ケイヒ</t>
    </rPh>
    <rPh sb="221" eb="223">
      <t>ルイジ</t>
    </rPh>
    <rPh sb="223" eb="225">
      <t>ダンタイ</t>
    </rPh>
    <rPh sb="226" eb="229">
      <t>ヘイキンチ</t>
    </rPh>
    <rPh sb="243" eb="245">
      <t>コンゴ</t>
    </rPh>
    <rPh sb="246" eb="248">
      <t>ジンコウ</t>
    </rPh>
    <rPh sb="248" eb="250">
      <t>ゲンショウ</t>
    </rPh>
    <rPh sb="251" eb="252">
      <t>カンガ</t>
    </rPh>
    <rPh sb="290" eb="292">
      <t>オスイ</t>
    </rPh>
    <rPh sb="292" eb="294">
      <t>ショリ</t>
    </rPh>
    <rPh sb="299" eb="303">
      <t>ルイジダンタイ</t>
    </rPh>
    <rPh sb="305" eb="307">
      <t>スウチ</t>
    </rPh>
    <rPh sb="308" eb="309">
      <t>ヒク</t>
    </rPh>
    <rPh sb="315" eb="317">
      <t>オスイ</t>
    </rPh>
    <rPh sb="317" eb="319">
      <t>ショリ</t>
    </rPh>
    <rPh sb="320" eb="322">
      <t>ジッシ</t>
    </rPh>
    <rPh sb="331" eb="333">
      <t>シセツ</t>
    </rPh>
    <rPh sb="333" eb="335">
      <t>リヨウ</t>
    </rPh>
    <rPh sb="335" eb="336">
      <t>リツ</t>
    </rPh>
    <rPh sb="340" eb="342">
      <t>シセツ</t>
    </rPh>
    <rPh sb="343" eb="345">
      <t>リヨウ</t>
    </rPh>
    <rPh sb="345" eb="346">
      <t>リツ</t>
    </rPh>
    <rPh sb="347" eb="348">
      <t>ア</t>
    </rPh>
    <rPh sb="372" eb="375">
      <t>スイセンカ</t>
    </rPh>
    <rPh sb="379" eb="382">
      <t>コウキョウヨウ</t>
    </rPh>
    <rPh sb="382" eb="384">
      <t>スイイキ</t>
    </rPh>
    <rPh sb="385" eb="387">
      <t>スイシツ</t>
    </rPh>
    <rPh sb="387" eb="389">
      <t>ホゼン</t>
    </rPh>
    <rPh sb="390" eb="392">
      <t>カンテン</t>
    </rPh>
    <rPh sb="394" eb="396">
      <t>シヨウ</t>
    </rPh>
    <rPh sb="396" eb="397">
      <t>リョウ</t>
    </rPh>
    <rPh sb="397" eb="399">
      <t>シュウニュウ</t>
    </rPh>
    <rPh sb="400" eb="402">
      <t>ゾウカ</t>
    </rPh>
    <phoneticPr fontId="4"/>
  </si>
  <si>
    <t xml:space="preserve">①『有形固定資産減価償却率』
　施設が比較的新しいことから法定耐用年数を超過する資産がほとんどない。類似団体平均値に比べて低く推移することになる。今後は施設の長寿命化に取組む等、適正な更新・改修を検討する。
</t>
    <rPh sb="2" eb="4">
      <t>ユウケイ</t>
    </rPh>
    <rPh sb="4" eb="6">
      <t>コテイ</t>
    </rPh>
    <rPh sb="6" eb="8">
      <t>シサン</t>
    </rPh>
    <rPh sb="8" eb="10">
      <t>ゲンカ</t>
    </rPh>
    <rPh sb="10" eb="12">
      <t>ショウキャク</t>
    </rPh>
    <rPh sb="12" eb="13">
      <t>リツ</t>
    </rPh>
    <rPh sb="16" eb="18">
      <t>シセツ</t>
    </rPh>
    <rPh sb="19" eb="22">
      <t>ヒカクテキ</t>
    </rPh>
    <rPh sb="22" eb="23">
      <t>アタラ</t>
    </rPh>
    <rPh sb="29" eb="31">
      <t>ホウテイ</t>
    </rPh>
    <rPh sb="31" eb="33">
      <t>タイヨウ</t>
    </rPh>
    <rPh sb="33" eb="34">
      <t>ネン</t>
    </rPh>
    <rPh sb="34" eb="35">
      <t>スウ</t>
    </rPh>
    <rPh sb="36" eb="38">
      <t>チョウカ</t>
    </rPh>
    <rPh sb="40" eb="42">
      <t>シサン</t>
    </rPh>
    <rPh sb="50" eb="52">
      <t>ルイジ</t>
    </rPh>
    <rPh sb="52" eb="54">
      <t>ダンタイ</t>
    </rPh>
    <rPh sb="54" eb="56">
      <t>ヘイキン</t>
    </rPh>
    <rPh sb="56" eb="57">
      <t>チ</t>
    </rPh>
    <rPh sb="58" eb="59">
      <t>クラ</t>
    </rPh>
    <rPh sb="61" eb="62">
      <t>ヒク</t>
    </rPh>
    <rPh sb="63" eb="65">
      <t>スイイ</t>
    </rPh>
    <rPh sb="73" eb="75">
      <t>コンゴ</t>
    </rPh>
    <rPh sb="76" eb="78">
      <t>シセツ</t>
    </rPh>
    <rPh sb="79" eb="83">
      <t>チョウジュミョウカ</t>
    </rPh>
    <rPh sb="84" eb="86">
      <t>トリク</t>
    </rPh>
    <rPh sb="87" eb="88">
      <t>トウ</t>
    </rPh>
    <rPh sb="89" eb="91">
      <t>テキセイ</t>
    </rPh>
    <rPh sb="92" eb="94">
      <t>コウシン</t>
    </rPh>
    <rPh sb="95" eb="97">
      <t>カイシュウ</t>
    </rPh>
    <rPh sb="98" eb="100">
      <t>ケントウ</t>
    </rPh>
    <phoneticPr fontId="4"/>
  </si>
  <si>
    <t>　令和2年度に公共下水道事業・特定環境保全公共下水道事業・農業集落排水事業のそれぞれの会計については統合し一部法適用による下水道事業会計へ移行した。数値については算出式が移行したものもあることから、過去の傾向とは違ったものになっている。今後の傾向を注視していく必要がある。
　今後は経営戦略を通じて包括的な分析と対策を策定していく予定である。令和2年度末策定の経営戦略は、今後段階定期に見直し、更新していく。
　施設の老朽化や人口減少等に加え、物価・人件費高騰など、下水道事業として対処すべき問題は多々あることから、様々な観点から調査研究を行い、将来へ向けて取り組んでいきたい。
　</t>
    <rPh sb="1" eb="3">
      <t>レイワ</t>
    </rPh>
    <rPh sb="4" eb="6">
      <t>ネンド</t>
    </rPh>
    <rPh sb="7" eb="9">
      <t>コウキョウ</t>
    </rPh>
    <rPh sb="9" eb="12">
      <t>ゲスイドウ</t>
    </rPh>
    <rPh sb="12" eb="14">
      <t>ジギョウ</t>
    </rPh>
    <rPh sb="15" eb="17">
      <t>トクテイ</t>
    </rPh>
    <rPh sb="17" eb="19">
      <t>カンキョウ</t>
    </rPh>
    <rPh sb="19" eb="21">
      <t>ホゼン</t>
    </rPh>
    <rPh sb="21" eb="23">
      <t>コウキョウ</t>
    </rPh>
    <rPh sb="23" eb="26">
      <t>ゲスイドウ</t>
    </rPh>
    <rPh sb="26" eb="28">
      <t>ジギョウ</t>
    </rPh>
    <rPh sb="29" eb="31">
      <t>ノウギョウ</t>
    </rPh>
    <rPh sb="31" eb="33">
      <t>シュウラク</t>
    </rPh>
    <rPh sb="33" eb="35">
      <t>ハイスイ</t>
    </rPh>
    <rPh sb="35" eb="37">
      <t>ジギョウ</t>
    </rPh>
    <rPh sb="43" eb="45">
      <t>カイケイ</t>
    </rPh>
    <rPh sb="50" eb="52">
      <t>トウゴウ</t>
    </rPh>
    <rPh sb="65" eb="67">
      <t>トウゴウ</t>
    </rPh>
    <rPh sb="68" eb="71">
      <t>ゲスイドウ</t>
    </rPh>
    <rPh sb="71" eb="73">
      <t>ジギョウ</t>
    </rPh>
    <rPh sb="85" eb="87">
      <t>イコウ</t>
    </rPh>
    <rPh sb="118" eb="120">
      <t>コンゴ</t>
    </rPh>
    <rPh sb="121" eb="123">
      <t>ケイコウ</t>
    </rPh>
    <rPh sb="124" eb="126">
      <t>チュウシ</t>
    </rPh>
    <rPh sb="130" eb="132">
      <t>ヒツヨウ</t>
    </rPh>
    <rPh sb="219" eb="220">
      <t>クワ</t>
    </rPh>
    <rPh sb="222" eb="224">
      <t>ブッカ</t>
    </rPh>
    <rPh sb="225" eb="230">
      <t>ジンケンヒコウトウ</t>
    </rPh>
    <rPh sb="233" eb="236">
      <t>ゲスイドウ</t>
    </rPh>
    <rPh sb="236" eb="238">
      <t>ジギョウイコウ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</si>
</sst>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817-42C5-ABBB-8BB879CE40B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8817-42C5-ABBB-8BB879CE40B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23</c:v>
                </c:pt>
                <c:pt idx="3">
                  <c:v>23.33</c:v>
                </c:pt>
                <c:pt idx="4">
                  <c:v>23.33</c:v>
                </c:pt>
              </c:numCache>
            </c:numRef>
          </c:val>
          <c:extLst>
            <c:ext xmlns:c16="http://schemas.microsoft.com/office/drawing/2014/chart" uri="{C3380CC4-5D6E-409C-BE32-E72D297353CC}">
              <c16:uniqueId val="{00000000-26F9-4109-98BF-7C02A2741F1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26F9-4109-98BF-7C02A2741F1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62.57</c:v>
                </c:pt>
                <c:pt idx="3">
                  <c:v>62.6</c:v>
                </c:pt>
                <c:pt idx="4">
                  <c:v>63.65</c:v>
                </c:pt>
              </c:numCache>
            </c:numRef>
          </c:val>
          <c:extLst>
            <c:ext xmlns:c16="http://schemas.microsoft.com/office/drawing/2014/chart" uri="{C3380CC4-5D6E-409C-BE32-E72D297353CC}">
              <c16:uniqueId val="{00000000-0FDF-4D7F-8E4B-183163BE4F8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0FDF-4D7F-8E4B-183163BE4F8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98.66</c:v>
                </c:pt>
                <c:pt idx="3">
                  <c:v>95.52</c:v>
                </c:pt>
                <c:pt idx="4">
                  <c:v>91.97</c:v>
                </c:pt>
              </c:numCache>
            </c:numRef>
          </c:val>
          <c:extLst>
            <c:ext xmlns:c16="http://schemas.microsoft.com/office/drawing/2014/chart" uri="{C3380CC4-5D6E-409C-BE32-E72D297353CC}">
              <c16:uniqueId val="{00000000-9422-4278-AD6B-138980D2D99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9422-4278-AD6B-138980D2D99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6.92</c:v>
                </c:pt>
                <c:pt idx="3">
                  <c:v>10.39</c:v>
                </c:pt>
                <c:pt idx="4">
                  <c:v>13.58</c:v>
                </c:pt>
              </c:numCache>
            </c:numRef>
          </c:val>
          <c:extLst>
            <c:ext xmlns:c16="http://schemas.microsoft.com/office/drawing/2014/chart" uri="{C3380CC4-5D6E-409C-BE32-E72D297353CC}">
              <c16:uniqueId val="{00000000-04FE-40AC-8A6F-05E78A775C3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04FE-40AC-8A6F-05E78A775C3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4E7-4789-A793-235E5BDE9DF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B4E7-4789-A793-235E5BDE9DF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48.41</c:v>
                </c:pt>
                <c:pt idx="3">
                  <c:v>79.33</c:v>
                </c:pt>
                <c:pt idx="4">
                  <c:v>123.18</c:v>
                </c:pt>
              </c:numCache>
            </c:numRef>
          </c:val>
          <c:extLst>
            <c:ext xmlns:c16="http://schemas.microsoft.com/office/drawing/2014/chart" uri="{C3380CC4-5D6E-409C-BE32-E72D297353CC}">
              <c16:uniqueId val="{00000000-59F8-4EF9-9382-71CF9A6EE38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59F8-4EF9-9382-71CF9A6EE38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26.71</c:v>
                </c:pt>
                <c:pt idx="3">
                  <c:v>3.86</c:v>
                </c:pt>
                <c:pt idx="4">
                  <c:v>7.94</c:v>
                </c:pt>
              </c:numCache>
            </c:numRef>
          </c:val>
          <c:extLst>
            <c:ext xmlns:c16="http://schemas.microsoft.com/office/drawing/2014/chart" uri="{C3380CC4-5D6E-409C-BE32-E72D297353CC}">
              <c16:uniqueId val="{00000000-2015-4CB7-AB14-8656910614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2015-4CB7-AB14-8656910614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2069.6</c:v>
                </c:pt>
                <c:pt idx="3">
                  <c:v>1698.95</c:v>
                </c:pt>
                <c:pt idx="4">
                  <c:v>1275.6099999999999</c:v>
                </c:pt>
              </c:numCache>
            </c:numRef>
          </c:val>
          <c:extLst>
            <c:ext xmlns:c16="http://schemas.microsoft.com/office/drawing/2014/chart" uri="{C3380CC4-5D6E-409C-BE32-E72D297353CC}">
              <c16:uniqueId val="{00000000-988D-48B4-B5AC-6EBE275A963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988D-48B4-B5AC-6EBE275A963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87.14</c:v>
                </c:pt>
                <c:pt idx="3">
                  <c:v>76.63</c:v>
                </c:pt>
                <c:pt idx="4">
                  <c:v>65.3</c:v>
                </c:pt>
              </c:numCache>
            </c:numRef>
          </c:val>
          <c:extLst>
            <c:ext xmlns:c16="http://schemas.microsoft.com/office/drawing/2014/chart" uri="{C3380CC4-5D6E-409C-BE32-E72D297353CC}">
              <c16:uniqueId val="{00000000-C0DB-4013-B9A4-9C5C232E677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C0DB-4013-B9A4-9C5C232E677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149.47999999999999</c:v>
                </c:pt>
                <c:pt idx="3">
                  <c:v>169.61</c:v>
                </c:pt>
                <c:pt idx="4">
                  <c:v>197.71</c:v>
                </c:pt>
              </c:numCache>
            </c:numRef>
          </c:val>
          <c:extLst>
            <c:ext xmlns:c16="http://schemas.microsoft.com/office/drawing/2014/chart" uri="{C3380CC4-5D6E-409C-BE32-E72D297353CC}">
              <c16:uniqueId val="{00000000-AA3E-451D-8E42-4842ACABDD9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AA3E-451D-8E42-4842ACABDD9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大分県　宇佐市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53395</v>
      </c>
      <c r="AM8" s="46"/>
      <c r="AN8" s="46"/>
      <c r="AO8" s="46"/>
      <c r="AP8" s="46"/>
      <c r="AQ8" s="46"/>
      <c r="AR8" s="46"/>
      <c r="AS8" s="46"/>
      <c r="AT8" s="45">
        <f>データ!T6</f>
        <v>439.05</v>
      </c>
      <c r="AU8" s="45"/>
      <c r="AV8" s="45"/>
      <c r="AW8" s="45"/>
      <c r="AX8" s="45"/>
      <c r="AY8" s="45"/>
      <c r="AZ8" s="45"/>
      <c r="BA8" s="45"/>
      <c r="BB8" s="45">
        <f>データ!U6</f>
        <v>121.61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63.28</v>
      </c>
      <c r="J10" s="45"/>
      <c r="K10" s="45"/>
      <c r="L10" s="45"/>
      <c r="M10" s="45"/>
      <c r="N10" s="45"/>
      <c r="O10" s="45"/>
      <c r="P10" s="45">
        <f>データ!P6</f>
        <v>3.1</v>
      </c>
      <c r="Q10" s="45"/>
      <c r="R10" s="45"/>
      <c r="S10" s="45"/>
      <c r="T10" s="45"/>
      <c r="U10" s="45"/>
      <c r="V10" s="45"/>
      <c r="W10" s="45">
        <f>データ!Q6</f>
        <v>99.42</v>
      </c>
      <c r="X10" s="45"/>
      <c r="Y10" s="45"/>
      <c r="Z10" s="45"/>
      <c r="AA10" s="45"/>
      <c r="AB10" s="45"/>
      <c r="AC10" s="45"/>
      <c r="AD10" s="46">
        <f>データ!R6</f>
        <v>2530</v>
      </c>
      <c r="AE10" s="46"/>
      <c r="AF10" s="46"/>
      <c r="AG10" s="46"/>
      <c r="AH10" s="46"/>
      <c r="AI10" s="46"/>
      <c r="AJ10" s="46"/>
      <c r="AK10" s="2"/>
      <c r="AL10" s="46">
        <f>データ!V6</f>
        <v>1645</v>
      </c>
      <c r="AM10" s="46"/>
      <c r="AN10" s="46"/>
      <c r="AO10" s="46"/>
      <c r="AP10" s="46"/>
      <c r="AQ10" s="46"/>
      <c r="AR10" s="46"/>
      <c r="AS10" s="46"/>
      <c r="AT10" s="45">
        <f>データ!W6</f>
        <v>0.99</v>
      </c>
      <c r="AU10" s="45"/>
      <c r="AV10" s="45"/>
      <c r="AW10" s="45"/>
      <c r="AX10" s="45"/>
      <c r="AY10" s="45"/>
      <c r="AZ10" s="45"/>
      <c r="BA10" s="45"/>
      <c r="BB10" s="45">
        <f>データ!X6</f>
        <v>1661.62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29"/>
      <c r="BM44" s="30"/>
      <c r="BN44" s="30"/>
      <c r="BO44" s="30"/>
      <c r="BP44" s="30"/>
      <c r="BQ44" s="30"/>
      <c r="BR44" s="30"/>
      <c r="BS44" s="30"/>
      <c r="BT44" s="30"/>
      <c r="BU44" s="30"/>
      <c r="BV44" s="30"/>
      <c r="BW44" s="30"/>
      <c r="BX44" s="30"/>
      <c r="BY44" s="30"/>
      <c r="BZ44" s="3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exre4IkY+ABAoFCxA4Mm7K0i4rOpz0UwKNQRif6giOZuaoPzZ27N3F2V4ZqtCtCI/ADn/NqYGTHxD7ktdpY0nw==" saltValue="WMPSi/UiY0y4jrWFAEhG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442119</v>
      </c>
      <c r="D6" s="19">
        <f t="shared" si="3"/>
        <v>46</v>
      </c>
      <c r="E6" s="19">
        <f t="shared" si="3"/>
        <v>17</v>
      </c>
      <c r="F6" s="19">
        <f t="shared" si="3"/>
        <v>4</v>
      </c>
      <c r="G6" s="19">
        <f t="shared" si="3"/>
        <v>0</v>
      </c>
      <c r="H6" s="19" t="str">
        <f t="shared" si="3"/>
        <v>大分県　宇佐市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63.28</v>
      </c>
      <c r="P6" s="20">
        <f t="shared" si="3"/>
        <v>3.1</v>
      </c>
      <c r="Q6" s="20">
        <f t="shared" si="3"/>
        <v>99.42</v>
      </c>
      <c r="R6" s="20">
        <f t="shared" si="3"/>
        <v>2530</v>
      </c>
      <c r="S6" s="20">
        <f t="shared" si="3"/>
        <v>53395</v>
      </c>
      <c r="T6" s="20">
        <f t="shared" si="3"/>
        <v>439.05</v>
      </c>
      <c r="U6" s="20">
        <f t="shared" si="3"/>
        <v>121.61</v>
      </c>
      <c r="V6" s="20">
        <f t="shared" si="3"/>
        <v>1645</v>
      </c>
      <c r="W6" s="20">
        <f t="shared" si="3"/>
        <v>0.99</v>
      </c>
      <c r="X6" s="20">
        <f t="shared" si="3"/>
        <v>1661.62</v>
      </c>
      <c r="Y6" s="21" t="str">
        <f>IF(Y7="",NA(),Y7)</f>
        <v>-</v>
      </c>
      <c r="Z6" s="21" t="str">
        <f t="shared" ref="Z6:AH6" si="4">IF(Z7="",NA(),Z7)</f>
        <v>-</v>
      </c>
      <c r="AA6" s="21">
        <f t="shared" si="4"/>
        <v>98.66</v>
      </c>
      <c r="AB6" s="21">
        <f t="shared" si="4"/>
        <v>95.52</v>
      </c>
      <c r="AC6" s="21">
        <f t="shared" si="4"/>
        <v>91.97</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1">
        <f t="shared" si="5"/>
        <v>48.41</v>
      </c>
      <c r="AM6" s="21">
        <f t="shared" si="5"/>
        <v>79.33</v>
      </c>
      <c r="AN6" s="21">
        <f t="shared" si="5"/>
        <v>123.18</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26.71</v>
      </c>
      <c r="AX6" s="21">
        <f t="shared" si="6"/>
        <v>3.86</v>
      </c>
      <c r="AY6" s="21">
        <f t="shared" si="6"/>
        <v>7.94</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2069.6</v>
      </c>
      <c r="BI6" s="21">
        <f t="shared" si="7"/>
        <v>1698.95</v>
      </c>
      <c r="BJ6" s="21">
        <f t="shared" si="7"/>
        <v>1275.6099999999999</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87.14</v>
      </c>
      <c r="BT6" s="21">
        <f t="shared" si="8"/>
        <v>76.63</v>
      </c>
      <c r="BU6" s="21">
        <f t="shared" si="8"/>
        <v>65.3</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149.47999999999999</v>
      </c>
      <c r="CE6" s="21">
        <f t="shared" si="9"/>
        <v>169.61</v>
      </c>
      <c r="CF6" s="21">
        <f t="shared" si="9"/>
        <v>197.71</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23</v>
      </c>
      <c r="CP6" s="21">
        <f t="shared" si="10"/>
        <v>23.33</v>
      </c>
      <c r="CQ6" s="21">
        <f t="shared" si="10"/>
        <v>23.33</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62.57</v>
      </c>
      <c r="DA6" s="21">
        <f t="shared" si="11"/>
        <v>62.6</v>
      </c>
      <c r="DB6" s="21">
        <f t="shared" si="11"/>
        <v>63.65</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6.92</v>
      </c>
      <c r="DL6" s="21">
        <f t="shared" si="12"/>
        <v>10.39</v>
      </c>
      <c r="DM6" s="21">
        <f t="shared" si="12"/>
        <v>13.58</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442119</v>
      </c>
      <c r="D7" s="23">
        <v>46</v>
      </c>
      <c r="E7" s="23">
        <v>17</v>
      </c>
      <c r="F7" s="23">
        <v>4</v>
      </c>
      <c r="G7" s="23">
        <v>0</v>
      </c>
      <c r="H7" s="23" t="s">
        <v>96</v>
      </c>
      <c r="I7" s="23" t="s">
        <v>97</v>
      </c>
      <c r="J7" s="23" t="s">
        <v>98</v>
      </c>
      <c r="K7" s="23" t="s">
        <v>99</v>
      </c>
      <c r="L7" s="23" t="s">
        <v>100</v>
      </c>
      <c r="M7" s="23" t="s">
        <v>101</v>
      </c>
      <c r="N7" s="24" t="s">
        <v>102</v>
      </c>
      <c r="O7" s="24">
        <v>63.28</v>
      </c>
      <c r="P7" s="24">
        <v>3.1</v>
      </c>
      <c r="Q7" s="24">
        <v>99.42</v>
      </c>
      <c r="R7" s="24">
        <v>2530</v>
      </c>
      <c r="S7" s="24">
        <v>53395</v>
      </c>
      <c r="T7" s="24">
        <v>439.05</v>
      </c>
      <c r="U7" s="24">
        <v>121.61</v>
      </c>
      <c r="V7" s="24">
        <v>1645</v>
      </c>
      <c r="W7" s="24">
        <v>0.99</v>
      </c>
      <c r="X7" s="24">
        <v>1661.62</v>
      </c>
      <c r="Y7" s="24" t="s">
        <v>102</v>
      </c>
      <c r="Z7" s="24" t="s">
        <v>102</v>
      </c>
      <c r="AA7" s="24">
        <v>98.66</v>
      </c>
      <c r="AB7" s="24">
        <v>95.52</v>
      </c>
      <c r="AC7" s="24">
        <v>91.97</v>
      </c>
      <c r="AD7" s="24" t="s">
        <v>102</v>
      </c>
      <c r="AE7" s="24" t="s">
        <v>102</v>
      </c>
      <c r="AF7" s="24">
        <v>105.78</v>
      </c>
      <c r="AG7" s="24">
        <v>106.09</v>
      </c>
      <c r="AH7" s="24">
        <v>106.44</v>
      </c>
      <c r="AI7" s="24">
        <v>104.54</v>
      </c>
      <c r="AJ7" s="24" t="s">
        <v>102</v>
      </c>
      <c r="AK7" s="24" t="s">
        <v>102</v>
      </c>
      <c r="AL7" s="24">
        <v>48.41</v>
      </c>
      <c r="AM7" s="24">
        <v>79.33</v>
      </c>
      <c r="AN7" s="24">
        <v>123.18</v>
      </c>
      <c r="AO7" s="24" t="s">
        <v>102</v>
      </c>
      <c r="AP7" s="24" t="s">
        <v>102</v>
      </c>
      <c r="AQ7" s="24">
        <v>63.96</v>
      </c>
      <c r="AR7" s="24">
        <v>69.42</v>
      </c>
      <c r="AS7" s="24">
        <v>72.86</v>
      </c>
      <c r="AT7" s="24">
        <v>65.930000000000007</v>
      </c>
      <c r="AU7" s="24" t="s">
        <v>102</v>
      </c>
      <c r="AV7" s="24" t="s">
        <v>102</v>
      </c>
      <c r="AW7" s="24">
        <v>26.71</v>
      </c>
      <c r="AX7" s="24">
        <v>3.86</v>
      </c>
      <c r="AY7" s="24">
        <v>7.94</v>
      </c>
      <c r="AZ7" s="24" t="s">
        <v>102</v>
      </c>
      <c r="BA7" s="24" t="s">
        <v>102</v>
      </c>
      <c r="BB7" s="24">
        <v>44.24</v>
      </c>
      <c r="BC7" s="24">
        <v>43.07</v>
      </c>
      <c r="BD7" s="24">
        <v>45.42</v>
      </c>
      <c r="BE7" s="24">
        <v>44.25</v>
      </c>
      <c r="BF7" s="24" t="s">
        <v>102</v>
      </c>
      <c r="BG7" s="24" t="s">
        <v>102</v>
      </c>
      <c r="BH7" s="24">
        <v>2069.6</v>
      </c>
      <c r="BI7" s="24">
        <v>1698.95</v>
      </c>
      <c r="BJ7" s="24">
        <v>1275.6099999999999</v>
      </c>
      <c r="BK7" s="24" t="s">
        <v>102</v>
      </c>
      <c r="BL7" s="24" t="s">
        <v>102</v>
      </c>
      <c r="BM7" s="24">
        <v>1258.43</v>
      </c>
      <c r="BN7" s="24">
        <v>1163.75</v>
      </c>
      <c r="BO7" s="24">
        <v>1195.47</v>
      </c>
      <c r="BP7" s="24">
        <v>1182.1099999999999</v>
      </c>
      <c r="BQ7" s="24" t="s">
        <v>102</v>
      </c>
      <c r="BR7" s="24" t="s">
        <v>102</v>
      </c>
      <c r="BS7" s="24">
        <v>87.14</v>
      </c>
      <c r="BT7" s="24">
        <v>76.63</v>
      </c>
      <c r="BU7" s="24">
        <v>65.3</v>
      </c>
      <c r="BV7" s="24" t="s">
        <v>102</v>
      </c>
      <c r="BW7" s="24" t="s">
        <v>102</v>
      </c>
      <c r="BX7" s="24">
        <v>73.36</v>
      </c>
      <c r="BY7" s="24">
        <v>72.599999999999994</v>
      </c>
      <c r="BZ7" s="24">
        <v>69.430000000000007</v>
      </c>
      <c r="CA7" s="24">
        <v>73.78</v>
      </c>
      <c r="CB7" s="24" t="s">
        <v>102</v>
      </c>
      <c r="CC7" s="24" t="s">
        <v>102</v>
      </c>
      <c r="CD7" s="24">
        <v>149.47999999999999</v>
      </c>
      <c r="CE7" s="24">
        <v>169.61</v>
      </c>
      <c r="CF7" s="24">
        <v>197.71</v>
      </c>
      <c r="CG7" s="24" t="s">
        <v>102</v>
      </c>
      <c r="CH7" s="24" t="s">
        <v>102</v>
      </c>
      <c r="CI7" s="24">
        <v>224.88</v>
      </c>
      <c r="CJ7" s="24">
        <v>228.64</v>
      </c>
      <c r="CK7" s="24">
        <v>239.46</v>
      </c>
      <c r="CL7" s="24">
        <v>220.62</v>
      </c>
      <c r="CM7" s="24" t="s">
        <v>102</v>
      </c>
      <c r="CN7" s="24" t="s">
        <v>102</v>
      </c>
      <c r="CO7" s="24">
        <v>23</v>
      </c>
      <c r="CP7" s="24">
        <v>23.33</v>
      </c>
      <c r="CQ7" s="24">
        <v>23.33</v>
      </c>
      <c r="CR7" s="24" t="s">
        <v>102</v>
      </c>
      <c r="CS7" s="24" t="s">
        <v>102</v>
      </c>
      <c r="CT7" s="24">
        <v>42.4</v>
      </c>
      <c r="CU7" s="24">
        <v>42.28</v>
      </c>
      <c r="CV7" s="24">
        <v>41.06</v>
      </c>
      <c r="CW7" s="24">
        <v>42.22</v>
      </c>
      <c r="CX7" s="24" t="s">
        <v>102</v>
      </c>
      <c r="CY7" s="24" t="s">
        <v>102</v>
      </c>
      <c r="CZ7" s="24">
        <v>62.57</v>
      </c>
      <c r="DA7" s="24">
        <v>62.6</v>
      </c>
      <c r="DB7" s="24">
        <v>63.65</v>
      </c>
      <c r="DC7" s="24" t="s">
        <v>102</v>
      </c>
      <c r="DD7" s="24" t="s">
        <v>102</v>
      </c>
      <c r="DE7" s="24">
        <v>84.19</v>
      </c>
      <c r="DF7" s="24">
        <v>84.34</v>
      </c>
      <c r="DG7" s="24">
        <v>84.34</v>
      </c>
      <c r="DH7" s="24">
        <v>85.67</v>
      </c>
      <c r="DI7" s="24" t="s">
        <v>102</v>
      </c>
      <c r="DJ7" s="24" t="s">
        <v>102</v>
      </c>
      <c r="DK7" s="24">
        <v>6.92</v>
      </c>
      <c r="DL7" s="24">
        <v>10.39</v>
      </c>
      <c r="DM7" s="24">
        <v>13.58</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dcterms:created xsi:type="dcterms:W3CDTF">2023-12-12T00:59:08Z</dcterms:created>
  <dcterms:modified xsi:type="dcterms:W3CDTF">2024-02-22T07:04:13Z</dcterms:modified>
  <cp:category/>
</cp:coreProperties>
</file>