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10 杵築市\"/>
    </mc:Choice>
  </mc:AlternateContent>
  <workbookProtection workbookAlgorithmName="SHA-512" workbookHashValue="wNR2HpwfsOB5MsuGQ13yXvnWQr9+ukq3v/gkHqzuDd261kXFv/2aZllhmlF/2mNU+QsFwsnCcpVdsMzcR3esiw==" workbookSaltValue="x9+fofcy6xW9J0ec3hT+ZQ==" workbookSpinCount="100000" lockStructure="1"/>
  <bookViews>
    <workbookView xWindow="0" yWindow="0" windowWidth="22110" windowHeight="96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<sst xmlns="http://schemas.openxmlformats.org/spreadsheetml/2006/main" count="236" uniqueCount="118">
  <si>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</si>
  <si>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</si>
  <si>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</si>
  <si>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</si>
  <si>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</si>
  <si>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</si>
  <si>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</si>
  <si>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</si>
  <si>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</si>
  <si>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</si>
  <si>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</si>
  <si>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</si>
  <si>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</si>
  <si>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</si>
  <si>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</si>
  <si>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</si>
  <si>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</si>
  <si>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</si>
  <si>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</si>
  <si>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</si>
  <si>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</si>
  <si>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</si>
  <si>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</si>
  <si>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</si>
  <si>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</si>
  <si>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</si>
  <si>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</si>
  <si>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</si>
  <si>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</si>
  <si>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</si>
  <si>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</si>
  <si>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</si>
  <si>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</si>
  <si>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</si>
  <si>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</si>
  <si>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</si>
  <si>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</si>
  <si>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</si>
  <si>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</si>
  <si>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</si>
  <si>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</si>
  <si>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</si>
  <si>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</si>
  <si>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</si>
  <si>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</si>
  <si>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</si>
  <si>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</si>
  <si>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</si>
  <si>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</si>
  <si>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</si>
  <si>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</si>
  <si>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</si>
  <si>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</si>
  <si>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</si>
  <si>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</si>
  <si>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</si>
  <si>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</si>
  <si>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</si>
  <si>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</si>
  <si>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</si>
  <si>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</si>
  <si>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</si>
  <si>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</si>
  <si>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</si>
  <si>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</si>
  <si>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</si>
  <si>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</si>
  <si>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</si>
  <si>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</si>
  <si>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</si>
  <si>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</si>
  <si>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</si>
  <si>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</si>
  <si>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</si>
  <si>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</si>
  <si>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</si>
  <si>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</si>
  <si>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</si>
  <si>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</si>
  <si>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</si>
  <si>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</si>
  <si>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</si>
  <si>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</si>
  <si>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</si>
  <si>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</si>
  <si>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</si>
  <si>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</si>
  <si>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</si>
  <si>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</si>
  <si>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</si>
  <si>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</si>
  <si>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</si>
  <si>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</si>
  <si>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</si>
  <si>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</si>
  <si>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</si>
  <si>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</si>
  <si>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</si>
  <si>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</si>
  <si>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</si>
  <si>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</si>
  <si>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</si>
  <si>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</si>
  <si>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</si>
  <si>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</si>
  <si>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</si>
  <si>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</si>
  <si>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</si>
  <si>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</si>
  <si>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</si>
  <si>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</si>
  <si>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</si>
  <si>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</si>
  <si>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</si>
  <si>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</si>
  <si>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③</t>
    </r>
    <r>
      <rPr>
        <b/>
        <sz val="11"/>
        <color theme="1"/>
        <rFont val="ＭＳ ゴシック"/>
        <family val="3"/>
        <charset val="128"/>
      </rPr>
      <t>『管渠改善率』</t>
    </r>
    <r>
      <rPr>
        <sz val="10"/>
        <color theme="1"/>
        <rFont val="ＭＳ ゴシック"/>
        <family val="3"/>
        <charset val="128"/>
      </rPr>
      <t>・・・[当該年度に更新した管渠延長の割合を表した指標]　供用開始後、耐用年数経過までに期間があるため、老朽化対策としての管渠改善は行っていない。</t>
    </r>
    <rPh sb="2" eb="3">
      <t>カン</t>
    </rPh>
    <rPh sb="3" eb="4">
      <t>キョ</t>
    </rPh>
    <rPh sb="4" eb="6">
      <t>カイゼン</t>
    </rPh>
    <rPh sb="6" eb="7">
      <t>リツ</t>
    </rPh>
    <rPh sb="12" eb="14">
      <t>トウガイ</t>
    </rPh>
    <rPh sb="14" eb="16">
      <t>ネンド</t>
    </rPh>
    <rPh sb="17" eb="19">
      <t>コウシン</t>
    </rPh>
    <rPh sb="21" eb="22">
      <t>カン</t>
    </rPh>
    <rPh sb="22" eb="23">
      <t>キョ</t>
    </rPh>
    <rPh sb="23" eb="25">
      <t>エンチョウ</t>
    </rPh>
    <rPh sb="26" eb="28">
      <t>ワリアイ</t>
    </rPh>
    <rPh sb="29" eb="30">
      <t>アラワ</t>
    </rPh>
    <rPh sb="32" eb="34">
      <t>シヒョウ</t>
    </rPh>
    <rPh sb="36" eb="38">
      <t>キョウヨウ</t>
    </rPh>
    <rPh sb="38" eb="41">
      <t>カイシゴ</t>
    </rPh>
    <rPh sb="42" eb="44">
      <t>タイヨウ</t>
    </rPh>
    <rPh sb="44" eb="46">
      <t>ネンスウ</t>
    </rPh>
    <rPh sb="46" eb="48">
      <t>ケイカ</t>
    </rPh>
    <rPh sb="51" eb="53">
      <t>キカン</t>
    </rPh>
    <rPh sb="59" eb="62">
      <t>ロウキュウカ</t>
    </rPh>
    <rPh sb="62" eb="64">
      <t>タイサク</t>
    </rPh>
    <rPh sb="68" eb="69">
      <t>カン</t>
    </rPh>
    <rPh sb="69" eb="70">
      <t>キョ</t>
    </rPh>
    <rPh sb="70" eb="72">
      <t>カイゼン</t>
    </rPh>
    <rPh sb="73" eb="74">
      <t>オコナ</t>
    </rPh>
    <phoneticPr fontId="4"/>
  </si>
  <si>
    <t>　本市の農業集落排水は、投資した経費に見合った収入を得ることができておらず、経営が良好とはいえない状態である。今後も、処理区域内人口の減少により、施設利用率や水洗化率が減少し、収益が減少すると考えられる。
　令和4年度から立石処理区を特定環境保全公共下水道に統合したことで、下水道事業全体として維持管理費等の経費を削減することができたが、農業集落排水事業単体で見た場合には、使用料収入も大幅に減少することとなったため経費回収率等の数値は悪化する結果となっている。
　少しでも経営状態を改善するため、今後も経費節減に努める。</t>
    <rPh sb="4" eb="6">
      <t>ノウギョウ</t>
    </rPh>
    <rPh sb="6" eb="8">
      <t>シュウラク</t>
    </rPh>
    <rPh sb="8" eb="10">
      <t>ハイスイ</t>
    </rPh>
    <rPh sb="12" eb="14">
      <t>トウシ</t>
    </rPh>
    <rPh sb="16" eb="18">
      <t>ケイヒ</t>
    </rPh>
    <rPh sb="19" eb="21">
      <t>ミア</t>
    </rPh>
    <rPh sb="23" eb="25">
      <t>シュウニュウ</t>
    </rPh>
    <rPh sb="26" eb="27">
      <t>エ</t>
    </rPh>
    <rPh sb="38" eb="40">
      <t>ケイエイ</t>
    </rPh>
    <rPh sb="41" eb="43">
      <t>リョウコウ</t>
    </rPh>
    <rPh sb="49" eb="51">
      <t>ジョウタイ</t>
    </rPh>
    <rPh sb="55" eb="57">
      <t>コンゴ</t>
    </rPh>
    <rPh sb="59" eb="61">
      <t>ショリ</t>
    </rPh>
    <rPh sb="61" eb="64">
      <t>クイキナイ</t>
    </rPh>
    <rPh sb="64" eb="66">
      <t>ジンコウ</t>
    </rPh>
    <rPh sb="67" eb="69">
      <t>ゲンショウ</t>
    </rPh>
    <rPh sb="73" eb="75">
      <t>シセツ</t>
    </rPh>
    <rPh sb="75" eb="78">
      <t>リヨウリツ</t>
    </rPh>
    <rPh sb="79" eb="82">
      <t>スイセンカ</t>
    </rPh>
    <rPh sb="82" eb="83">
      <t>リツ</t>
    </rPh>
    <rPh sb="84" eb="86">
      <t>ゲンショウ</t>
    </rPh>
    <rPh sb="88" eb="90">
      <t>シュウエキ</t>
    </rPh>
    <rPh sb="91" eb="93">
      <t>ゲンショウ</t>
    </rPh>
    <rPh sb="96" eb="97">
      <t>カンガ</t>
    </rPh>
    <rPh sb="111" eb="113">
      <t>タテイシ</t>
    </rPh>
    <rPh sb="113" eb="116">
      <t>ショリク</t>
    </rPh>
    <rPh sb="257" eb="258">
      <t>ツト</t>
    </rPh>
    <phoneticPr fontId="4"/>
  </si>
  <si>
    <r>
      <t>①</t>
    </r>
    <r>
      <rPr>
        <b/>
        <sz val="9.5"/>
        <rFont val="ＭＳ ゴシック"/>
        <family val="3"/>
        <charset val="128"/>
      </rPr>
      <t>『収益的収支比率』</t>
    </r>
    <r>
      <rPr>
        <sz val="9.5"/>
        <rFont val="ＭＳ ゴシック"/>
        <family val="3"/>
        <charset val="128"/>
      </rPr>
      <t>・・・[料金収入や一般会計からの繰入金等の総収益で、総費用に地方債償還金を加えた費用をどの程度賄えているかを表す指標]　100％を下回っているため、今後も収益増を図る必要がある。
④</t>
    </r>
    <r>
      <rPr>
        <b/>
        <sz val="9.5"/>
        <rFont val="ＭＳ ゴシック"/>
        <family val="3"/>
        <charset val="128"/>
      </rPr>
      <t>『企業債残高対事業規模比率』</t>
    </r>
    <r>
      <rPr>
        <sz val="9.5"/>
        <rFont val="ＭＳ ゴシック"/>
        <family val="3"/>
        <charset val="128"/>
      </rPr>
      <t>・・・[料金収入に対する企業債残高の割合であり、企業債残高の規模を表す指標]　一般会計繰出基準に該当しているため、平成28年度から見直しを行っている。
⑤</t>
    </r>
    <r>
      <rPr>
        <b/>
        <sz val="9.5"/>
        <rFont val="ＭＳ ゴシック"/>
        <family val="3"/>
        <charset val="128"/>
      </rPr>
      <t>『経費回収率』</t>
    </r>
    <r>
      <rPr>
        <sz val="9.5"/>
        <rFont val="ＭＳ ゴシック"/>
        <family val="3"/>
        <charset val="128"/>
      </rPr>
      <t>・・・[使用料で回収すべき経費を、どの程度使用料で賄えているかを表した指標]　農業集落排水立石処理区が特定環境保全公共下水道に統合されたことにより前年度から大幅な減となっている。類似団体との比較でも大きく下回っていることから、更なる収入確保と経費削減が必要である。
⑥</t>
    </r>
    <r>
      <rPr>
        <b/>
        <sz val="9.5"/>
        <rFont val="ＭＳ ゴシック"/>
        <family val="3"/>
        <charset val="128"/>
      </rPr>
      <t>『汚水処理原価』</t>
    </r>
    <r>
      <rPr>
        <sz val="9.5"/>
        <rFont val="ＭＳ ゴシック"/>
        <family val="3"/>
        <charset val="128"/>
      </rPr>
      <t>・・・[有収水量1㎥あたりの汚水処理に要した費用であり、汚水資本費・汚水維持管理費の両方を含めた汚水処理に係るコストを表した指標]　農業集落排水立石処理区が特定環境保全公共下水道に統合されたことにより前年度から大幅な増となっている。類似団体との比較でも大きく上回っており、改善のためには、費用の削減及び有収水量の増が必要となる。
⑦</t>
    </r>
    <r>
      <rPr>
        <b/>
        <sz val="9.5"/>
        <rFont val="ＭＳ ゴシック"/>
        <family val="3"/>
        <charset val="128"/>
      </rPr>
      <t>『施設利用率』</t>
    </r>
    <r>
      <rPr>
        <sz val="9.5"/>
        <rFont val="ＭＳ ゴシック"/>
        <family val="3"/>
        <charset val="128"/>
      </rPr>
      <t>・・・[施設・設備が一日に対応可能な処理能力に対する、一日平均処理水量の割合であり、施設の利用状況や適性規模を判断する指標]　類似団体と比較しても低くなっており、40％付近で推移している。
⑧</t>
    </r>
    <r>
      <rPr>
        <b/>
        <sz val="9.5"/>
        <rFont val="ＭＳ ゴシック"/>
        <family val="3"/>
        <charset val="128"/>
      </rPr>
      <t>『水洗化率』</t>
    </r>
    <r>
      <rPr>
        <sz val="9.5"/>
        <rFont val="ＭＳ ゴシック"/>
        <family val="3"/>
        <charset val="128"/>
      </rPr>
      <t>・・・[現在処理区域内人口のうち、実際に水洗便所を設置して汚水処理している人口の割合を表した指標]　人口減少により減少に転じており、類似団体と比較して低くなっている。向上を図るためには、加入促進等の対策が必要である。</t>
    </r>
    <rPh sb="2" eb="5">
      <t>シュウエキテキ</t>
    </rPh>
    <rPh sb="5" eb="7">
      <t>シュウシ</t>
    </rPh>
    <rPh sb="7" eb="9">
      <t>ヒリツ</t>
    </rPh>
    <rPh sb="14" eb="16">
      <t>リョウキン</t>
    </rPh>
    <rPh sb="16" eb="18">
      <t>シュウニュウ</t>
    </rPh>
    <rPh sb="19" eb="21">
      <t>イッパン</t>
    </rPh>
    <rPh sb="21" eb="23">
      <t>カイケイ</t>
    </rPh>
    <rPh sb="26" eb="28">
      <t>クリイレ</t>
    </rPh>
    <rPh sb="28" eb="29">
      <t>キン</t>
    </rPh>
    <rPh sb="29" eb="30">
      <t>トウ</t>
    </rPh>
    <rPh sb="31" eb="34">
      <t>ソウシュウエキ</t>
    </rPh>
    <rPh sb="36" eb="39">
      <t>ソウヒヨウ</t>
    </rPh>
    <rPh sb="40" eb="43">
      <t>チホウサイ</t>
    </rPh>
    <rPh sb="43" eb="45">
      <t>ショウカン</t>
    </rPh>
    <rPh sb="45" eb="46">
      <t>キン</t>
    </rPh>
    <rPh sb="47" eb="48">
      <t>クワ</t>
    </rPh>
    <rPh sb="50" eb="52">
      <t>ヒヨウ</t>
    </rPh>
    <rPh sb="55" eb="57">
      <t>テイド</t>
    </rPh>
    <rPh sb="57" eb="58">
      <t>マカナ</t>
    </rPh>
    <rPh sb="64" eb="65">
      <t>アラワ</t>
    </rPh>
    <rPh sb="66" eb="68">
      <t>シヒョウ</t>
    </rPh>
    <rPh sb="75" eb="77">
      <t>シタマワ</t>
    </rPh>
    <rPh sb="84" eb="86">
      <t>コンゴ</t>
    </rPh>
    <rPh sb="87" eb="89">
      <t>シュウエキ</t>
    </rPh>
    <rPh sb="89" eb="90">
      <t>ゾウ</t>
    </rPh>
    <rPh sb="91" eb="92">
      <t>ハカ</t>
    </rPh>
    <rPh sb="93" eb="95">
      <t>ヒツヨウ</t>
    </rPh>
    <rPh sb="102" eb="104">
      <t>キギョウ</t>
    </rPh>
    <rPh sb="104" eb="105">
      <t>サイ</t>
    </rPh>
    <rPh sb="105" eb="107">
      <t>ザンダカ</t>
    </rPh>
    <rPh sb="107" eb="108">
      <t>タイ</t>
    </rPh>
    <rPh sb="108" eb="110">
      <t>ジギョウ</t>
    </rPh>
    <rPh sb="110" eb="112">
      <t>キボ</t>
    </rPh>
    <rPh sb="112" eb="114">
      <t>ヒリツ</t>
    </rPh>
    <rPh sb="119" eb="121">
      <t>リョウキン</t>
    </rPh>
    <rPh sb="121" eb="123">
      <t>シュウニュウ</t>
    </rPh>
    <rPh sb="124" eb="125">
      <t>タイ</t>
    </rPh>
    <rPh sb="127" eb="129">
      <t>キギョウ</t>
    </rPh>
    <rPh sb="129" eb="130">
      <t>サイ</t>
    </rPh>
    <rPh sb="130" eb="132">
      <t>ザンダカ</t>
    </rPh>
    <rPh sb="133" eb="135">
      <t>ワリアイ</t>
    </rPh>
    <rPh sb="139" eb="141">
      <t>キギョウ</t>
    </rPh>
    <rPh sb="141" eb="142">
      <t>サイ</t>
    </rPh>
    <rPh sb="142" eb="144">
      <t>ザンダカ</t>
    </rPh>
    <rPh sb="145" eb="147">
      <t>キボ</t>
    </rPh>
    <rPh sb="148" eb="149">
      <t>アラワ</t>
    </rPh>
    <rPh sb="150" eb="152">
      <t>シヒョウ</t>
    </rPh>
    <rPh sb="172" eb="174">
      <t>ヘイセイ</t>
    </rPh>
    <rPh sb="176" eb="178">
      <t>ネンド</t>
    </rPh>
    <rPh sb="184" eb="185">
      <t>オコナ</t>
    </rPh>
    <rPh sb="193" eb="195">
      <t>ケイヒ</t>
    </rPh>
    <rPh sb="195" eb="197">
      <t>カイシュウ</t>
    </rPh>
    <rPh sb="197" eb="198">
      <t>リツ</t>
    </rPh>
    <rPh sb="203" eb="206">
      <t>シヨウリョウ</t>
    </rPh>
    <rPh sb="207" eb="209">
      <t>カイシュウ</t>
    </rPh>
    <rPh sb="212" eb="214">
      <t>ケイヒ</t>
    </rPh>
    <rPh sb="218" eb="220">
      <t>テイド</t>
    </rPh>
    <rPh sb="220" eb="223">
      <t>シヨウリョウ</t>
    </rPh>
    <rPh sb="224" eb="225">
      <t>マカナ</t>
    </rPh>
    <rPh sb="231" eb="232">
      <t>アラワ</t>
    </rPh>
    <rPh sb="234" eb="236">
      <t>シヒョウ</t>
    </rPh>
    <rPh sb="298" eb="299">
      <t>オオ</t>
    </rPh>
    <rPh sb="312" eb="313">
      <t>サラ</t>
    </rPh>
    <rPh sb="315" eb="317">
      <t>シュウニュウ</t>
    </rPh>
    <rPh sb="317" eb="319">
      <t>カクホ</t>
    </rPh>
    <rPh sb="320" eb="322">
      <t>ケイヒ</t>
    </rPh>
    <rPh sb="322" eb="324">
      <t>サクゲン</t>
    </rPh>
    <rPh sb="325" eb="327">
      <t>ヒツヨウ</t>
    </rPh>
    <rPh sb="334" eb="336">
      <t>オスイ</t>
    </rPh>
    <rPh sb="336" eb="338">
      <t>ショリ</t>
    </rPh>
    <rPh sb="338" eb="340">
      <t>ゲンカ</t>
    </rPh>
    <rPh sb="345" eb="347">
      <t>ユウシュウ</t>
    </rPh>
    <rPh sb="347" eb="349">
      <t>スイリョウ</t>
    </rPh>
    <rPh sb="355" eb="357">
      <t>オスイ</t>
    </rPh>
    <rPh sb="357" eb="359">
      <t>ショリ</t>
    </rPh>
    <rPh sb="360" eb="361">
      <t>ヨウ</t>
    </rPh>
    <rPh sb="363" eb="365">
      <t>ヒヨウ</t>
    </rPh>
    <rPh sb="369" eb="371">
      <t>オスイ</t>
    </rPh>
    <rPh sb="371" eb="373">
      <t>シホン</t>
    </rPh>
    <rPh sb="373" eb="374">
      <t>ヒ</t>
    </rPh>
    <rPh sb="375" eb="377">
      <t>オスイ</t>
    </rPh>
    <rPh sb="377" eb="379">
      <t>イジ</t>
    </rPh>
    <rPh sb="379" eb="382">
      <t>カンリヒ</t>
    </rPh>
    <rPh sb="383" eb="385">
      <t>リョウホウ</t>
    </rPh>
    <rPh sb="386" eb="387">
      <t>フク</t>
    </rPh>
    <rPh sb="389" eb="391">
      <t>オスイ</t>
    </rPh>
    <rPh sb="391" eb="393">
      <t>ショリ</t>
    </rPh>
    <rPh sb="394" eb="395">
      <t>カカ</t>
    </rPh>
    <rPh sb="400" eb="401">
      <t>アラワ</t>
    </rPh>
    <rPh sb="403" eb="405">
      <t>シヒョウ</t>
    </rPh>
    <rPh sb="449" eb="450">
      <t>ゾウ</t>
    </rPh>
    <rPh sb="470" eb="471">
      <t>ウエ</t>
    </rPh>
    <rPh sb="477" eb="479">
      <t>カイゼン</t>
    </rPh>
    <rPh sb="485" eb="487">
      <t>ヒヨウ</t>
    </rPh>
    <rPh sb="488" eb="490">
      <t>サクゲン</t>
    </rPh>
    <rPh sb="490" eb="491">
      <t>オヨ</t>
    </rPh>
    <rPh sb="492" eb="496">
      <t>ユウシュウスイリョウ</t>
    </rPh>
    <rPh sb="497" eb="498">
      <t>ゾウ</t>
    </rPh>
    <rPh sb="499" eb="501">
      <t>ヒツヨウ</t>
    </rPh>
    <rPh sb="508" eb="510">
      <t>シセツ</t>
    </rPh>
    <rPh sb="510" eb="513">
      <t>リヨウリツ</t>
    </rPh>
    <rPh sb="518" eb="520">
      <t>シセツ</t>
    </rPh>
    <rPh sb="521" eb="523">
      <t>セツビ</t>
    </rPh>
    <rPh sb="524" eb="526">
      <t>イチニチ</t>
    </rPh>
    <rPh sb="527" eb="529">
      <t>タイオウ</t>
    </rPh>
    <rPh sb="529" eb="531">
      <t>カノウ</t>
    </rPh>
    <rPh sb="532" eb="534">
      <t>ショリ</t>
    </rPh>
    <rPh sb="534" eb="536">
      <t>ノウリョク</t>
    </rPh>
    <rPh sb="537" eb="538">
      <t>タイ</t>
    </rPh>
    <rPh sb="541" eb="543">
      <t>イチニチ</t>
    </rPh>
    <rPh sb="543" eb="545">
      <t>ヘイキン</t>
    </rPh>
    <rPh sb="545" eb="547">
      <t>ショリ</t>
    </rPh>
    <rPh sb="547" eb="549">
      <t>スイリョウ</t>
    </rPh>
    <rPh sb="550" eb="552">
      <t>ワリアイ</t>
    </rPh>
    <rPh sb="556" eb="558">
      <t>シセツ</t>
    </rPh>
    <rPh sb="559" eb="561">
      <t>リヨウ</t>
    </rPh>
    <rPh sb="561" eb="563">
      <t>ジョウキョウ</t>
    </rPh>
    <rPh sb="564" eb="566">
      <t>テキセイ</t>
    </rPh>
    <rPh sb="566" eb="568">
      <t>キボ</t>
    </rPh>
    <rPh sb="569" eb="571">
      <t>ハンダン</t>
    </rPh>
    <rPh sb="573" eb="575">
      <t>シヒョウ</t>
    </rPh>
    <rPh sb="577" eb="579">
      <t>ルイジ</t>
    </rPh>
    <rPh sb="579" eb="581">
      <t>ダンタイ</t>
    </rPh>
    <rPh sb="582" eb="584">
      <t>ヒカク</t>
    </rPh>
    <rPh sb="587" eb="588">
      <t>ヒク</t>
    </rPh>
    <rPh sb="598" eb="600">
      <t>フキン</t>
    </rPh>
    <rPh sb="601" eb="603">
      <t>スイイ</t>
    </rPh>
    <rPh sb="611" eb="614">
      <t>スイセンカ</t>
    </rPh>
    <rPh sb="614" eb="615">
      <t>リツ</t>
    </rPh>
    <rPh sb="620" eb="622">
      <t>ゲンザイ</t>
    </rPh>
    <rPh sb="622" eb="624">
      <t>ショリ</t>
    </rPh>
    <rPh sb="624" eb="627">
      <t>クイキナイ</t>
    </rPh>
    <rPh sb="627" eb="629">
      <t>ジンコウ</t>
    </rPh>
    <rPh sb="633" eb="635">
      <t>ジッサイ</t>
    </rPh>
    <rPh sb="636" eb="638">
      <t>スイセン</t>
    </rPh>
    <rPh sb="638" eb="640">
      <t>ベンジョ</t>
    </rPh>
    <rPh sb="641" eb="643">
      <t>セッチ</t>
    </rPh>
    <rPh sb="645" eb="647">
      <t>オスイ</t>
    </rPh>
    <rPh sb="647" eb="649">
      <t>ショリ</t>
    </rPh>
    <rPh sb="653" eb="655">
      <t>ジンコウ</t>
    </rPh>
    <rPh sb="656" eb="658">
      <t>ワリアイ</t>
    </rPh>
    <rPh sb="659" eb="660">
      <t>アラワ</t>
    </rPh>
    <rPh sb="662" eb="664">
      <t>シヒョウ</t>
    </rPh>
    <rPh sb="666" eb="668">
      <t>ジンコウ</t>
    </rPh>
    <rPh sb="668" eb="670">
      <t>ゲンショウ</t>
    </rPh>
    <rPh sb="673" eb="675">
      <t>ゲンショウ</t>
    </rPh>
    <rPh sb="676" eb="677">
      <t>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</si>
</sst>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0"/>
      <color theme="1"/>
      <name val="ＭＳ ゴシック"/>
      <family val="3"/>
      <charset val="128"/>
    </font>
    <font>
      <sz val="9.5"/>
      <name val="ＭＳ ゴシック"/>
      <family val="3"/>
      <charset val="128"/>
    </font>
    <font>
      <b/>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F8-4522-9B47-B813B94F21A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87F8-4522-9B47-B813B94F21A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39.75</c:v>
                </c:pt>
                <c:pt idx="1">
                  <c:v>39.659999999999997</c:v>
                </c:pt>
                <c:pt idx="2">
                  <c:v>40.46</c:v>
                </c:pt>
                <c:pt idx="3">
                  <c:v>39.49</c:v>
                </c:pt>
                <c:pt idx="4">
                  <c:v>43.49</c:v>
                </c:pt>
              </c:numCache>
            </c:numRef>
          </c:val>
          <c:extLst>
            <c:ext xmlns:c16="http://schemas.microsoft.com/office/drawing/2014/chart" uri="{C3380CC4-5D6E-409C-BE32-E72D297353CC}">
              <c16:uniqueId val="{00000000-349E-41E3-AC55-6F3CEF30FEC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349E-41E3-AC55-6F3CEF30FEC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81.72</c:v>
                </c:pt>
                <c:pt idx="1">
                  <c:v>82.61</c:v>
                </c:pt>
                <c:pt idx="2">
                  <c:v>83.07</c:v>
                </c:pt>
                <c:pt idx="3">
                  <c:v>83.54</c:v>
                </c:pt>
                <c:pt idx="4">
                  <c:v>82.83</c:v>
                </c:pt>
              </c:numCache>
            </c:numRef>
          </c:val>
          <c:extLst>
            <c:ext xmlns:c16="http://schemas.microsoft.com/office/drawing/2014/chart" uri="{C3380CC4-5D6E-409C-BE32-E72D297353CC}">
              <c16:uniqueId val="{00000000-E4E7-4616-9EC5-0B3B89D2099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E4E7-4616-9EC5-0B3B89D2099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98.21</c:v>
                </c:pt>
                <c:pt idx="1">
                  <c:v>100.85</c:v>
                </c:pt>
                <c:pt idx="2">
                  <c:v>94.26</c:v>
                </c:pt>
                <c:pt idx="3">
                  <c:v>96.49</c:v>
                </c:pt>
                <c:pt idx="4">
                  <c:v>99.31</c:v>
                </c:pt>
              </c:numCache>
            </c:numRef>
          </c:val>
          <c:extLst>
            <c:ext xmlns:c16="http://schemas.microsoft.com/office/drawing/2014/chart" uri="{C3380CC4-5D6E-409C-BE32-E72D297353CC}">
              <c16:uniqueId val="{00000000-45FE-4429-92C7-9FCA23D36B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FE-4429-92C7-9FCA23D36B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FC-494A-8EAC-466E550E3C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FC-494A-8EAC-466E550E3C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EC-4F28-9D68-E1A87A90A35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EC-4F28-9D68-E1A87A90A35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47-44A2-830B-6ACCD9BDB8A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47-44A2-830B-6ACCD9BDB8A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63-4BCD-9396-F1CC5A43011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63-4BCD-9396-F1CC5A43011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85-40DC-BE17-C8FBAF14188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285-40DC-BE17-C8FBAF14188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44.33</c:v>
                </c:pt>
                <c:pt idx="1">
                  <c:v>38.79</c:v>
                </c:pt>
                <c:pt idx="2">
                  <c:v>34.4</c:v>
                </c:pt>
                <c:pt idx="3">
                  <c:v>45.81</c:v>
                </c:pt>
                <c:pt idx="4">
                  <c:v>25.64</c:v>
                </c:pt>
              </c:numCache>
            </c:numRef>
          </c:val>
          <c:extLst>
            <c:ext xmlns:c16="http://schemas.microsoft.com/office/drawing/2014/chart" uri="{C3380CC4-5D6E-409C-BE32-E72D297353CC}">
              <c16:uniqueId val="{00000000-FF57-46E1-9C11-28445472176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FF57-46E1-9C11-28445472176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346.88</c:v>
                </c:pt>
                <c:pt idx="1">
                  <c:v>397.13</c:v>
                </c:pt>
                <c:pt idx="2">
                  <c:v>440.7</c:v>
                </c:pt>
                <c:pt idx="3">
                  <c:v>336.74</c:v>
                </c:pt>
                <c:pt idx="4">
                  <c:v>515.24</c:v>
                </c:pt>
              </c:numCache>
            </c:numRef>
          </c:val>
          <c:extLst>
            <c:ext xmlns:c16="http://schemas.microsoft.com/office/drawing/2014/chart" uri="{C3380CC4-5D6E-409C-BE32-E72D297353CC}">
              <c16:uniqueId val="{00000000-DAAD-4807-8C65-28321E83AD3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DAAD-4807-8C65-28321E83AD3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杵築市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9">
        <f>データ!S6</f>
        <v>27295</v>
      </c>
      <c r="AM8" s="49"/>
      <c r="AN8" s="49"/>
      <c r="AO8" s="49"/>
      <c r="AP8" s="49"/>
      <c r="AQ8" s="49"/>
      <c r="AR8" s="49"/>
      <c r="AS8" s="49"/>
      <c r="AT8" s="48">
        <f>データ!T6</f>
        <v>280.08</v>
      </c>
      <c r="AU8" s="48"/>
      <c r="AV8" s="48"/>
      <c r="AW8" s="48"/>
      <c r="AX8" s="48"/>
      <c r="AY8" s="48"/>
      <c r="AZ8" s="48"/>
      <c r="BA8" s="48"/>
      <c r="BB8" s="48">
        <f>データ!U6</f>
        <v>97.45</v>
      </c>
      <c r="BC8" s="48"/>
      <c r="BD8" s="48"/>
      <c r="BE8" s="48"/>
      <c r="BF8" s="48"/>
      <c r="BG8" s="48"/>
      <c r="BH8" s="48"/>
      <c r="BI8" s="48"/>
      <c r="BJ8" s="3"/>
      <c r="BK8" s="3"/>
      <c r="BL8" s="67" t="s">
        <v>10</v>
      </c>
      <c r="BM8" s="68"/>
      <c r="BN8" s="69" t="s">
        <v>11</v>
      </c>
      <c r="BO8" s="69"/>
      <c r="BP8" s="69"/>
      <c r="BQ8" s="69"/>
      <c r="BR8" s="69"/>
      <c r="BS8" s="69"/>
      <c r="BT8" s="69"/>
      <c r="BU8" s="69"/>
      <c r="BV8" s="69"/>
      <c r="BW8" s="69"/>
      <c r="BX8" s="69"/>
      <c r="BY8" s="70"/>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3.55</v>
      </c>
      <c r="Q10" s="48"/>
      <c r="R10" s="48"/>
      <c r="S10" s="48"/>
      <c r="T10" s="48"/>
      <c r="U10" s="48"/>
      <c r="V10" s="48"/>
      <c r="W10" s="48">
        <f>データ!Q6</f>
        <v>98.81</v>
      </c>
      <c r="X10" s="48"/>
      <c r="Y10" s="48"/>
      <c r="Z10" s="48"/>
      <c r="AA10" s="48"/>
      <c r="AB10" s="48"/>
      <c r="AC10" s="48"/>
      <c r="AD10" s="49">
        <f>データ!R6</f>
        <v>3390</v>
      </c>
      <c r="AE10" s="49"/>
      <c r="AF10" s="49"/>
      <c r="AG10" s="49"/>
      <c r="AH10" s="49"/>
      <c r="AI10" s="49"/>
      <c r="AJ10" s="49"/>
      <c r="AK10" s="2"/>
      <c r="AL10" s="49">
        <f>データ!V6</f>
        <v>961</v>
      </c>
      <c r="AM10" s="49"/>
      <c r="AN10" s="49"/>
      <c r="AO10" s="49"/>
      <c r="AP10" s="49"/>
      <c r="AQ10" s="49"/>
      <c r="AR10" s="49"/>
      <c r="AS10" s="49"/>
      <c r="AT10" s="48">
        <f>データ!W6</f>
        <v>0.77</v>
      </c>
      <c r="AU10" s="48"/>
      <c r="AV10" s="48"/>
      <c r="AW10" s="48"/>
      <c r="AX10" s="48"/>
      <c r="AY10" s="48"/>
      <c r="AZ10" s="48"/>
      <c r="BA10" s="48"/>
      <c r="BB10" s="48">
        <f>データ!X6</f>
        <v>1248.05</v>
      </c>
      <c r="BC10" s="48"/>
      <c r="BD10" s="48"/>
      <c r="BE10" s="48"/>
      <c r="BF10" s="48"/>
      <c r="BG10" s="48"/>
      <c r="BH10" s="48"/>
      <c r="BI10" s="48"/>
      <c r="BJ10" s="2"/>
      <c r="BK10" s="2"/>
      <c r="BL10" s="55" t="s">
        <v>22</v>
      </c>
      <c r="BM10" s="56"/>
      <c r="BN10" s="57" t="s">
        <v>23</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5" t="s">
        <v>26</v>
      </c>
      <c r="BM14" s="36"/>
      <c r="BN14" s="36"/>
      <c r="BO14" s="36"/>
      <c r="BP14" s="36"/>
      <c r="BQ14" s="36"/>
      <c r="BR14" s="36"/>
      <c r="BS14" s="36"/>
      <c r="BT14" s="36"/>
      <c r="BU14" s="36"/>
      <c r="BV14" s="36"/>
      <c r="BW14" s="36"/>
      <c r="BX14" s="36"/>
      <c r="BY14" s="36"/>
      <c r="BZ14" s="37"/>
    </row>
    <row r="15" spans="1:78" ht="13.5" customHeight="1" x14ac:dyDescent="0.15">
      <c r="A15" s="2"/>
      <c r="B15" s="32"/>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4"/>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27</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2" t="s">
        <v>28</v>
      </c>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4"/>
      <c r="BK60" s="2"/>
      <c r="BL60" s="29"/>
      <c r="BM60" s="30"/>
      <c r="BN60" s="30"/>
      <c r="BO60" s="30"/>
      <c r="BP60" s="30"/>
      <c r="BQ60" s="30"/>
      <c r="BR60" s="30"/>
      <c r="BS60" s="30"/>
      <c r="BT60" s="30"/>
      <c r="BU60" s="30"/>
      <c r="BV60" s="30"/>
      <c r="BW60" s="30"/>
      <c r="BX60" s="30"/>
      <c r="BY60" s="30"/>
      <c r="BZ60" s="31"/>
    </row>
    <row r="61" spans="1:7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4"/>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29"/>
      <c r="BM63" s="30"/>
      <c r="BN63" s="30"/>
      <c r="BO63" s="30"/>
      <c r="BP63" s="30"/>
      <c r="BQ63" s="30"/>
      <c r="BR63" s="30"/>
      <c r="BS63" s="30"/>
      <c r="BT63" s="30"/>
      <c r="BU63" s="30"/>
      <c r="BV63" s="30"/>
      <c r="BW63" s="30"/>
      <c r="BX63" s="30"/>
      <c r="BY63" s="30"/>
      <c r="BZ63" s="3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29</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116</v>
      </c>
      <c r="BM66" s="42"/>
      <c r="BN66" s="42"/>
      <c r="BO66" s="42"/>
      <c r="BP66" s="42"/>
      <c r="BQ66" s="42"/>
      <c r="BR66" s="42"/>
      <c r="BS66" s="42"/>
      <c r="BT66" s="42"/>
      <c r="BU66" s="42"/>
      <c r="BV66" s="42"/>
      <c r="BW66" s="42"/>
      <c r="BX66" s="42"/>
      <c r="BY66" s="42"/>
      <c r="BZ66" s="4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4"/>
      <c r="BM82" s="45"/>
      <c r="BN82" s="45"/>
      <c r="BO82" s="45"/>
      <c r="BP82" s="45"/>
      <c r="BQ82" s="45"/>
      <c r="BR82" s="45"/>
      <c r="BS82" s="45"/>
      <c r="BT82" s="45"/>
      <c r="BU82" s="45"/>
      <c r="BV82" s="45"/>
      <c r="BW82" s="45"/>
      <c r="BX82" s="45"/>
      <c r="BY82" s="45"/>
      <c r="BZ82" s="46"/>
    </row>
    <row r="83" spans="1:78" x14ac:dyDescent="0.15">
      <c r="C83" s="47" t="s">
        <v>30</v>
      </c>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i0QBid+5WQV3j53E4X3Qyp8zVUYjPKTlzEM88g2OJb1QCqU0xoeRB9FxHQq4CqbtdwpM0sx1ZlENkhIeO6Nixw==" saltValue="mjoISOkNa8Txn5nv9Rfn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442101</v>
      </c>
      <c r="D6" s="19">
        <f t="shared" si="3"/>
        <v>47</v>
      </c>
      <c r="E6" s="19">
        <f t="shared" si="3"/>
        <v>17</v>
      </c>
      <c r="F6" s="19">
        <f t="shared" si="3"/>
        <v>5</v>
      </c>
      <c r="G6" s="19">
        <f t="shared" si="3"/>
        <v>0</v>
      </c>
      <c r="H6" s="19" t="str">
        <f t="shared" si="3"/>
        <v>大分県　杵築市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3.55</v>
      </c>
      <c r="Q6" s="20">
        <f t="shared" si="3"/>
        <v>98.81</v>
      </c>
      <c r="R6" s="20">
        <f t="shared" si="3"/>
        <v>3390</v>
      </c>
      <c r="S6" s="20">
        <f t="shared" si="3"/>
        <v>27295</v>
      </c>
      <c r="T6" s="20">
        <f t="shared" si="3"/>
        <v>280.08</v>
      </c>
      <c r="U6" s="20">
        <f t="shared" si="3"/>
        <v>97.45</v>
      </c>
      <c r="V6" s="20">
        <f t="shared" si="3"/>
        <v>961</v>
      </c>
      <c r="W6" s="20">
        <f t="shared" si="3"/>
        <v>0.77</v>
      </c>
      <c r="X6" s="20">
        <f t="shared" si="3"/>
        <v>1248.05</v>
      </c>
      <c r="Y6" s="21">
        <f>IF(Y7="",NA(),Y7)</f>
        <v>98.21</v>
      </c>
      <c r="Z6" s="21">
        <f t="shared" ref="Z6:AH6" si="4">IF(Z7="",NA(),Z7)</f>
        <v>100.85</v>
      </c>
      <c r="AA6" s="21">
        <f t="shared" si="4"/>
        <v>94.26</v>
      </c>
      <c r="AB6" s="21">
        <f t="shared" si="4"/>
        <v>96.49</v>
      </c>
      <c r="AC6" s="21">
        <f t="shared" si="4"/>
        <v>99.31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44.33</v>
      </c>
      <c r="BR6" s="21">
        <f t="shared" ref="BR6:BZ6" si="8">IF(BR7="",NA(),BR7)</f>
        <v>38.79</v>
      </c>
      <c r="BS6" s="21">
        <f t="shared" si="8"/>
        <v>34.4</v>
      </c>
      <c r="BT6" s="21">
        <f t="shared" si="8"/>
        <v>45.81</v>
      </c>
      <c r="BU6" s="21">
        <f t="shared" si="8"/>
        <v>25.64</v>
      </c>
      <c r="BV6" s="21">
        <f t="shared" si="8"/>
        <v>57.77</v>
      </c>
      <c r="BW6" s="21">
        <f t="shared" si="8"/>
        <v>57.31</v>
      </c>
      <c r="BX6" s="21">
        <f t="shared" si="8"/>
        <v>57.08</v>
      </c>
      <c r="BY6" s="21">
        <f t="shared" si="8"/>
        <v>56.26</v>
      </c>
      <c r="BZ6" s="21">
        <f t="shared" si="8"/>
        <v>52.94</v>
      </c>
      <c r="CA6" s="20" t="str">
        <f>IF(CA7="","",IF(CA7="-","【-】","【"&amp;SUBSTITUTE(TEXT(CA7,"#,##0.00"),"-","△")&amp;"】"))</f>
        <v>【57.02】</v>
      </c>
      <c r="CB6" s="21">
        <f>IF(CB7="",NA(),CB7)</f>
        <v>346.88</v>
      </c>
      <c r="CC6" s="21">
        <f t="shared" ref="CC6:CK6" si="9">IF(CC7="",NA(),CC7)</f>
        <v>397.13</v>
      </c>
      <c r="CD6" s="21">
        <f t="shared" si="9"/>
        <v>440.7</v>
      </c>
      <c r="CE6" s="21">
        <f t="shared" si="9"/>
        <v>336.74</v>
      </c>
      <c r="CF6" s="21">
        <f t="shared" si="9"/>
        <v>515.24</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39.75</v>
      </c>
      <c r="CN6" s="21">
        <f t="shared" ref="CN6:CV6" si="10">IF(CN7="",NA(),CN7)</f>
        <v>39.659999999999997</v>
      </c>
      <c r="CO6" s="21">
        <f t="shared" si="10"/>
        <v>40.46</v>
      </c>
      <c r="CP6" s="21">
        <f t="shared" si="10"/>
        <v>39.49</v>
      </c>
      <c r="CQ6" s="21">
        <f t="shared" si="10"/>
        <v>43.49</v>
      </c>
      <c r="CR6" s="21">
        <f t="shared" si="10"/>
        <v>50.68</v>
      </c>
      <c r="CS6" s="21">
        <f t="shared" si="10"/>
        <v>50.14</v>
      </c>
      <c r="CT6" s="21">
        <f t="shared" si="10"/>
        <v>54.83</v>
      </c>
      <c r="CU6" s="21">
        <f t="shared" si="10"/>
        <v>66.53</v>
      </c>
      <c r="CV6" s="21">
        <f t="shared" si="10"/>
        <v>52.35</v>
      </c>
      <c r="CW6" s="20" t="str">
        <f>IF(CW7="","",IF(CW7="-","【-】","【"&amp;SUBSTITUTE(TEXT(CW7,"#,##0.00"),"-","△")&amp;"】"))</f>
        <v>【52.55】</v>
      </c>
      <c r="CX6" s="21">
        <f>IF(CX7="",NA(),CX7)</f>
        <v>81.72</v>
      </c>
      <c r="CY6" s="21">
        <f t="shared" ref="CY6:DG6" si="11">IF(CY7="",NA(),CY7)</f>
        <v>82.61</v>
      </c>
      <c r="CZ6" s="21">
        <f t="shared" si="11"/>
        <v>83.07</v>
      </c>
      <c r="DA6" s="21">
        <f t="shared" si="11"/>
        <v>83.54</v>
      </c>
      <c r="DB6" s="21">
        <f t="shared" si="11"/>
        <v>82.83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442101</v>
      </c>
      <c r="D7" s="23">
        <v>47</v>
      </c>
      <c r="E7" s="23">
        <v>17</v>
      </c>
      <c r="F7" s="23">
        <v>5</v>
      </c>
      <c r="G7" s="23">
        <v>0</v>
      </c>
      <c r="H7" s="23" t="s">
        <v>97</v>
      </c>
      <c r="I7" s="23" t="s">
        <v>98</v>
      </c>
      <c r="J7" s="23" t="s">
        <v>99</v>
      </c>
      <c r="K7" s="23" t="s">
        <v>100</v>
      </c>
      <c r="L7" s="23" t="s">
        <v>101</v>
      </c>
      <c r="M7" s="23" t="s">
        <v>102</v>
      </c>
      <c r="N7" s="24" t="s">
        <v>103</v>
      </c>
      <c r="O7" s="24" t="s">
        <v>104</v>
      </c>
      <c r="P7" s="24">
        <v>3.55</v>
      </c>
      <c r="Q7" s="24">
        <v>98.81</v>
      </c>
      <c r="R7" s="24">
        <v>3390</v>
      </c>
      <c r="S7" s="24">
        <v>27295</v>
      </c>
      <c r="T7" s="24">
        <v>280.08</v>
      </c>
      <c r="U7" s="24">
        <v>97.45</v>
      </c>
      <c r="V7" s="24">
        <v>961</v>
      </c>
      <c r="W7" s="24">
        <v>0.77</v>
      </c>
      <c r="X7" s="24">
        <v>1248.05</v>
      </c>
      <c r="Y7" s="24">
        <v>98.21</v>
      </c>
      <c r="Z7" s="24">
        <v>100.85</v>
      </c>
      <c r="AA7" s="24">
        <v>94.26</v>
      </c>
      <c r="AB7" s="24">
        <v>96.49</v>
      </c>
      <c r="AC7" s="24">
        <v>99.31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44.33</v>
      </c>
      <c r="BR7" s="24">
        <v>38.79</v>
      </c>
      <c r="BS7" s="24">
        <v>34.4</v>
      </c>
      <c r="BT7" s="24">
        <v>45.81</v>
      </c>
      <c r="BU7" s="24">
        <v>25.64</v>
      </c>
      <c r="BV7" s="24">
        <v>57.77</v>
      </c>
      <c r="BW7" s="24">
        <v>57.31</v>
      </c>
      <c r="BX7" s="24">
        <v>57.08</v>
      </c>
      <c r="BY7" s="24">
        <v>56.26</v>
      </c>
      <c r="BZ7" s="24">
        <v>52.94</v>
      </c>
      <c r="CA7" s="24">
        <v>57.02</v>
      </c>
      <c r="CB7" s="24">
        <v>346.88</v>
      </c>
      <c r="CC7" s="24">
        <v>397.13</v>
      </c>
      <c r="CD7" s="24">
        <v>440.7</v>
      </c>
      <c r="CE7" s="24">
        <v>336.74</v>
      </c>
      <c r="CF7" s="24">
        <v>515.24</v>
      </c>
      <c r="CG7" s="24">
        <v>274.35000000000002</v>
      </c>
      <c r="CH7" s="24">
        <v>273.52</v>
      </c>
      <c r="CI7" s="24">
        <v>274.99</v>
      </c>
      <c r="CJ7" s="24">
        <v>282.08999999999997</v>
      </c>
      <c r="CK7" s="24">
        <v>303.27999999999997</v>
      </c>
      <c r="CL7" s="24">
        <v>273.68</v>
      </c>
      <c r="CM7" s="24">
        <v>39.75</v>
      </c>
      <c r="CN7" s="24">
        <v>39.659999999999997</v>
      </c>
      <c r="CO7" s="24">
        <v>40.46</v>
      </c>
      <c r="CP7" s="24">
        <v>39.49</v>
      </c>
      <c r="CQ7" s="24">
        <v>43.49</v>
      </c>
      <c r="CR7" s="24">
        <v>50.68</v>
      </c>
      <c r="CS7" s="24">
        <v>50.14</v>
      </c>
      <c r="CT7" s="24">
        <v>54.83</v>
      </c>
      <c r="CU7" s="24">
        <v>66.53</v>
      </c>
      <c r="CV7" s="24">
        <v>52.35</v>
      </c>
      <c r="CW7" s="24">
        <v>52.55</v>
      </c>
      <c r="CX7" s="24">
        <v>81.72</v>
      </c>
      <c r="CY7" s="24">
        <v>82.61</v>
      </c>
      <c r="CZ7" s="24">
        <v>83.07</v>
      </c>
      <c r="DA7" s="24">
        <v>83.54</v>
      </c>
      <c r="DB7" s="24">
        <v>82.83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2024-01-17T04:50:14Z</cp:lastPrinted>
  <dcterms:created xsi:type="dcterms:W3CDTF">2023-12-12T02:56:32Z</dcterms:created>
  <dcterms:modified xsi:type="dcterms:W3CDTF">2024-02-21T05:44:27Z</dcterms:modified>
  <cp:category/>
</cp:coreProperties>
</file>