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6 ＨＰ掲載用\10 杵築市\"/>
    </mc:Choice>
  </mc:AlternateContent>
  <workbookProtection workbookAlgorithmName="SHA-512" workbookHashValue="9pPZoLn1QJpWP05M31z7aAqLwQUVy1xOukmBerS8azNRO9H14V6PWrezYbLBwroFc5xXxWKZWabAWod1H33Hgg==" workbookSaltValue="WI1JAdJQyjwI3xTGc9g8iQ==" workbookSpinCount="100000" lockStructure="1"/>
  <bookViews>
    <workbookView xWindow="0" yWindow="0" windowWidth="22110" windowHeight="96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<sst xmlns="http://schemas.openxmlformats.org/spreadsheetml/2006/main" count="275" uniqueCount="116">
  <si>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</si>
  <si>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</si>
  <si>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</si>
  <si>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</si>
  <si>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</si>
  <si>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</si>
  <si>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</si>
  <si>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</si>
  <si>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</si>
  <si>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</si>
  <si>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</si>
  <si>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</si>
  <si>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</si>
  <si>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</si>
  <si>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</si>
  <si>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</si>
  <si>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</si>
  <si>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</si>
  <si>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</si>
  <si>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</si>
  <si>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</si>
  <si>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</si>
  <si>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</si>
  <si>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</si>
  <si>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</si>
  <si>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</si>
  <si>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</si>
  <si>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</si>
  <si>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</si>
  <si>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</si>
  <si>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</si>
  <si>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</si>
  <si>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</si>
  <si>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</si>
  <si>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</si>
  <si>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</si>
  <si>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</si>
  <si>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</si>
  <si>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</si>
  <si>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</si>
  <si>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</si>
  <si>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</si>
  <si>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</si>
  <si>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</si>
  <si>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</si>
  <si>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</si>
  <si>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</si>
  <si>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</si>
  <si>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</si>
  <si>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</si>
  <si>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</si>
  <si>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</si>
  <si>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</si>
  <si>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</si>
  <si>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</si>
  <si>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</si>
  <si>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</si>
  <si>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</si>
  <si>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</si>
  <si>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</si>
  <si>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</si>
  <si>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</si>
  <si>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</si>
  <si>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</si>
  <si>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</si>
  <si>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</si>
  <si>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</si>
  <si>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</si>
  <si>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</si>
  <si>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</si>
  <si>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</si>
  <si>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</si>
  <si>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</si>
  <si>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</si>
  <si>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</si>
  <si>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</si>
  <si>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</si>
  <si>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</si>
  <si>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</si>
  <si>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</si>
  <si>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</si>
  <si>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</si>
  <si>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</si>
  <si>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</si>
  <si>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</si>
  <si>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</si>
  <si>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</si>
  <si>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</si>
  <si>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</si>
  <si>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</si>
  <si>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</si>
  <si>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</si>
  <si>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</si>
  <si>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</si>
  <si>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</si>
  <si>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</si>
  <si>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杵築市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</si>
  <si>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</si>
  <si>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</si>
  <si>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</si>
  <si>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</si>
  <si>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</si>
  <si>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</si>
  <si>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</si>
  <si>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</si>
  <si>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</si>
  <si>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</si>
  <si>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</si>
  <si>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</si>
  <si>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</si>
  <si>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</si>
  <si>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</si>
  <si>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</si>
  <si>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令和2年度が法適用初年度であり、減価償却累計額としては2年分しか計上されていないため、類似団体平均より低くなっているが、供用開始後約20年経っているため、処理場施設等について、ストックマネジメント計画を策定し計画的な改築更新を行っている。
②、③管渠の耐用年数は経過していないものの、下水道施設のライフサイクルコストの最小化や計画的な予防保全による安全性の確保のため、ストックマネジメント計画を策定し運用している。</t>
    <rPh sb="1" eb="3">
      <t>レイワ</t>
    </rPh>
    <rPh sb="4" eb="6">
      <t>ネンド</t>
    </rPh>
    <rPh sb="7" eb="8">
      <t>ホウ</t>
    </rPh>
    <rPh sb="8" eb="10">
      <t>テキヨウ</t>
    </rPh>
    <rPh sb="10" eb="13">
      <t>ショネンド</t>
    </rPh>
    <rPh sb="17" eb="19">
      <t>ゲンカ</t>
    </rPh>
    <rPh sb="19" eb="21">
      <t>ショウキャク</t>
    </rPh>
    <rPh sb="21" eb="23">
      <t>ルイケイ</t>
    </rPh>
    <rPh sb="23" eb="24">
      <t>ガク</t>
    </rPh>
    <rPh sb="29" eb="31">
      <t>ネンブン</t>
    </rPh>
    <rPh sb="33" eb="35">
      <t>ケイジョウ</t>
    </rPh>
    <rPh sb="44" eb="46">
      <t>ルイジ</t>
    </rPh>
    <rPh sb="46" eb="48">
      <t>ダンタイ</t>
    </rPh>
    <rPh sb="48" eb="50">
      <t>ヘイキン</t>
    </rPh>
    <rPh sb="52" eb="53">
      <t>ヒク</t>
    </rPh>
    <rPh sb="61" eb="63">
      <t>キョウヨウ</t>
    </rPh>
    <rPh sb="63" eb="65">
      <t>カイシ</t>
    </rPh>
    <rPh sb="65" eb="66">
      <t>ゴ</t>
    </rPh>
    <rPh sb="66" eb="67">
      <t>ヤク</t>
    </rPh>
    <rPh sb="69" eb="70">
      <t>ネン</t>
    </rPh>
    <rPh sb="70" eb="71">
      <t>タ</t>
    </rPh>
    <rPh sb="78" eb="81">
      <t>ショリジョウ</t>
    </rPh>
    <rPh sb="81" eb="83">
      <t>シセツ</t>
    </rPh>
    <rPh sb="83" eb="84">
      <t>トウ</t>
    </rPh>
    <rPh sb="99" eb="101">
      <t>ケイカク</t>
    </rPh>
    <rPh sb="102" eb="104">
      <t>サクテイ</t>
    </rPh>
    <rPh sb="105" eb="108">
      <t>ケイカクテキ</t>
    </rPh>
    <rPh sb="109" eb="111">
      <t>カイチク</t>
    </rPh>
    <rPh sb="111" eb="113">
      <t>コウシン</t>
    </rPh>
    <rPh sb="114" eb="115">
      <t>オコナ</t>
    </rPh>
    <rPh sb="124" eb="126">
      <t>カンキョ</t>
    </rPh>
    <rPh sb="143" eb="146">
      <t>ゲスイドウ</t>
    </rPh>
    <rPh sb="146" eb="148">
      <t>シセツ</t>
    </rPh>
    <rPh sb="160" eb="163">
      <t>サイショウカ</t>
    </rPh>
    <rPh sb="164" eb="167">
      <t>ケイカクテキ</t>
    </rPh>
    <rPh sb="168" eb="170">
      <t>ヨボウ</t>
    </rPh>
    <rPh sb="170" eb="172">
      <t>ホゼン</t>
    </rPh>
    <rPh sb="175" eb="178">
      <t>アンゼンセイ</t>
    </rPh>
    <rPh sb="179" eb="181">
      <t>カクホ</t>
    </rPh>
    <rPh sb="195" eb="197">
      <t>ケイカク</t>
    </rPh>
    <rPh sb="198" eb="200">
      <t>サクテイ</t>
    </rPh>
    <rPh sb="201" eb="203">
      <t>ウンヨウ</t>
    </rPh>
    <phoneticPr fontId="4"/>
  </si>
  <si>
    <t>経費回収率は100％に近い値であるが、施設利用率が低く、更なる経営改善を図る必要がある。要因の一つとして水洗化率が低いことがあげられることから、接続率の向上により使用料収入の確保に努める。
また、老朽化対策としては、現在策定中のストックマネジメント計画をもとに施設の計画的な改築更新を行いライフサイクルコストの最小化や平準化を図っていき、適正な施設管理を行う。</t>
    <rPh sb="11" eb="12">
      <t>チカ</t>
    </rPh>
    <rPh sb="13" eb="14">
      <t>アタイ</t>
    </rPh>
    <rPh sb="19" eb="21">
      <t>シセツ</t>
    </rPh>
    <rPh sb="21" eb="24">
      <t>リヨウリツ</t>
    </rPh>
    <rPh sb="25" eb="26">
      <t>ヒク</t>
    </rPh>
    <rPh sb="28" eb="29">
      <t>サラ</t>
    </rPh>
    <rPh sb="31" eb="33">
      <t>ケイエイ</t>
    </rPh>
    <rPh sb="33" eb="35">
      <t>カイゼン</t>
    </rPh>
    <rPh sb="36" eb="37">
      <t>ハカ</t>
    </rPh>
    <rPh sb="38" eb="40">
      <t>ヒツヨウ</t>
    </rPh>
    <rPh sb="44" eb="46">
      <t>ヨウイン</t>
    </rPh>
    <rPh sb="47" eb="48">
      <t>ヒト</t>
    </rPh>
    <rPh sb="52" eb="55">
      <t>スイセンカ</t>
    </rPh>
    <rPh sb="55" eb="56">
      <t>リツ</t>
    </rPh>
    <rPh sb="72" eb="74">
      <t>セツゾク</t>
    </rPh>
    <rPh sb="74" eb="75">
      <t>リツ</t>
    </rPh>
    <rPh sb="76" eb="78">
      <t>コウジョウ</t>
    </rPh>
    <rPh sb="81" eb="84">
      <t>シヨウリョウ</t>
    </rPh>
    <rPh sb="84" eb="86">
      <t>シュウニュウ</t>
    </rPh>
    <rPh sb="87" eb="89">
      <t>カクホ</t>
    </rPh>
    <rPh sb="90" eb="91">
      <t>ツト</t>
    </rPh>
    <rPh sb="98" eb="101">
      <t>ロウキュウカ</t>
    </rPh>
    <rPh sb="101" eb="103">
      <t>タイサク</t>
    </rPh>
    <rPh sb="108" eb="110">
      <t>ゲンザイ</t>
    </rPh>
    <rPh sb="110" eb="113">
      <t>サクテイチュウ</t>
    </rPh>
    <rPh sb="124" eb="126">
      <t>ケイカク</t>
    </rPh>
    <rPh sb="130" eb="132">
      <t>シセツ</t>
    </rPh>
    <rPh sb="133" eb="136">
      <t>ケイカクテキ</t>
    </rPh>
    <rPh sb="137" eb="139">
      <t>カイチク</t>
    </rPh>
    <rPh sb="139" eb="141">
      <t>コウシン</t>
    </rPh>
    <rPh sb="142" eb="143">
      <t>オコナ</t>
    </rPh>
    <rPh sb="155" eb="158">
      <t>サイショウカ</t>
    </rPh>
    <rPh sb="159" eb="162">
      <t>ヘイジュンカ</t>
    </rPh>
    <rPh sb="163" eb="164">
      <t>ハカ</t>
    </rPh>
    <rPh sb="169" eb="171">
      <t>テキセイ</t>
    </rPh>
    <rPh sb="172" eb="174">
      <t>シセツ</t>
    </rPh>
    <rPh sb="174" eb="176">
      <t>カンリ</t>
    </rPh>
    <rPh sb="177" eb="178">
      <t>オコナ</t>
    </rPh>
    <phoneticPr fontId="4"/>
  </si>
  <si>
    <t>①経常収支比率は、わずかに100％を上回るが、類似団体平均値を下回っているため更なる収入確保と経費削減を図る必要がある。
③流動比率は、決算時点における未収未払残高の影響により前年度と比較して大幅な減となっているが、本市では起債の償還額を一般会計繰入金に依存していることが流動比率が低い要因となっている。更なる収入確保等による自主財源の確保が必要である。
④企業債残高対事業規模比率は、農業集落排水の一部を統合する事業が完了し、企業債の償還額が借入額を上回ったことで前年度より数値が下がっている。また、類似団体平均に対して低くなっているのは整備区域内の整備が完了していることが要因と思われる。
⑥汚水処理原価は類似団体平均値を下回っている。今後も費用削減等に努める。
⑤経費回収率は、類似団体平均値は上回っているものの100％を下回っている。また、⑦施設利用率及び⑧水洗化率は農業集落排水の一部を統合したことで改善したものの類似団体平均を下回っているため、更なる接続率向上のための働きかけを行う必要がある。</t>
    <rPh sb="68" eb="72">
      <t>ケッサンジテン</t>
    </rPh>
    <rPh sb="76" eb="78">
      <t>ミシュウ</t>
    </rPh>
    <rPh sb="78" eb="80">
      <t>ミハラ</t>
    </rPh>
    <rPh sb="80" eb="82">
      <t>ザンダカ</t>
    </rPh>
    <rPh sb="83" eb="85">
      <t>エイキョウ</t>
    </rPh>
    <rPh sb="179" eb="181">
      <t>キギョウ</t>
    </rPh>
    <rPh sb="181" eb="182">
      <t>サイ</t>
    </rPh>
    <rPh sb="182" eb="184">
      <t>ザンダカ</t>
    </rPh>
    <rPh sb="184" eb="185">
      <t>タイ</t>
    </rPh>
    <rPh sb="185" eb="187">
      <t>ジギョウ</t>
    </rPh>
    <rPh sb="187" eb="189">
      <t>キボ</t>
    </rPh>
    <rPh sb="189" eb="191">
      <t>ヒリツ</t>
    </rPh>
    <rPh sb="193" eb="197">
      <t>ノウギョウシュウラク</t>
    </rPh>
    <rPh sb="197" eb="199">
      <t>ハイスイ</t>
    </rPh>
    <rPh sb="200" eb="202">
      <t>イチブ</t>
    </rPh>
    <rPh sb="203" eb="205">
      <t>トウゴウ</t>
    </rPh>
    <rPh sb="207" eb="209">
      <t>ジギョウ</t>
    </rPh>
    <rPh sb="210" eb="212">
      <t>カンリョウ</t>
    </rPh>
    <rPh sb="214" eb="217">
      <t>キギョウサイ</t>
    </rPh>
    <rPh sb="218" eb="221">
      <t>ショウカンガク</t>
    </rPh>
    <rPh sb="222" eb="224">
      <t>カリイレ</t>
    </rPh>
    <rPh sb="224" eb="225">
      <t>ガク</t>
    </rPh>
    <rPh sb="226" eb="228">
      <t>ウワマワ</t>
    </rPh>
    <rPh sb="233" eb="236">
      <t>ゼンネンド</t>
    </rPh>
    <rPh sb="238" eb="240">
      <t>スウチ</t>
    </rPh>
    <rPh sb="241" eb="242">
      <t>サ</t>
    </rPh>
    <rPh sb="251" eb="253">
      <t>ルイジ</t>
    </rPh>
    <rPh sb="253" eb="255">
      <t>ダンタイ</t>
    </rPh>
    <rPh sb="255" eb="257">
      <t>ヘイキン</t>
    </rPh>
    <rPh sb="258" eb="259">
      <t>タイ</t>
    </rPh>
    <rPh sb="261" eb="262">
      <t>ヒク</t>
    </rPh>
    <rPh sb="270" eb="272">
      <t>セイビ</t>
    </rPh>
    <rPh sb="272" eb="274">
      <t>クイキ</t>
    </rPh>
    <rPh sb="276" eb="278">
      <t>セイビ</t>
    </rPh>
    <rPh sb="279" eb="281">
      <t>カンリョウ</t>
    </rPh>
    <rPh sb="288" eb="290">
      <t>ヨウイン</t>
    </rPh>
    <rPh sb="291" eb="292">
      <t>オモ</t>
    </rPh>
    <rPh sb="327" eb="328">
      <t>トウ</t>
    </rPh>
    <rPh sb="380" eb="381">
      <t>オヨ</t>
    </rPh>
    <rPh sb="383" eb="387">
      <t>スイセンカリツ</t>
    </rPh>
    <rPh sb="388" eb="392">
      <t>ノウギョウシュウラク</t>
    </rPh>
    <rPh sb="392" eb="394">
      <t>ハイスイ</t>
    </rPh>
    <rPh sb="395" eb="397">
      <t>イチブ</t>
    </rPh>
    <rPh sb="398" eb="400">
      <t>トウゴウ</t>
    </rPh>
    <rPh sb="405" eb="407">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</si>
</sst>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688-4F37-82A4-6A1DEB0952E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2688-4F37-82A4-6A1DEB0952E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29.28</c:v>
                </c:pt>
                <c:pt idx="3">
                  <c:v>28.56</c:v>
                </c:pt>
                <c:pt idx="4">
                  <c:v>38.39</c:v>
                </c:pt>
              </c:numCache>
            </c:numRef>
          </c:val>
          <c:extLst>
            <c:ext xmlns:c16="http://schemas.microsoft.com/office/drawing/2014/chart" uri="{C3380CC4-5D6E-409C-BE32-E72D297353CC}">
              <c16:uniqueId val="{00000000-64EC-4496-AA2E-91852964A76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64EC-4496-AA2E-91852964A76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64.44</c:v>
                </c:pt>
                <c:pt idx="3">
                  <c:v>64.97</c:v>
                </c:pt>
                <c:pt idx="4">
                  <c:v>71.02</c:v>
                </c:pt>
              </c:numCache>
            </c:numRef>
          </c:val>
          <c:extLst>
            <c:ext xmlns:c16="http://schemas.microsoft.com/office/drawing/2014/chart" uri="{C3380CC4-5D6E-409C-BE32-E72D297353CC}">
              <c16:uniqueId val="{00000000-389B-43A5-9B69-5AAECBC55F2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389B-43A5-9B69-5AAECBC55F2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101.17</c:v>
                </c:pt>
                <c:pt idx="3">
                  <c:v>100.89</c:v>
                </c:pt>
                <c:pt idx="4">
                  <c:v>100.04</c:v>
                </c:pt>
              </c:numCache>
            </c:numRef>
          </c:val>
          <c:extLst>
            <c:ext xmlns:c16="http://schemas.microsoft.com/office/drawing/2014/chart" uri="{C3380CC4-5D6E-409C-BE32-E72D297353CC}">
              <c16:uniqueId val="{00000000-172C-4FD2-AC0F-F323DB2F6FE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172C-4FD2-AC0F-F323DB2F6FE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4.6100000000000003</c:v>
                </c:pt>
                <c:pt idx="3">
                  <c:v>7.38</c:v>
                </c:pt>
                <c:pt idx="4">
                  <c:v>8.56</c:v>
                </c:pt>
              </c:numCache>
            </c:numRef>
          </c:val>
          <c:extLst>
            <c:ext xmlns:c16="http://schemas.microsoft.com/office/drawing/2014/chart" uri="{C3380CC4-5D6E-409C-BE32-E72D297353CC}">
              <c16:uniqueId val="{00000000-DD69-4253-934B-BD22C8CB4B0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DD69-4253-934B-BD22C8CB4B0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672-44E0-89F7-C0E20E03CE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B672-44E0-89F7-C0E20E03CE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191-44AB-8FE7-A01ACDB8BC7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7191-44AB-8FE7-A01ACDB8BC7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41.15</c:v>
                </c:pt>
                <c:pt idx="3">
                  <c:v>61.24</c:v>
                </c:pt>
                <c:pt idx="4">
                  <c:v>20.010000000000002</c:v>
                </c:pt>
              </c:numCache>
            </c:numRef>
          </c:val>
          <c:extLst>
            <c:ext xmlns:c16="http://schemas.microsoft.com/office/drawing/2014/chart" uri="{C3380CC4-5D6E-409C-BE32-E72D297353CC}">
              <c16:uniqueId val="{00000000-1E56-4CB6-8757-E8C340D2F41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1E56-4CB6-8757-E8C340D2F41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990.7</c:v>
                </c:pt>
                <c:pt idx="3">
                  <c:v>1100.3900000000001</c:v>
                </c:pt>
                <c:pt idx="4">
                  <c:v>677.24</c:v>
                </c:pt>
              </c:numCache>
            </c:numRef>
          </c:val>
          <c:extLst>
            <c:ext xmlns:c16="http://schemas.microsoft.com/office/drawing/2014/chart" uri="{C3380CC4-5D6E-409C-BE32-E72D297353CC}">
              <c16:uniqueId val="{00000000-8961-45FE-B2C9-520C252EE9A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8961-45FE-B2C9-520C252EE9A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95.85</c:v>
                </c:pt>
                <c:pt idx="3">
                  <c:v>100</c:v>
                </c:pt>
                <c:pt idx="4">
                  <c:v>97.49</c:v>
                </c:pt>
              </c:numCache>
            </c:numRef>
          </c:val>
          <c:extLst>
            <c:ext xmlns:c16="http://schemas.microsoft.com/office/drawing/2014/chart" uri="{C3380CC4-5D6E-409C-BE32-E72D297353CC}">
              <c16:uniqueId val="{00000000-9349-45CB-B332-5D43723F9DF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349-45CB-B332-5D43723F9DF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184.69</c:v>
                </c:pt>
                <c:pt idx="3">
                  <c:v>184.85</c:v>
                </c:pt>
                <c:pt idx="4">
                  <c:v>182.88</c:v>
                </c:pt>
              </c:numCache>
            </c:numRef>
          </c:val>
          <c:extLst>
            <c:ext xmlns:c16="http://schemas.microsoft.com/office/drawing/2014/chart" uri="{C3380CC4-5D6E-409C-BE32-E72D297353CC}">
              <c16:uniqueId val="{00000000-1215-46FC-BAC4-0A4EF1693B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1215-46FC-BAC4-0A4EF1693B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杵築市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D2</v>
      </c>
      <c r="X8" s="35"/>
      <c r="Y8" s="35"/>
      <c r="Z8" s="35"/>
      <c r="AA8" s="35"/>
      <c r="AB8" s="35"/>
      <c r="AC8" s="35"/>
      <c r="AD8" s="36" t="str">
        <f>データ!$M$6</f>
        <v>非設置</v>
      </c>
      <c r="AE8" s="36"/>
      <c r="AF8" s="36"/>
      <c r="AG8" s="36"/>
      <c r="AH8" s="36"/>
      <c r="AI8" s="36"/>
      <c r="AJ8" s="36"/>
      <c r="AK8" s="3"/>
      <c r="AL8" s="37">
        <f>データ!S6</f>
        <v>27295</v>
      </c>
      <c r="AM8" s="37"/>
      <c r="AN8" s="37"/>
      <c r="AO8" s="37"/>
      <c r="AP8" s="37"/>
      <c r="AQ8" s="37"/>
      <c r="AR8" s="37"/>
      <c r="AS8" s="37"/>
      <c r="AT8" s="38">
        <f>データ!T6</f>
        <v>280.08</v>
      </c>
      <c r="AU8" s="38"/>
      <c r="AV8" s="38"/>
      <c r="AW8" s="38"/>
      <c r="AX8" s="38"/>
      <c r="AY8" s="38"/>
      <c r="AZ8" s="38"/>
      <c r="BA8" s="38"/>
      <c r="BB8" s="38">
        <f>データ!U6</f>
        <v>97.45</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69.66</v>
      </c>
      <c r="J10" s="38"/>
      <c r="K10" s="38"/>
      <c r="L10" s="38"/>
      <c r="M10" s="38"/>
      <c r="N10" s="38"/>
      <c r="O10" s="38"/>
      <c r="P10" s="38">
        <f>データ!P6</f>
        <v>11.02</v>
      </c>
      <c r="Q10" s="38"/>
      <c r="R10" s="38"/>
      <c r="S10" s="38"/>
      <c r="T10" s="38"/>
      <c r="U10" s="38"/>
      <c r="V10" s="38"/>
      <c r="W10" s="38">
        <f>データ!Q6</f>
        <v>95.26</v>
      </c>
      <c r="X10" s="38"/>
      <c r="Y10" s="38"/>
      <c r="Z10" s="38"/>
      <c r="AA10" s="38"/>
      <c r="AB10" s="38"/>
      <c r="AC10" s="38"/>
      <c r="AD10" s="37">
        <f>データ!R6</f>
        <v>3570</v>
      </c>
      <c r="AE10" s="37"/>
      <c r="AF10" s="37"/>
      <c r="AG10" s="37"/>
      <c r="AH10" s="37"/>
      <c r="AI10" s="37"/>
      <c r="AJ10" s="37"/>
      <c r="AK10" s="2"/>
      <c r="AL10" s="37">
        <f>データ!V6</f>
        <v>2981</v>
      </c>
      <c r="AM10" s="37"/>
      <c r="AN10" s="37"/>
      <c r="AO10" s="37"/>
      <c r="AP10" s="37"/>
      <c r="AQ10" s="37"/>
      <c r="AR10" s="37"/>
      <c r="AS10" s="37"/>
      <c r="AT10" s="38">
        <f>データ!W6</f>
        <v>1.65</v>
      </c>
      <c r="AU10" s="38"/>
      <c r="AV10" s="38"/>
      <c r="AW10" s="38"/>
      <c r="AX10" s="38"/>
      <c r="AY10" s="38"/>
      <c r="AZ10" s="38"/>
      <c r="BA10" s="38"/>
      <c r="BB10" s="38">
        <f>データ!X6</f>
        <v>1806.67</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lG8sufkN3a9NisGssUr6iR/o+eQKpCvON1M/8MSvkZIJhBUtq21IDoZzknWGSZ+AXZ0kfAo/YDQ7i0uAThXFug==" saltValue="qtJY3oYTqbtbNiOOTJUFo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442101</v>
      </c>
      <c r="D6" s="19">
        <f t="shared" si="3"/>
        <v>46</v>
      </c>
      <c r="E6" s="19">
        <f t="shared" si="3"/>
        <v>17</v>
      </c>
      <c r="F6" s="19">
        <f t="shared" si="3"/>
        <v>4</v>
      </c>
      <c r="G6" s="19">
        <f t="shared" si="3"/>
        <v>0</v>
      </c>
      <c r="H6" s="19" t="str">
        <f t="shared" si="3"/>
        <v>大分県　杵築市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69.66</v>
      </c>
      <c r="P6" s="20">
        <f t="shared" si="3"/>
        <v>11.02</v>
      </c>
      <c r="Q6" s="20">
        <f t="shared" si="3"/>
        <v>95.26</v>
      </c>
      <c r="R6" s="20">
        <f t="shared" si="3"/>
        <v>3570</v>
      </c>
      <c r="S6" s="20">
        <f t="shared" si="3"/>
        <v>27295</v>
      </c>
      <c r="T6" s="20">
        <f t="shared" si="3"/>
        <v>280.08</v>
      </c>
      <c r="U6" s="20">
        <f t="shared" si="3"/>
        <v>97.45</v>
      </c>
      <c r="V6" s="20">
        <f t="shared" si="3"/>
        <v>2981</v>
      </c>
      <c r="W6" s="20">
        <f t="shared" si="3"/>
        <v>1.65</v>
      </c>
      <c r="X6" s="20">
        <f t="shared" si="3"/>
        <v>1806.67</v>
      </c>
      <c r="Y6" s="21" t="str">
        <f>IF(Y7="",NA(),Y7)</f>
        <v>-</v>
      </c>
      <c r="Z6" s="21" t="str">
        <f t="shared" ref="Z6:AH6" si="4">IF(Z7="",NA(),Z7)</f>
        <v>-</v>
      </c>
      <c r="AA6" s="21">
        <f t="shared" si="4"/>
        <v>101.17</v>
      </c>
      <c r="AB6" s="21">
        <f t="shared" si="4"/>
        <v>100.89</v>
      </c>
      <c r="AC6" s="21">
        <f t="shared" si="4"/>
        <v>100.04</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41.15</v>
      </c>
      <c r="AX6" s="21">
        <f t="shared" si="6"/>
        <v>61.24</v>
      </c>
      <c r="AY6" s="21">
        <f t="shared" si="6"/>
        <v>20.010000000000002</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990.7</v>
      </c>
      <c r="BI6" s="21">
        <f t="shared" si="7"/>
        <v>1100.3900000000001</v>
      </c>
      <c r="BJ6" s="21">
        <f t="shared" si="7"/>
        <v>677.24</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95.85</v>
      </c>
      <c r="BT6" s="21">
        <f t="shared" si="8"/>
        <v>100</v>
      </c>
      <c r="BU6" s="21">
        <f t="shared" si="8"/>
        <v>97.49</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184.69</v>
      </c>
      <c r="CE6" s="21">
        <f t="shared" si="9"/>
        <v>184.85</v>
      </c>
      <c r="CF6" s="21">
        <f t="shared" si="9"/>
        <v>182.88</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29.28</v>
      </c>
      <c r="CP6" s="21">
        <f t="shared" si="10"/>
        <v>28.56</v>
      </c>
      <c r="CQ6" s="21">
        <f t="shared" si="10"/>
        <v>38.39</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64.44</v>
      </c>
      <c r="DA6" s="21">
        <f t="shared" si="11"/>
        <v>64.97</v>
      </c>
      <c r="DB6" s="21">
        <f t="shared" si="11"/>
        <v>71.02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4.6100000000000003</v>
      </c>
      <c r="DL6" s="21">
        <f t="shared" si="12"/>
        <v>7.38</v>
      </c>
      <c r="DM6" s="21">
        <f t="shared" si="12"/>
        <v>8.56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442101</v>
      </c>
      <c r="D7" s="23">
        <v>46</v>
      </c>
      <c r="E7" s="23">
        <v>17</v>
      </c>
      <c r="F7" s="23">
        <v>4</v>
      </c>
      <c r="G7" s="23">
        <v>0</v>
      </c>
      <c r="H7" s="23" t="s">
        <v>96</v>
      </c>
      <c r="I7" s="23" t="s">
        <v>97</v>
      </c>
      <c r="J7" s="23" t="s">
        <v>98</v>
      </c>
      <c r="K7" s="23" t="s">
        <v>99</v>
      </c>
      <c r="L7" s="23" t="s">
        <v>100</v>
      </c>
      <c r="M7" s="23" t="s">
        <v>101</v>
      </c>
      <c r="N7" s="24" t="s">
        <v>102</v>
      </c>
      <c r="O7" s="24">
        <v>69.66</v>
      </c>
      <c r="P7" s="24">
        <v>11.02</v>
      </c>
      <c r="Q7" s="24">
        <v>95.26</v>
      </c>
      <c r="R7" s="24">
        <v>3570</v>
      </c>
      <c r="S7" s="24">
        <v>27295</v>
      </c>
      <c r="T7" s="24">
        <v>280.08</v>
      </c>
      <c r="U7" s="24">
        <v>97.45</v>
      </c>
      <c r="V7" s="24">
        <v>2981</v>
      </c>
      <c r="W7" s="24">
        <v>1.65</v>
      </c>
      <c r="X7" s="24">
        <v>1806.67</v>
      </c>
      <c r="Y7" s="24" t="s">
        <v>102</v>
      </c>
      <c r="Z7" s="24" t="s">
        <v>102</v>
      </c>
      <c r="AA7" s="24">
        <v>101.17</v>
      </c>
      <c r="AB7" s="24">
        <v>100.89</v>
      </c>
      <c r="AC7" s="24">
        <v>100.04</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41.15</v>
      </c>
      <c r="AX7" s="24">
        <v>61.24</v>
      </c>
      <c r="AY7" s="24">
        <v>20.010000000000002</v>
      </c>
      <c r="AZ7" s="24" t="s">
        <v>102</v>
      </c>
      <c r="BA7" s="24" t="s">
        <v>102</v>
      </c>
      <c r="BB7" s="24">
        <v>44.24</v>
      </c>
      <c r="BC7" s="24">
        <v>43.07</v>
      </c>
      <c r="BD7" s="24">
        <v>45.42</v>
      </c>
      <c r="BE7" s="24">
        <v>44.25</v>
      </c>
      <c r="BF7" s="24" t="s">
        <v>102</v>
      </c>
      <c r="BG7" s="24" t="s">
        <v>102</v>
      </c>
      <c r="BH7" s="24">
        <v>990.7</v>
      </c>
      <c r="BI7" s="24">
        <v>1100.3900000000001</v>
      </c>
      <c r="BJ7" s="24">
        <v>677.24</v>
      </c>
      <c r="BK7" s="24" t="s">
        <v>102</v>
      </c>
      <c r="BL7" s="24" t="s">
        <v>102</v>
      </c>
      <c r="BM7" s="24">
        <v>1258.43</v>
      </c>
      <c r="BN7" s="24">
        <v>1163.75</v>
      </c>
      <c r="BO7" s="24">
        <v>1195.47</v>
      </c>
      <c r="BP7" s="24">
        <v>1182.1099999999999</v>
      </c>
      <c r="BQ7" s="24" t="s">
        <v>102</v>
      </c>
      <c r="BR7" s="24" t="s">
        <v>102</v>
      </c>
      <c r="BS7" s="24">
        <v>95.85</v>
      </c>
      <c r="BT7" s="24">
        <v>100</v>
      </c>
      <c r="BU7" s="24">
        <v>97.49</v>
      </c>
      <c r="BV7" s="24" t="s">
        <v>102</v>
      </c>
      <c r="BW7" s="24" t="s">
        <v>102</v>
      </c>
      <c r="BX7" s="24">
        <v>73.36</v>
      </c>
      <c r="BY7" s="24">
        <v>72.599999999999994</v>
      </c>
      <c r="BZ7" s="24">
        <v>69.430000000000007</v>
      </c>
      <c r="CA7" s="24">
        <v>73.78</v>
      </c>
      <c r="CB7" s="24" t="s">
        <v>102</v>
      </c>
      <c r="CC7" s="24" t="s">
        <v>102</v>
      </c>
      <c r="CD7" s="24">
        <v>184.69</v>
      </c>
      <c r="CE7" s="24">
        <v>184.85</v>
      </c>
      <c r="CF7" s="24">
        <v>182.88</v>
      </c>
      <c r="CG7" s="24" t="s">
        <v>102</v>
      </c>
      <c r="CH7" s="24" t="s">
        <v>102</v>
      </c>
      <c r="CI7" s="24">
        <v>224.88</v>
      </c>
      <c r="CJ7" s="24">
        <v>228.64</v>
      </c>
      <c r="CK7" s="24">
        <v>239.46</v>
      </c>
      <c r="CL7" s="24">
        <v>220.62</v>
      </c>
      <c r="CM7" s="24" t="s">
        <v>102</v>
      </c>
      <c r="CN7" s="24" t="s">
        <v>102</v>
      </c>
      <c r="CO7" s="24">
        <v>29.28</v>
      </c>
      <c r="CP7" s="24">
        <v>28.56</v>
      </c>
      <c r="CQ7" s="24">
        <v>38.39</v>
      </c>
      <c r="CR7" s="24" t="s">
        <v>102</v>
      </c>
      <c r="CS7" s="24" t="s">
        <v>102</v>
      </c>
      <c r="CT7" s="24">
        <v>42.4</v>
      </c>
      <c r="CU7" s="24">
        <v>42.28</v>
      </c>
      <c r="CV7" s="24">
        <v>41.06</v>
      </c>
      <c r="CW7" s="24">
        <v>42.22</v>
      </c>
      <c r="CX7" s="24" t="s">
        <v>102</v>
      </c>
      <c r="CY7" s="24" t="s">
        <v>102</v>
      </c>
      <c r="CZ7" s="24">
        <v>64.44</v>
      </c>
      <c r="DA7" s="24">
        <v>64.97</v>
      </c>
      <c r="DB7" s="24">
        <v>71.02</v>
      </c>
      <c r="DC7" s="24" t="s">
        <v>102</v>
      </c>
      <c r="DD7" s="24" t="s">
        <v>102</v>
      </c>
      <c r="DE7" s="24">
        <v>84.19</v>
      </c>
      <c r="DF7" s="24">
        <v>84.34</v>
      </c>
      <c r="DG7" s="24">
        <v>84.34</v>
      </c>
      <c r="DH7" s="24">
        <v>85.67</v>
      </c>
      <c r="DI7" s="24" t="s">
        <v>102</v>
      </c>
      <c r="DJ7" s="24" t="s">
        <v>102</v>
      </c>
      <c r="DK7" s="24">
        <v>4.6100000000000003</v>
      </c>
      <c r="DL7" s="24">
        <v>7.38</v>
      </c>
      <c r="DM7" s="24">
        <v>8.56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2024-02-22T07:00:46Z</cp:lastPrinted>
  <dcterms:created xsi:type="dcterms:W3CDTF">2023-12-12T00:59:08Z</dcterms:created>
  <dcterms:modified xsi:type="dcterms:W3CDTF">2024-02-22T07:01:13Z</dcterms:modified>
  <cp:category/>
</cp:coreProperties>
</file>