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0857\Desktop\"/>
    </mc:Choice>
  </mc:AlternateContent>
  <workbookProtection workbookAlgorithmName="SHA-512" workbookHashValue="/idLMWfq6QKQJ3i3vi8H+YWU1pF33aOUBW6J9+Uqu6sOt/vAWizDCezniRlJGOtuTLDo3kTnt0iiUU70jLp6WQ==" workbookSaltValue="EoLf213wlWUpVAgYjYHQgQ==" workbookSpinCount="100000" lockStructure="1"/>
  <bookViews>
    <workbookView xWindow="0" yWindow="0" windowWidth="22110" windowHeight="96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<sst xmlns="http://schemas.openxmlformats.org/spreadsheetml/2006/main" count="275" uniqueCount="116">
  <si>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</si>
  <si>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</si>
  <si>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</si>
  <si>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</si>
  <si>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</si>
  <si>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</si>
  <si>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</si>
  <si>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</si>
  <si>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</si>
  <si>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</si>
  <si>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</si>
  <si>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</si>
  <si>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</si>
  <si>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</si>
  <si>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</si>
  <si>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</si>
  <si>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</si>
  <si>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</si>
  <si>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</si>
  <si>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</si>
  <si>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</si>
  <si>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</si>
  <si>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</si>
  <si>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</si>
  <si>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</si>
  <si>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</si>
  <si>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</si>
  <si>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</si>
  <si>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</si>
  <si>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</si>
  <si>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</si>
  <si>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</si>
  <si>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</si>
  <si>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</si>
  <si>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</si>
  <si>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</si>
  <si>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</si>
  <si>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</si>
  <si>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</si>
  <si>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</si>
  <si>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</si>
  <si>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</si>
  <si>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</si>
  <si>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</si>
  <si>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</si>
  <si>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</si>
  <si>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</si>
  <si>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</si>
  <si>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</si>
  <si>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</si>
  <si>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</si>
  <si>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</si>
  <si>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</si>
  <si>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</si>
  <si>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</si>
  <si>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</si>
  <si>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</si>
  <si>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</si>
  <si>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</si>
  <si>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</si>
  <si>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</si>
  <si>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</si>
  <si>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</si>
  <si>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</si>
  <si>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</si>
  <si>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</si>
  <si>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</si>
  <si>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</si>
  <si>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</si>
  <si>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</si>
  <si>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</si>
  <si>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</si>
  <si>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</si>
  <si>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</si>
  <si>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</si>
  <si>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</si>
  <si>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</si>
  <si>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</si>
  <si>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</si>
  <si>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</si>
  <si>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</si>
  <si>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</si>
  <si>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</si>
  <si>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</si>
  <si>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</si>
  <si>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</si>
  <si>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</si>
  <si>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</si>
  <si>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</si>
  <si>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</si>
  <si>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</si>
  <si>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</si>
  <si>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</si>
  <si>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</si>
  <si>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</si>
  <si>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</si>
  <si>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</si>
  <si>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</si>
  <si>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</si>
  <si>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</si>
  <si>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</si>
  <si>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</si>
  <si>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</si>
  <si>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</si>
  <si>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</si>
  <si>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</si>
  <si>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</si>
  <si>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</si>
  <si>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</si>
  <si>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</si>
  <si>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</si>
  <si>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</si>
  <si>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</si>
  <si>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令和2年度が法適用初年度であり、減価償却累計額としては2年分しか計上されていないため、類似団体平均より低くなっているが、供用開始後約20年経っているため、処理場施設等について、ストックマネジメント計画を策定し計画的な改築更新を行っている。
②、③管渠の耐用年数は経過していないものの、下水道施設のライフサイクルコストの最小化や計画的な予防保全による安全性の確保のため、ストックマネジメント計画を策定し運用している。</t>
    <rPh sb="1" eb="3">
      <t>レイワ</t>
    </rPh>
    <rPh sb="4" eb="6">
      <t>ネンド</t>
    </rPh>
    <rPh sb="7" eb="8">
      <t>ホウ</t>
    </rPh>
    <rPh sb="8" eb="10">
      <t>テキヨウ</t>
    </rPh>
    <rPh sb="10" eb="13">
      <t>ショネンド</t>
    </rPh>
    <rPh sb="17" eb="19">
      <t>ゲンカ</t>
    </rPh>
    <rPh sb="19" eb="21">
      <t>ショウキャク</t>
    </rPh>
    <rPh sb="21" eb="23">
      <t>ルイケイ</t>
    </rPh>
    <rPh sb="23" eb="24">
      <t>ガク</t>
    </rPh>
    <rPh sb="29" eb="31">
      <t>ネンブン</t>
    </rPh>
    <rPh sb="33" eb="35">
      <t>ケイジョウ</t>
    </rPh>
    <rPh sb="44" eb="46">
      <t>ルイジ</t>
    </rPh>
    <rPh sb="46" eb="48">
      <t>ダンタイ</t>
    </rPh>
    <rPh sb="48" eb="50">
      <t>ヘイキン</t>
    </rPh>
    <rPh sb="52" eb="53">
      <t>ヒク</t>
    </rPh>
    <rPh sb="61" eb="63">
      <t>キョウヨウ</t>
    </rPh>
    <rPh sb="63" eb="65">
      <t>カイシ</t>
    </rPh>
    <rPh sb="65" eb="66">
      <t>ゴ</t>
    </rPh>
    <rPh sb="66" eb="67">
      <t>ヤク</t>
    </rPh>
    <rPh sb="69" eb="70">
      <t>ネン</t>
    </rPh>
    <rPh sb="70" eb="71">
      <t>タ</t>
    </rPh>
    <rPh sb="78" eb="81">
      <t>ショリジョウ</t>
    </rPh>
    <rPh sb="81" eb="83">
      <t>シセツ</t>
    </rPh>
    <rPh sb="83" eb="84">
      <t>トウ</t>
    </rPh>
    <rPh sb="99" eb="101">
      <t>ケイカク</t>
    </rPh>
    <rPh sb="102" eb="104">
      <t>サクテイ</t>
    </rPh>
    <rPh sb="105" eb="108">
      <t>ケイカクテキ</t>
    </rPh>
    <rPh sb="109" eb="111">
      <t>カイチク</t>
    </rPh>
    <rPh sb="111" eb="113">
      <t>コウシン</t>
    </rPh>
    <rPh sb="114" eb="115">
      <t>オコナ</t>
    </rPh>
    <rPh sb="124" eb="126">
      <t>カンキョ</t>
    </rPh>
    <rPh sb="143" eb="146">
      <t>ゲスイドウ</t>
    </rPh>
    <rPh sb="146" eb="148">
      <t>シセツ</t>
    </rPh>
    <rPh sb="160" eb="163">
      <t>サイショウカ</t>
    </rPh>
    <rPh sb="164" eb="167">
      <t>ケイカクテキ</t>
    </rPh>
    <rPh sb="168" eb="170">
      <t>ヨボウ</t>
    </rPh>
    <rPh sb="170" eb="172">
      <t>ホゼン</t>
    </rPh>
    <rPh sb="175" eb="178">
      <t>アンゼンセイ</t>
    </rPh>
    <rPh sb="179" eb="181">
      <t>カクホ</t>
    </rPh>
    <rPh sb="195" eb="197">
      <t>ケイカク</t>
    </rPh>
    <rPh sb="198" eb="200">
      <t>サクテイ</t>
    </rPh>
    <rPh sb="201" eb="203">
      <t>ウンヨウ</t>
    </rPh>
    <phoneticPr fontId="4"/>
  </si>
  <si>
    <t>施設利用率が低く、経費回収率も100％を下回っているため、更なる経営改善を図る必要がある。要因の一つとして水洗化率が低いことがあげられることから、接続率の向上により使用料収入の確保に努める。
また、老朽化対策としては、現在策定中のストックマネジメント計画をもとに施設の計画的な改築更新を行いライフサイクルコストの最小化や平準化を図っていき、適正な施設管理を行う。</t>
    <rPh sb="0" eb="2">
      <t>シセツ</t>
    </rPh>
    <rPh sb="2" eb="5">
      <t>リヨウリツ</t>
    </rPh>
    <rPh sb="6" eb="7">
      <t>ヒク</t>
    </rPh>
    <rPh sb="9" eb="11">
      <t>ケイヒ</t>
    </rPh>
    <rPh sb="11" eb="13">
      <t>カイシュウ</t>
    </rPh>
    <rPh sb="13" eb="14">
      <t>リツ</t>
    </rPh>
    <rPh sb="29" eb="30">
      <t>サラ</t>
    </rPh>
    <rPh sb="32" eb="34">
      <t>ケイエイ</t>
    </rPh>
    <rPh sb="34" eb="36">
      <t>カイゼン</t>
    </rPh>
    <rPh sb="37" eb="38">
      <t>ハカ</t>
    </rPh>
    <rPh sb="39" eb="41">
      <t>ヒツヨウ</t>
    </rPh>
    <rPh sb="45" eb="47">
      <t>ヨウイン</t>
    </rPh>
    <rPh sb="48" eb="49">
      <t>ヒト</t>
    </rPh>
    <rPh sb="53" eb="56">
      <t>スイセンカ</t>
    </rPh>
    <rPh sb="56" eb="57">
      <t>リツ</t>
    </rPh>
    <rPh sb="73" eb="75">
      <t>セツゾク</t>
    </rPh>
    <rPh sb="75" eb="76">
      <t>リツ</t>
    </rPh>
    <rPh sb="77" eb="79">
      <t>コウジョウ</t>
    </rPh>
    <rPh sb="82" eb="85">
      <t>シヨウリョウ</t>
    </rPh>
    <rPh sb="85" eb="87">
      <t>シュウニュウ</t>
    </rPh>
    <rPh sb="88" eb="90">
      <t>カクホ</t>
    </rPh>
    <rPh sb="91" eb="92">
      <t>ツト</t>
    </rPh>
    <rPh sb="99" eb="102">
      <t>ロウキュウカ</t>
    </rPh>
    <rPh sb="102" eb="104">
      <t>タイサク</t>
    </rPh>
    <rPh sb="109" eb="111">
      <t>ゲンザイ</t>
    </rPh>
    <rPh sb="111" eb="114">
      <t>サクテイチュウ</t>
    </rPh>
    <rPh sb="125" eb="127">
      <t>ケイカク</t>
    </rPh>
    <rPh sb="131" eb="133">
      <t>シセツ</t>
    </rPh>
    <rPh sb="134" eb="137">
      <t>ケイカクテキ</t>
    </rPh>
    <rPh sb="138" eb="140">
      <t>カイチク</t>
    </rPh>
    <rPh sb="140" eb="142">
      <t>コウシン</t>
    </rPh>
    <rPh sb="143" eb="144">
      <t>オコナ</t>
    </rPh>
    <rPh sb="156" eb="159">
      <t>サイショウカ</t>
    </rPh>
    <rPh sb="160" eb="163">
      <t>ヘイジュンカ</t>
    </rPh>
    <rPh sb="164" eb="165">
      <t>ハカ</t>
    </rPh>
    <rPh sb="170" eb="172">
      <t>テキセイ</t>
    </rPh>
    <rPh sb="173" eb="175">
      <t>シセツ</t>
    </rPh>
    <rPh sb="175" eb="177">
      <t>カンリ</t>
    </rPh>
    <rPh sb="178" eb="179">
      <t>オコナ</t>
    </rPh>
    <phoneticPr fontId="4"/>
  </si>
  <si>
    <t>①経常収支比率は、わずかに100％を上回るが、類似団体平均値を下回っているため更なる収入確保と経費削減を図る必要がある。
③流動比率は、本市では起債の償還額を一般会計繰入金に依存していることが流動比率が低い要因となっている。更なる収入確保等による自主財源の確保が必要である。
④企業債残高対事業規模比率は、現在も起債を財源とした整備を行っていることから、事業完了まで平均を上回る見込みである。
⑥汚水処理原価は類似団体平均値を下回っている。今後も費用削減等に努める。
⑤経費回収率は、類似団体平均値は上回っているものの100％を下回っている。また、⑦施設利用率は類似団体平均を下回っており、いずれも⑧水洗化率の伸び悩みが要因と思われる。前年度に比べ水洗化率がわずかに増加しているため、経費回収率及び施設利用率もそれに伴い増加しているが、水洗化率は類似団体平均を下回っていることから更なる接続率向上のための働きかけを行う必要がある。</t>
    <rPh sb="1" eb="3">
      <t>ケイジョウ</t>
    </rPh>
    <rPh sb="3" eb="5">
      <t>シュウシ</t>
    </rPh>
    <rPh sb="6" eb="7">
      <t>リツ</t>
    </rPh>
    <rPh sb="23" eb="25">
      <t>ルイジ</t>
    </rPh>
    <rPh sb="25" eb="27">
      <t>ダンタイ</t>
    </rPh>
    <rPh sb="27" eb="29">
      <t>ヘイキン</t>
    </rPh>
    <rPh sb="29" eb="30">
      <t>チ</t>
    </rPh>
    <rPh sb="31" eb="33">
      <t>シタマワ</t>
    </rPh>
    <rPh sb="39" eb="40">
      <t>サラ</t>
    </rPh>
    <rPh sb="42" eb="44">
      <t>シュウニュウ</t>
    </rPh>
    <rPh sb="44" eb="46">
      <t>カクホ</t>
    </rPh>
    <rPh sb="47" eb="49">
      <t>ケイヒ</t>
    </rPh>
    <rPh sb="49" eb="51">
      <t>サクゲン</t>
    </rPh>
    <rPh sb="52" eb="53">
      <t>ハカ</t>
    </rPh>
    <rPh sb="54" eb="56">
      <t>ヒツヨウ</t>
    </rPh>
    <rPh sb="62" eb="64">
      <t>リュウドウ</t>
    </rPh>
    <rPh sb="64" eb="66">
      <t>ヒリツ</t>
    </rPh>
    <rPh sb="68" eb="70">
      <t>ホンシ</t>
    </rPh>
    <rPh sb="72" eb="74">
      <t>キサイ</t>
    </rPh>
    <rPh sb="75" eb="77">
      <t>ショウカン</t>
    </rPh>
    <rPh sb="77" eb="78">
      <t>ガク</t>
    </rPh>
    <rPh sb="79" eb="83">
      <t>イッパンカイケイ</t>
    </rPh>
    <rPh sb="83" eb="86">
      <t>クリイレキン</t>
    </rPh>
    <rPh sb="87" eb="89">
      <t>イゾン</t>
    </rPh>
    <rPh sb="96" eb="98">
      <t>リュウドウ</t>
    </rPh>
    <rPh sb="98" eb="100">
      <t>ヒリツ</t>
    </rPh>
    <rPh sb="101" eb="102">
      <t>ヒク</t>
    </rPh>
    <rPh sb="103" eb="105">
      <t>ヨウイン</t>
    </rPh>
    <rPh sb="112" eb="113">
      <t>サラ</t>
    </rPh>
    <rPh sb="115" eb="117">
      <t>シュウニュウ</t>
    </rPh>
    <rPh sb="117" eb="119">
      <t>カクホ</t>
    </rPh>
    <rPh sb="119" eb="120">
      <t>トウ</t>
    </rPh>
    <rPh sb="123" eb="127">
      <t>ジシュザイゲン</t>
    </rPh>
    <rPh sb="128" eb="130">
      <t>カクホ</t>
    </rPh>
    <rPh sb="131" eb="133">
      <t>ヒツヨウ</t>
    </rPh>
    <rPh sb="139" eb="141">
      <t>キギョウ</t>
    </rPh>
    <rPh sb="141" eb="142">
      <t>サイ</t>
    </rPh>
    <rPh sb="142" eb="144">
      <t>ザンダカ</t>
    </rPh>
    <rPh sb="144" eb="145">
      <t>タイ</t>
    </rPh>
    <rPh sb="145" eb="147">
      <t>ジギョウ</t>
    </rPh>
    <rPh sb="147" eb="149">
      <t>キボ</t>
    </rPh>
    <rPh sb="149" eb="151">
      <t>ヒリツ</t>
    </rPh>
    <rPh sb="153" eb="155">
      <t>ゲンザイ</t>
    </rPh>
    <rPh sb="156" eb="158">
      <t>キサイ</t>
    </rPh>
    <rPh sb="159" eb="161">
      <t>ザイゲン</t>
    </rPh>
    <rPh sb="164" eb="166">
      <t>セイビ</t>
    </rPh>
    <rPh sb="167" eb="168">
      <t>オコナ</t>
    </rPh>
    <rPh sb="177" eb="179">
      <t>ジギョウ</t>
    </rPh>
    <rPh sb="179" eb="181">
      <t>カンリョウ</t>
    </rPh>
    <rPh sb="183" eb="185">
      <t>ヘイキン</t>
    </rPh>
    <rPh sb="186" eb="188">
      <t>ウワマワ</t>
    </rPh>
    <rPh sb="189" eb="191">
      <t>ミコ</t>
    </rPh>
    <rPh sb="198" eb="200">
      <t>オスイ</t>
    </rPh>
    <rPh sb="200" eb="202">
      <t>ショリ</t>
    </rPh>
    <rPh sb="202" eb="204">
      <t>ゲンカ</t>
    </rPh>
    <rPh sb="205" eb="207">
      <t>ルイジ</t>
    </rPh>
    <rPh sb="207" eb="209">
      <t>ダンタイ</t>
    </rPh>
    <rPh sb="209" eb="211">
      <t>ヘイキン</t>
    </rPh>
    <rPh sb="211" eb="212">
      <t>チ</t>
    </rPh>
    <rPh sb="213" eb="215">
      <t>シタマワ</t>
    </rPh>
    <rPh sb="220" eb="222">
      <t>コンゴ</t>
    </rPh>
    <rPh sb="223" eb="225">
      <t>ヒヨウ</t>
    </rPh>
    <rPh sb="225" eb="227">
      <t>サクゲン</t>
    </rPh>
    <rPh sb="227" eb="228">
      <t>トウ</t>
    </rPh>
    <rPh sb="229" eb="230">
      <t>ツト</t>
    </rPh>
    <rPh sb="235" eb="237">
      <t>ケイヒ</t>
    </rPh>
    <rPh sb="237" eb="239">
      <t>カイシュウ</t>
    </rPh>
    <rPh sb="239" eb="240">
      <t>リツ</t>
    </rPh>
    <rPh sb="242" eb="244">
      <t>ルイジ</t>
    </rPh>
    <rPh sb="244" eb="246">
      <t>ダンタイ</t>
    </rPh>
    <rPh sb="246" eb="248">
      <t>ヘイキン</t>
    </rPh>
    <rPh sb="248" eb="249">
      <t>チ</t>
    </rPh>
    <rPh sb="250" eb="252">
      <t>ウワマワ</t>
    </rPh>
    <rPh sb="264" eb="266">
      <t>シタマワ</t>
    </rPh>
    <rPh sb="275" eb="277">
      <t>シセツ</t>
    </rPh>
    <rPh sb="277" eb="280">
      <t>リヨウリツ</t>
    </rPh>
    <rPh sb="281" eb="283">
      <t>ルイジ</t>
    </rPh>
    <rPh sb="283" eb="285">
      <t>ダンタイ</t>
    </rPh>
    <rPh sb="285" eb="287">
      <t>ヘイキン</t>
    </rPh>
    <rPh sb="288" eb="290">
      <t>シタマワ</t>
    </rPh>
    <rPh sb="300" eb="303">
      <t>スイセンカ</t>
    </rPh>
    <rPh sb="303" eb="304">
      <t>リツ</t>
    </rPh>
    <rPh sb="318" eb="321">
      <t>ゼンネンド</t>
    </rPh>
    <rPh sb="322" eb="323">
      <t>クラ</t>
    </rPh>
    <rPh sb="324" eb="327">
      <t>スイセンカ</t>
    </rPh>
    <rPh sb="327" eb="328">
      <t>リツ</t>
    </rPh>
    <rPh sb="333" eb="335">
      <t>ゾウカ</t>
    </rPh>
    <rPh sb="342" eb="344">
      <t>ケイヒ</t>
    </rPh>
    <rPh sb="344" eb="346">
      <t>カイシュウ</t>
    </rPh>
    <rPh sb="346" eb="347">
      <t>リツ</t>
    </rPh>
    <rPh sb="347" eb="348">
      <t>オヨ</t>
    </rPh>
    <rPh sb="349" eb="351">
      <t>シセツ</t>
    </rPh>
    <rPh sb="351" eb="354">
      <t>リヨウリツ</t>
    </rPh>
    <rPh sb="358" eb="359">
      <t>トモナ</t>
    </rPh>
    <rPh sb="360" eb="362">
      <t>ゾウカ</t>
    </rPh>
    <rPh sb="373" eb="375">
      <t>ルイジ</t>
    </rPh>
    <rPh sb="375" eb="377">
      <t>ダンタイ</t>
    </rPh>
    <rPh sb="377" eb="379">
      <t>ヘイキン</t>
    </rPh>
    <rPh sb="380" eb="382">
      <t>シタマワ</t>
    </rPh>
    <rPh sb="390" eb="391">
      <t>サラ</t>
    </rPh>
    <rPh sb="393" eb="395">
      <t>セツゾク</t>
    </rPh>
    <rPh sb="395" eb="396">
      <t>リツ</t>
    </rPh>
    <rPh sb="396" eb="398">
      <t>コウジョウ</t>
    </rPh>
    <rPh sb="402" eb="403">
      <t>ハタラ</t>
    </rPh>
    <rPh sb="407" eb="408">
      <t>オコナ</t>
    </rPh>
    <rPh sb="409" eb="4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</si>
</sst>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CD-473C-B3EF-168F87DEAE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0.08</c:v>
                </c:pt>
              </c:numCache>
            </c:numRef>
          </c:val>
          <c:smooth val="0"/>
          <c:extLst>
            <c:ext xmlns:c16="http://schemas.microsoft.com/office/drawing/2014/chart" uri="{C3380CC4-5D6E-409C-BE32-E72D297353CC}">
              <c16:uniqueId val="{00000001-45CD-473C-B3EF-168F87DEAE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34.020000000000003</c:v>
                </c:pt>
                <c:pt idx="3">
                  <c:v>34.049999999999997</c:v>
                </c:pt>
                <c:pt idx="4">
                  <c:v>34.17</c:v>
                </c:pt>
              </c:numCache>
            </c:numRef>
          </c:val>
          <c:extLst>
            <c:ext xmlns:c16="http://schemas.microsoft.com/office/drawing/2014/chart" uri="{C3380CC4-5D6E-409C-BE32-E72D297353CC}">
              <c16:uniqueId val="{00000000-EE8F-4D56-B125-59159395D9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48.95</c:v>
                </c:pt>
              </c:numCache>
            </c:numRef>
          </c:val>
          <c:smooth val="0"/>
          <c:extLst>
            <c:ext xmlns:c16="http://schemas.microsoft.com/office/drawing/2014/chart" uri="{C3380CC4-5D6E-409C-BE32-E72D297353CC}">
              <c16:uniqueId val="{00000001-EE8F-4D56-B125-59159395D9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66.48</c:v>
                </c:pt>
                <c:pt idx="3">
                  <c:v>67.650000000000006</c:v>
                </c:pt>
                <c:pt idx="4">
                  <c:v>69.66</c:v>
                </c:pt>
              </c:numCache>
            </c:numRef>
          </c:val>
          <c:extLst>
            <c:ext xmlns:c16="http://schemas.microsoft.com/office/drawing/2014/chart" uri="{C3380CC4-5D6E-409C-BE32-E72D297353CC}">
              <c16:uniqueId val="{00000000-0912-4C2B-8486-5A2ECC0251F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81.14</c:v>
                </c:pt>
              </c:numCache>
            </c:numRef>
          </c:val>
          <c:smooth val="0"/>
          <c:extLst>
            <c:ext xmlns:c16="http://schemas.microsoft.com/office/drawing/2014/chart" uri="{C3380CC4-5D6E-409C-BE32-E72D297353CC}">
              <c16:uniqueId val="{00000001-0912-4C2B-8486-5A2ECC0251F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99.11</c:v>
                </c:pt>
                <c:pt idx="3">
                  <c:v>101.56</c:v>
                </c:pt>
                <c:pt idx="4">
                  <c:v>100.04</c:v>
                </c:pt>
              </c:numCache>
            </c:numRef>
          </c:val>
          <c:extLst>
            <c:ext xmlns:c16="http://schemas.microsoft.com/office/drawing/2014/chart" uri="{C3380CC4-5D6E-409C-BE32-E72D297353CC}">
              <c16:uniqueId val="{00000000-A861-4686-AB09-ADE8A3B2C03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106.08</c:v>
                </c:pt>
              </c:numCache>
            </c:numRef>
          </c:val>
          <c:smooth val="0"/>
          <c:extLst>
            <c:ext xmlns:c16="http://schemas.microsoft.com/office/drawing/2014/chart" uri="{C3380CC4-5D6E-409C-BE32-E72D297353CC}">
              <c16:uniqueId val="{00000001-A861-4686-AB09-ADE8A3B2C03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3.3</c:v>
                </c:pt>
                <c:pt idx="3">
                  <c:v>6.57</c:v>
                </c:pt>
                <c:pt idx="4">
                  <c:v>9.84</c:v>
                </c:pt>
              </c:numCache>
            </c:numRef>
          </c:val>
          <c:extLst>
            <c:ext xmlns:c16="http://schemas.microsoft.com/office/drawing/2014/chart" uri="{C3380CC4-5D6E-409C-BE32-E72D297353CC}">
              <c16:uniqueId val="{00000000-CCC2-4B06-8B25-6039C2CA66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16.11</c:v>
                </c:pt>
              </c:numCache>
            </c:numRef>
          </c:val>
          <c:smooth val="0"/>
          <c:extLst>
            <c:ext xmlns:c16="http://schemas.microsoft.com/office/drawing/2014/chart" uri="{C3380CC4-5D6E-409C-BE32-E72D297353CC}">
              <c16:uniqueId val="{00000001-CCC2-4B06-8B25-6039C2CA66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6FE-43AD-891C-310279A0F8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0.17</c:v>
                </c:pt>
              </c:numCache>
            </c:numRef>
          </c:val>
          <c:smooth val="0"/>
          <c:extLst>
            <c:ext xmlns:c16="http://schemas.microsoft.com/office/drawing/2014/chart" uri="{C3380CC4-5D6E-409C-BE32-E72D297353CC}">
              <c16:uniqueId val="{00000001-26FE-43AD-891C-310279A0F8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6F7-4740-8B61-1188BA3135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29.34</c:v>
                </c:pt>
              </c:numCache>
            </c:numRef>
          </c:val>
          <c:smooth val="0"/>
          <c:extLst>
            <c:ext xmlns:c16="http://schemas.microsoft.com/office/drawing/2014/chart" uri="{C3380CC4-5D6E-409C-BE32-E72D297353CC}">
              <c16:uniqueId val="{00000001-E6F7-4740-8B61-1188BA3135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12.86</c:v>
                </c:pt>
                <c:pt idx="3">
                  <c:v>16.7</c:v>
                </c:pt>
                <c:pt idx="4">
                  <c:v>23.21</c:v>
                </c:pt>
              </c:numCache>
            </c:numRef>
          </c:val>
          <c:extLst>
            <c:ext xmlns:c16="http://schemas.microsoft.com/office/drawing/2014/chart" uri="{C3380CC4-5D6E-409C-BE32-E72D297353CC}">
              <c16:uniqueId val="{00000000-E241-407E-824F-EAC74BEFCF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50.59</c:v>
                </c:pt>
              </c:numCache>
            </c:numRef>
          </c:val>
          <c:smooth val="0"/>
          <c:extLst>
            <c:ext xmlns:c16="http://schemas.microsoft.com/office/drawing/2014/chart" uri="{C3380CC4-5D6E-409C-BE32-E72D297353CC}">
              <c16:uniqueId val="{00000001-E241-407E-824F-EAC74BEFCF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2204.88</c:v>
                </c:pt>
                <c:pt idx="3">
                  <c:v>2094.0500000000002</c:v>
                </c:pt>
                <c:pt idx="4">
                  <c:v>2024.27</c:v>
                </c:pt>
              </c:numCache>
            </c:numRef>
          </c:val>
          <c:extLst>
            <c:ext xmlns:c16="http://schemas.microsoft.com/office/drawing/2014/chart" uri="{C3380CC4-5D6E-409C-BE32-E72D297353CC}">
              <c16:uniqueId val="{00000000-0D1F-48BC-9C3A-C08A50E6B8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987.36</c:v>
                </c:pt>
              </c:numCache>
            </c:numRef>
          </c:val>
          <c:smooth val="0"/>
          <c:extLst>
            <c:ext xmlns:c16="http://schemas.microsoft.com/office/drawing/2014/chart" uri="{C3380CC4-5D6E-409C-BE32-E72D297353CC}">
              <c16:uniqueId val="{00000001-0D1F-48BC-9C3A-C08A50E6B8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90.87</c:v>
                </c:pt>
                <c:pt idx="3">
                  <c:v>91.32</c:v>
                </c:pt>
                <c:pt idx="4">
                  <c:v>91.34</c:v>
                </c:pt>
              </c:numCache>
            </c:numRef>
          </c:val>
          <c:extLst>
            <c:ext xmlns:c16="http://schemas.microsoft.com/office/drawing/2014/chart" uri="{C3380CC4-5D6E-409C-BE32-E72D297353CC}">
              <c16:uniqueId val="{00000000-15A6-4878-A82D-0A0F54AA3E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83.55</c:v>
                </c:pt>
              </c:numCache>
            </c:numRef>
          </c:val>
          <c:smooth val="0"/>
          <c:extLst>
            <c:ext xmlns:c16="http://schemas.microsoft.com/office/drawing/2014/chart" uri="{C3380CC4-5D6E-409C-BE32-E72D297353CC}">
              <c16:uniqueId val="{00000001-15A6-4878-A82D-0A0F54AA3E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150.47</c:v>
                </c:pt>
                <c:pt idx="3">
                  <c:v>150.76</c:v>
                </c:pt>
                <c:pt idx="4">
                  <c:v>150.83000000000001</c:v>
                </c:pt>
              </c:numCache>
            </c:numRef>
          </c:val>
          <c:extLst>
            <c:ext xmlns:c16="http://schemas.microsoft.com/office/drawing/2014/chart" uri="{C3380CC4-5D6E-409C-BE32-E72D297353CC}">
              <c16:uniqueId val="{00000000-E3CA-4A13-AFF6-291B79FB08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185.98</c:v>
                </c:pt>
              </c:numCache>
            </c:numRef>
          </c:val>
          <c:smooth val="0"/>
          <c:extLst>
            <c:ext xmlns:c16="http://schemas.microsoft.com/office/drawing/2014/chart" uri="{C3380CC4-5D6E-409C-BE32-E72D297353CC}">
              <c16:uniqueId val="{00000001-E3CA-4A13-AFF6-291B79FB08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杵築市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27295</v>
      </c>
      <c r="AM8" s="42"/>
      <c r="AN8" s="42"/>
      <c r="AO8" s="42"/>
      <c r="AP8" s="42"/>
      <c r="AQ8" s="42"/>
      <c r="AR8" s="42"/>
      <c r="AS8" s="42"/>
      <c r="AT8" s="35">
        <f>データ!T6</f>
        <v>280.08</v>
      </c>
      <c r="AU8" s="35"/>
      <c r="AV8" s="35"/>
      <c r="AW8" s="35"/>
      <c r="AX8" s="35"/>
      <c r="AY8" s="35"/>
      <c r="AZ8" s="35"/>
      <c r="BA8" s="35"/>
      <c r="BB8" s="35">
        <f>データ!U6</f>
        <v>97.45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61.2</v>
      </c>
      <c r="J10" s="35"/>
      <c r="K10" s="35"/>
      <c r="L10" s="35"/>
      <c r="M10" s="35"/>
      <c r="N10" s="35"/>
      <c r="O10" s="35"/>
      <c r="P10" s="35">
        <f>データ!P6</f>
        <v>27.42</v>
      </c>
      <c r="Q10" s="35"/>
      <c r="R10" s="35"/>
      <c r="S10" s="35"/>
      <c r="T10" s="35"/>
      <c r="U10" s="35"/>
      <c r="V10" s="35"/>
      <c r="W10" s="35">
        <f>データ!Q6</f>
        <v>95.41</v>
      </c>
      <c r="X10" s="35"/>
      <c r="Y10" s="35"/>
      <c r="Z10" s="35"/>
      <c r="AA10" s="35"/>
      <c r="AB10" s="35"/>
      <c r="AC10" s="35"/>
      <c r="AD10" s="42">
        <f>データ!R6</f>
        <v>2750</v>
      </c>
      <c r="AE10" s="42"/>
      <c r="AF10" s="42"/>
      <c r="AG10" s="42"/>
      <c r="AH10" s="42"/>
      <c r="AI10" s="42"/>
      <c r="AJ10" s="42"/>
      <c r="AK10" s="2"/>
      <c r="AL10" s="42">
        <f>データ!V6</f>
        <v>7417</v>
      </c>
      <c r="AM10" s="42"/>
      <c r="AN10" s="42"/>
      <c r="AO10" s="42"/>
      <c r="AP10" s="42"/>
      <c r="AQ10" s="42"/>
      <c r="AR10" s="42"/>
      <c r="AS10" s="42"/>
      <c r="AT10" s="35">
        <f>データ!W6</f>
        <v>2.75</v>
      </c>
      <c r="AU10" s="35"/>
      <c r="AV10" s="35"/>
      <c r="AW10" s="35"/>
      <c r="AX10" s="35"/>
      <c r="AY10" s="35"/>
      <c r="AZ10" s="35"/>
      <c r="BA10" s="35"/>
      <c r="BB10" s="35">
        <f>データ!X6</f>
        <v>2697.09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WvDmT5ozplOZ/vJ3keOGd72yLR0ZJLF433lUGd7KbWXZwPwl5DWGWk+k6yILca/xX+ffgtXQ/2u6kmhlTWqPg==" saltValue="jTJ049jL26BdxlCL6va9X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442101</v>
      </c>
      <c r="D6" s="19">
        <f t="shared" si="3"/>
        <v>46</v>
      </c>
      <c r="E6" s="19">
        <f t="shared" si="3"/>
        <v>17</v>
      </c>
      <c r="F6" s="19">
        <f t="shared" si="3"/>
        <v>1</v>
      </c>
      <c r="G6" s="19">
        <f t="shared" si="3"/>
        <v>0</v>
      </c>
      <c r="H6" s="19" t="str">
        <f t="shared" si="3"/>
        <v>大分県　杵築市</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61.2</v>
      </c>
      <c r="P6" s="20">
        <f t="shared" si="3"/>
        <v>27.42</v>
      </c>
      <c r="Q6" s="20">
        <f t="shared" si="3"/>
        <v>95.41</v>
      </c>
      <c r="R6" s="20">
        <f t="shared" si="3"/>
        <v>2750</v>
      </c>
      <c r="S6" s="20">
        <f t="shared" si="3"/>
        <v>27295</v>
      </c>
      <c r="T6" s="20">
        <f t="shared" si="3"/>
        <v>280.08</v>
      </c>
      <c r="U6" s="20">
        <f t="shared" si="3"/>
        <v>97.45</v>
      </c>
      <c r="V6" s="20">
        <f t="shared" si="3"/>
        <v>7417</v>
      </c>
      <c r="W6" s="20">
        <f t="shared" si="3"/>
        <v>2.75</v>
      </c>
      <c r="X6" s="20">
        <f t="shared" si="3"/>
        <v>2697.09</v>
      </c>
      <c r="Y6" s="21" t="str">
        <f>IF(Y7="",NA(),Y7)</f>
        <v>-</v>
      </c>
      <c r="Z6" s="21" t="str">
        <f t="shared" ref="Z6:AH6" si="4">IF(Z7="",NA(),Z7)</f>
        <v>-</v>
      </c>
      <c r="AA6" s="21">
        <f t="shared" si="4"/>
        <v>99.11</v>
      </c>
      <c r="AB6" s="21">
        <f t="shared" si="4"/>
        <v>101.56</v>
      </c>
      <c r="AC6" s="21">
        <f t="shared" si="4"/>
        <v>100.04</v>
      </c>
      <c r="AD6" s="21" t="str">
        <f t="shared" si="4"/>
        <v>-</v>
      </c>
      <c r="AE6" s="21" t="str">
        <f t="shared" si="4"/>
        <v>-</v>
      </c>
      <c r="AF6" s="21">
        <f t="shared" si="4"/>
        <v>107.21</v>
      </c>
      <c r="AG6" s="21">
        <f t="shared" si="4"/>
        <v>107.08</v>
      </c>
      <c r="AH6" s="21">
        <f t="shared" si="4"/>
        <v>106.08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29.34</v>
      </c>
      <c r="AT6" s="20" t="str">
        <f>IF(AT7="","",IF(AT7="-","【-】","【"&amp;SUBSTITUTE(TEXT(AT7,"#,##0.00"),"-","△")&amp;"】"))</f>
        <v>【3.15】</v>
      </c>
      <c r="AU6" s="21" t="str">
        <f>IF(AU7="",NA(),AU7)</f>
        <v>-</v>
      </c>
      <c r="AV6" s="21" t="str">
        <f t="shared" ref="AV6:BD6" si="6">IF(AV7="",NA(),AV7)</f>
        <v>-</v>
      </c>
      <c r="AW6" s="21">
        <f t="shared" si="6"/>
        <v>12.86</v>
      </c>
      <c r="AX6" s="21">
        <f t="shared" si="6"/>
        <v>16.7</v>
      </c>
      <c r="AY6" s="21">
        <f t="shared" si="6"/>
        <v>23.21</v>
      </c>
      <c r="AZ6" s="21" t="str">
        <f t="shared" si="6"/>
        <v>-</v>
      </c>
      <c r="BA6" s="21" t="str">
        <f t="shared" si="6"/>
        <v>-</v>
      </c>
      <c r="BB6" s="21">
        <f t="shared" si="6"/>
        <v>40.67</v>
      </c>
      <c r="BC6" s="21">
        <f t="shared" si="6"/>
        <v>47.7</v>
      </c>
      <c r="BD6" s="21">
        <f t="shared" si="6"/>
        <v>50.59</v>
      </c>
      <c r="BE6" s="20" t="str">
        <f>IF(BE7="","",IF(BE7="-","【-】","【"&amp;SUBSTITUTE(TEXT(BE7,"#,##0.00"),"-","△")&amp;"】"))</f>
        <v>【73.44】</v>
      </c>
      <c r="BF6" s="21" t="str">
        <f>IF(BF7="",NA(),BF7)</f>
        <v>-</v>
      </c>
      <c r="BG6" s="21" t="str">
        <f t="shared" ref="BG6:BO6" si="7">IF(BG7="",NA(),BG7)</f>
        <v>-</v>
      </c>
      <c r="BH6" s="21">
        <f t="shared" si="7"/>
        <v>2204.88</v>
      </c>
      <c r="BI6" s="21">
        <f t="shared" si="7"/>
        <v>2094.0500000000002</v>
      </c>
      <c r="BJ6" s="21">
        <f t="shared" si="7"/>
        <v>2024.27</v>
      </c>
      <c r="BK6" s="21" t="str">
        <f t="shared" si="7"/>
        <v>-</v>
      </c>
      <c r="BL6" s="21" t="str">
        <f t="shared" si="7"/>
        <v>-</v>
      </c>
      <c r="BM6" s="21">
        <f t="shared" si="7"/>
        <v>1050.51</v>
      </c>
      <c r="BN6" s="21">
        <f t="shared" si="7"/>
        <v>1102.01</v>
      </c>
      <c r="BO6" s="21">
        <f t="shared" si="7"/>
        <v>987.36</v>
      </c>
      <c r="BP6" s="20" t="str">
        <f>IF(BP7="","",IF(BP7="-","【-】","【"&amp;SUBSTITUTE(TEXT(BP7,"#,##0.00"),"-","△")&amp;"】"))</f>
        <v>【652.82】</v>
      </c>
      <c r="BQ6" s="21" t="str">
        <f>IF(BQ7="",NA(),BQ7)</f>
        <v>-</v>
      </c>
      <c r="BR6" s="21" t="str">
        <f t="shared" ref="BR6:BZ6" si="8">IF(BR7="",NA(),BR7)</f>
        <v>-</v>
      </c>
      <c r="BS6" s="21">
        <f t="shared" si="8"/>
        <v>90.87</v>
      </c>
      <c r="BT6" s="21">
        <f t="shared" si="8"/>
        <v>91.32</v>
      </c>
      <c r="BU6" s="21">
        <f t="shared" si="8"/>
        <v>91.34</v>
      </c>
      <c r="BV6" s="21" t="str">
        <f t="shared" si="8"/>
        <v>-</v>
      </c>
      <c r="BW6" s="21" t="str">
        <f t="shared" si="8"/>
        <v>-</v>
      </c>
      <c r="BX6" s="21">
        <f t="shared" si="8"/>
        <v>82.65</v>
      </c>
      <c r="BY6" s="21">
        <f t="shared" si="8"/>
        <v>82.55</v>
      </c>
      <c r="BZ6" s="21">
        <f t="shared" si="8"/>
        <v>83.55</v>
      </c>
      <c r="CA6" s="20" t="str">
        <f>IF(CA7="","",IF(CA7="-","【-】","【"&amp;SUBSTITUTE(TEXT(CA7,"#,##0.00"),"-","△")&amp;"】"))</f>
        <v>【97.61】</v>
      </c>
      <c r="CB6" s="21" t="str">
        <f>IF(CB7="",NA(),CB7)</f>
        <v>-</v>
      </c>
      <c r="CC6" s="21" t="str">
        <f t="shared" ref="CC6:CK6" si="9">IF(CC7="",NA(),CC7)</f>
        <v>-</v>
      </c>
      <c r="CD6" s="21">
        <f t="shared" si="9"/>
        <v>150.47</v>
      </c>
      <c r="CE6" s="21">
        <f t="shared" si="9"/>
        <v>150.76</v>
      </c>
      <c r="CF6" s="21">
        <f t="shared" si="9"/>
        <v>150.83000000000001</v>
      </c>
      <c r="CG6" s="21" t="str">
        <f t="shared" si="9"/>
        <v>-</v>
      </c>
      <c r="CH6" s="21" t="str">
        <f t="shared" si="9"/>
        <v>-</v>
      </c>
      <c r="CI6" s="21">
        <f t="shared" si="9"/>
        <v>186.3</v>
      </c>
      <c r="CJ6" s="21">
        <f t="shared" si="9"/>
        <v>188.38</v>
      </c>
      <c r="CK6" s="21">
        <f t="shared" si="9"/>
        <v>185.98</v>
      </c>
      <c r="CL6" s="20" t="str">
        <f>IF(CL7="","",IF(CL7="-","【-】","【"&amp;SUBSTITUTE(TEXT(CL7,"#,##0.00"),"-","△")&amp;"】"))</f>
        <v>【138.29】</v>
      </c>
      <c r="CM6" s="21" t="str">
        <f>IF(CM7="",NA(),CM7)</f>
        <v>-</v>
      </c>
      <c r="CN6" s="21" t="str">
        <f t="shared" ref="CN6:CV6" si="10">IF(CN7="",NA(),CN7)</f>
        <v>-</v>
      </c>
      <c r="CO6" s="21">
        <f t="shared" si="10"/>
        <v>34.020000000000003</v>
      </c>
      <c r="CP6" s="21">
        <f t="shared" si="10"/>
        <v>34.049999999999997</v>
      </c>
      <c r="CQ6" s="21">
        <f t="shared" si="10"/>
        <v>34.17</v>
      </c>
      <c r="CR6" s="21" t="str">
        <f t="shared" si="10"/>
        <v>-</v>
      </c>
      <c r="CS6" s="21" t="str">
        <f t="shared" si="10"/>
        <v>-</v>
      </c>
      <c r="CT6" s="21">
        <f t="shared" si="10"/>
        <v>50.53</v>
      </c>
      <c r="CU6" s="21">
        <f t="shared" si="10"/>
        <v>51.42</v>
      </c>
      <c r="CV6" s="21">
        <f t="shared" si="10"/>
        <v>48.95</v>
      </c>
      <c r="CW6" s="20" t="str">
        <f>IF(CW7="","",IF(CW7="-","【-】","【"&amp;SUBSTITUTE(TEXT(CW7,"#,##0.00"),"-","△")&amp;"】"))</f>
        <v>【59.10】</v>
      </c>
      <c r="CX6" s="21" t="str">
        <f>IF(CX7="",NA(),CX7)</f>
        <v>-</v>
      </c>
      <c r="CY6" s="21" t="str">
        <f t="shared" ref="CY6:DG6" si="11">IF(CY7="",NA(),CY7)</f>
        <v>-</v>
      </c>
      <c r="CZ6" s="21">
        <f t="shared" si="11"/>
        <v>66.48</v>
      </c>
      <c r="DA6" s="21">
        <f t="shared" si="11"/>
        <v>67.650000000000006</v>
      </c>
      <c r="DB6" s="21">
        <f t="shared" si="11"/>
        <v>69.66</v>
      </c>
      <c r="DC6" s="21" t="str">
        <f t="shared" si="11"/>
        <v>-</v>
      </c>
      <c r="DD6" s="21" t="str">
        <f t="shared" si="11"/>
        <v>-</v>
      </c>
      <c r="DE6" s="21">
        <f t="shared" si="11"/>
        <v>82.08</v>
      </c>
      <c r="DF6" s="21">
        <f t="shared" si="11"/>
        <v>81.34</v>
      </c>
      <c r="DG6" s="21">
        <f t="shared" si="11"/>
        <v>81.14</v>
      </c>
      <c r="DH6" s="20" t="str">
        <f>IF(DH7="","",IF(DH7="-","【-】","【"&amp;SUBSTITUTE(TEXT(DH7,"#,##0.00"),"-","△")&amp;"】"))</f>
        <v>【95.82】</v>
      </c>
      <c r="DI6" s="21" t="str">
        <f>IF(DI7="",NA(),DI7)</f>
        <v>-</v>
      </c>
      <c r="DJ6" s="21" t="str">
        <f t="shared" ref="DJ6:DR6" si="12">IF(DJ7="",NA(),DJ7)</f>
        <v>-</v>
      </c>
      <c r="DK6" s="21">
        <f t="shared" si="12"/>
        <v>3.3</v>
      </c>
      <c r="DL6" s="21">
        <f t="shared" si="12"/>
        <v>6.57</v>
      </c>
      <c r="DM6" s="21">
        <f t="shared" si="12"/>
        <v>9.84</v>
      </c>
      <c r="DN6" s="21" t="str">
        <f t="shared" si="12"/>
        <v>-</v>
      </c>
      <c r="DO6" s="21" t="str">
        <f t="shared" si="12"/>
        <v>-</v>
      </c>
      <c r="DP6" s="21">
        <f t="shared" si="12"/>
        <v>12.7</v>
      </c>
      <c r="DQ6" s="21">
        <f t="shared" si="12"/>
        <v>14.65</v>
      </c>
      <c r="DR6" s="21">
        <f t="shared" si="12"/>
        <v>16.11</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0.17</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0.08</v>
      </c>
      <c r="EO6" s="20" t="str">
        <f>IF(EO7="","",IF(EO7="-","【-】","【"&amp;SUBSTITUTE(TEXT(EO7,"#,##0.00"),"-","△")&amp;"】"))</f>
        <v>【0.23】</v>
      </c>
    </row>
    <row r="7" spans="1:148" s="22" customFormat="1" x14ac:dyDescent="0.15">
      <c r="A7" s="14"/>
      <c r="B7" s="23">
        <v>2022</v>
      </c>
      <c r="C7" s="23">
        <v>442101</v>
      </c>
      <c r="D7" s="23">
        <v>46</v>
      </c>
      <c r="E7" s="23">
        <v>17</v>
      </c>
      <c r="F7" s="23">
        <v>1</v>
      </c>
      <c r="G7" s="23">
        <v>0</v>
      </c>
      <c r="H7" s="23" t="s">
        <v>95</v>
      </c>
      <c r="I7" s="23" t="s">
        <v>96</v>
      </c>
      <c r="J7" s="23" t="s">
        <v>97</v>
      </c>
      <c r="K7" s="23" t="s">
        <v>98</v>
      </c>
      <c r="L7" s="23" t="s">
        <v>99</v>
      </c>
      <c r="M7" s="23" t="s">
        <v>100</v>
      </c>
      <c r="N7" s="24" t="s">
        <v>101</v>
      </c>
      <c r="O7" s="24">
        <v>61.2</v>
      </c>
      <c r="P7" s="24">
        <v>27.42</v>
      </c>
      <c r="Q7" s="24">
        <v>95.41</v>
      </c>
      <c r="R7" s="24">
        <v>2750</v>
      </c>
      <c r="S7" s="24">
        <v>27295</v>
      </c>
      <c r="T7" s="24">
        <v>280.08</v>
      </c>
      <c r="U7" s="24">
        <v>97.45</v>
      </c>
      <c r="V7" s="24">
        <v>7417</v>
      </c>
      <c r="W7" s="24">
        <v>2.75</v>
      </c>
      <c r="X7" s="24">
        <v>2697.09</v>
      </c>
      <c r="Y7" s="24" t="s">
        <v>101</v>
      </c>
      <c r="Z7" s="24" t="s">
        <v>101</v>
      </c>
      <c r="AA7" s="24">
        <v>99.11</v>
      </c>
      <c r="AB7" s="24">
        <v>101.56</v>
      </c>
      <c r="AC7" s="24">
        <v>100.04</v>
      </c>
      <c r="AD7" s="24" t="s">
        <v>101</v>
      </c>
      <c r="AE7" s="24" t="s">
        <v>101</v>
      </c>
      <c r="AF7" s="24">
        <v>107.21</v>
      </c>
      <c r="AG7" s="24">
        <v>107.08</v>
      </c>
      <c r="AH7" s="24">
        <v>106.08</v>
      </c>
      <c r="AI7" s="24">
        <v>106.11</v>
      </c>
      <c r="AJ7" s="24" t="s">
        <v>101</v>
      </c>
      <c r="AK7" s="24" t="s">
        <v>101</v>
      </c>
      <c r="AL7" s="24">
        <v>0</v>
      </c>
      <c r="AM7" s="24">
        <v>0</v>
      </c>
      <c r="AN7" s="24">
        <v>0</v>
      </c>
      <c r="AO7" s="24" t="s">
        <v>101</v>
      </c>
      <c r="AP7" s="24" t="s">
        <v>101</v>
      </c>
      <c r="AQ7" s="24">
        <v>43.71</v>
      </c>
      <c r="AR7" s="24">
        <v>45.94</v>
      </c>
      <c r="AS7" s="24">
        <v>29.34</v>
      </c>
      <c r="AT7" s="24">
        <v>3.15</v>
      </c>
      <c r="AU7" s="24" t="s">
        <v>101</v>
      </c>
      <c r="AV7" s="24" t="s">
        <v>101</v>
      </c>
      <c r="AW7" s="24">
        <v>12.86</v>
      </c>
      <c r="AX7" s="24">
        <v>16.7</v>
      </c>
      <c r="AY7" s="24">
        <v>23.21</v>
      </c>
      <c r="AZ7" s="24" t="s">
        <v>101</v>
      </c>
      <c r="BA7" s="24" t="s">
        <v>101</v>
      </c>
      <c r="BB7" s="24">
        <v>40.67</v>
      </c>
      <c r="BC7" s="24">
        <v>47.7</v>
      </c>
      <c r="BD7" s="24">
        <v>50.59</v>
      </c>
      <c r="BE7" s="24">
        <v>73.44</v>
      </c>
      <c r="BF7" s="24" t="s">
        <v>101</v>
      </c>
      <c r="BG7" s="24" t="s">
        <v>101</v>
      </c>
      <c r="BH7" s="24">
        <v>2204.88</v>
      </c>
      <c r="BI7" s="24">
        <v>2094.0500000000002</v>
      </c>
      <c r="BJ7" s="24">
        <v>2024.27</v>
      </c>
      <c r="BK7" s="24" t="s">
        <v>101</v>
      </c>
      <c r="BL7" s="24" t="s">
        <v>101</v>
      </c>
      <c r="BM7" s="24">
        <v>1050.51</v>
      </c>
      <c r="BN7" s="24">
        <v>1102.01</v>
      </c>
      <c r="BO7" s="24">
        <v>987.36</v>
      </c>
      <c r="BP7" s="24">
        <v>652.82000000000005</v>
      </c>
      <c r="BQ7" s="24" t="s">
        <v>101</v>
      </c>
      <c r="BR7" s="24" t="s">
        <v>101</v>
      </c>
      <c r="BS7" s="24">
        <v>90.87</v>
      </c>
      <c r="BT7" s="24">
        <v>91.32</v>
      </c>
      <c r="BU7" s="24">
        <v>91.34</v>
      </c>
      <c r="BV7" s="24" t="s">
        <v>101</v>
      </c>
      <c r="BW7" s="24" t="s">
        <v>101</v>
      </c>
      <c r="BX7" s="24">
        <v>82.65</v>
      </c>
      <c r="BY7" s="24">
        <v>82.55</v>
      </c>
      <c r="BZ7" s="24">
        <v>83.55</v>
      </c>
      <c r="CA7" s="24">
        <v>97.61</v>
      </c>
      <c r="CB7" s="24" t="s">
        <v>101</v>
      </c>
      <c r="CC7" s="24" t="s">
        <v>101</v>
      </c>
      <c r="CD7" s="24">
        <v>150.47</v>
      </c>
      <c r="CE7" s="24">
        <v>150.76</v>
      </c>
      <c r="CF7" s="24">
        <v>150.83000000000001</v>
      </c>
      <c r="CG7" s="24" t="s">
        <v>101</v>
      </c>
      <c r="CH7" s="24" t="s">
        <v>101</v>
      </c>
      <c r="CI7" s="24">
        <v>186.3</v>
      </c>
      <c r="CJ7" s="24">
        <v>188.38</v>
      </c>
      <c r="CK7" s="24">
        <v>185.98</v>
      </c>
      <c r="CL7" s="24">
        <v>138.29</v>
      </c>
      <c r="CM7" s="24" t="s">
        <v>101</v>
      </c>
      <c r="CN7" s="24" t="s">
        <v>101</v>
      </c>
      <c r="CO7" s="24">
        <v>34.020000000000003</v>
      </c>
      <c r="CP7" s="24">
        <v>34.049999999999997</v>
      </c>
      <c r="CQ7" s="24">
        <v>34.17</v>
      </c>
      <c r="CR7" s="24" t="s">
        <v>101</v>
      </c>
      <c r="CS7" s="24" t="s">
        <v>101</v>
      </c>
      <c r="CT7" s="24">
        <v>50.53</v>
      </c>
      <c r="CU7" s="24">
        <v>51.42</v>
      </c>
      <c r="CV7" s="24">
        <v>48.95</v>
      </c>
      <c r="CW7" s="24">
        <v>59.1</v>
      </c>
      <c r="CX7" s="24" t="s">
        <v>101</v>
      </c>
      <c r="CY7" s="24" t="s">
        <v>101</v>
      </c>
      <c r="CZ7" s="24">
        <v>66.48</v>
      </c>
      <c r="DA7" s="24">
        <v>67.650000000000006</v>
      </c>
      <c r="DB7" s="24">
        <v>69.66</v>
      </c>
      <c r="DC7" s="24" t="s">
        <v>101</v>
      </c>
      <c r="DD7" s="24" t="s">
        <v>101</v>
      </c>
      <c r="DE7" s="24">
        <v>82.08</v>
      </c>
      <c r="DF7" s="24">
        <v>81.34</v>
      </c>
      <c r="DG7" s="24">
        <v>81.14</v>
      </c>
      <c r="DH7" s="24">
        <v>95.82</v>
      </c>
      <c r="DI7" s="24" t="s">
        <v>101</v>
      </c>
      <c r="DJ7" s="24" t="s">
        <v>101</v>
      </c>
      <c r="DK7" s="24">
        <v>3.3</v>
      </c>
      <c r="DL7" s="24">
        <v>6.57</v>
      </c>
      <c r="DM7" s="24">
        <v>9.84</v>
      </c>
      <c r="DN7" s="24" t="s">
        <v>101</v>
      </c>
      <c r="DO7" s="24" t="s">
        <v>101</v>
      </c>
      <c r="DP7" s="24">
        <v>12.7</v>
      </c>
      <c r="DQ7" s="24">
        <v>14.65</v>
      </c>
      <c r="DR7" s="24">
        <v>16.11</v>
      </c>
      <c r="DS7" s="24">
        <v>39.74</v>
      </c>
      <c r="DT7" s="24" t="s">
        <v>101</v>
      </c>
      <c r="DU7" s="24" t="s">
        <v>101</v>
      </c>
      <c r="DV7" s="24">
        <v>0</v>
      </c>
      <c r="DW7" s="24">
        <v>0</v>
      </c>
      <c r="DX7" s="24">
        <v>0</v>
      </c>
      <c r="DY7" s="24" t="s">
        <v>101</v>
      </c>
      <c r="DZ7" s="24" t="s">
        <v>101</v>
      </c>
      <c r="EA7" s="24">
        <v>0</v>
      </c>
      <c r="EB7" s="24">
        <v>0.1</v>
      </c>
      <c r="EC7" s="24">
        <v>0.17</v>
      </c>
      <c r="ED7" s="24">
        <v>7.62</v>
      </c>
      <c r="EE7" s="24" t="s">
        <v>101</v>
      </c>
      <c r="EF7" s="24" t="s">
        <v>101</v>
      </c>
      <c r="EG7" s="24">
        <v>0</v>
      </c>
      <c r="EH7" s="24">
        <v>0</v>
      </c>
      <c r="EI7" s="24">
        <v>0</v>
      </c>
      <c r="EJ7" s="24" t="s">
        <v>101</v>
      </c>
      <c r="EK7" s="24" t="s">
        <v>101</v>
      </c>
      <c r="EL7" s="24">
        <v>1.65</v>
      </c>
      <c r="EM7" s="24">
        <v>0.14000000000000001</v>
      </c>
      <c r="EN7" s="24">
        <v>0.08</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2024-01-17T04:27:07Z</cp:lastPrinted>
  <dcterms:created xsi:type="dcterms:W3CDTF">2023-12-12T00:52:11Z</dcterms:created>
  <dcterms:modified xsi:type="dcterms:W3CDTF">2024-02-20T07:50:13Z</dcterms:modified>
  <cp:category/>
</cp:coreProperties>
</file>