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9 豊後高田市○\"/>
    </mc:Choice>
  </mc:AlternateContent>
  <workbookProtection workbookAlgorithmName="SHA-512" workbookHashValue="EB5nWMEpjhtYfR4dkTo4xpgGjKECqZxvliuujoGGpAy0zMBT5DUdt6knzXcLt7LDPtb9QfGWaAZRrjfyhISInw==" workbookSaltValue="yLypftD9YE9LlQvf88nCPg==" workbookSpinCount="100000" lockStructure="1"/>
  <bookViews>
    <workbookView xWindow="0" yWindow="0" windowWidth="28800" windowHeight="124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E85" i="4"/>
  <c r="AT10" i="4"/>
  <c r="AL10" i="4"/>
  <c r="I10" i="4"/>
  <c r="B10" i="4"/>
  <c r="AL8" i="4"/>
  <c r="P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<sst xmlns="http://schemas.openxmlformats.org/spreadsheetml/2006/main" count="275" uniqueCount="117">
  <si>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</si>
  <si>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</si>
  <si>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</si>
  <si>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</si>
  <si>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</si>
  <si>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</si>
  <si>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</si>
  <si>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</si>
  <si>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</si>
  <si>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</si>
  <si>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</si>
  <si>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</si>
  <si>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</si>
  <si>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</si>
  <si>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</si>
  <si>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</si>
  <si>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</si>
  <si>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</si>
  <si>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</si>
  <si>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</si>
  <si>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</si>
  <si>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</si>
  <si>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</si>
  <si>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</si>
  <si>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</si>
  <si>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</si>
  <si>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</si>
  <si>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</si>
  <si>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</si>
  <si>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</si>
  <si>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</si>
  <si>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</si>
  <si>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</si>
  <si>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</si>
  <si>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</si>
  <si>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</si>
  <si>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</si>
  <si>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</si>
  <si>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</si>
  <si>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</si>
  <si>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</si>
  <si>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</si>
  <si>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</si>
  <si>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</si>
  <si>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</si>
  <si>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</si>
  <si>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</si>
  <si>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</si>
  <si>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</si>
  <si>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</si>
  <si>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</si>
  <si>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</si>
  <si>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</si>
  <si>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</si>
  <si>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</si>
  <si>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</si>
  <si>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</si>
  <si>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</si>
  <si>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</si>
  <si>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</si>
  <si>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</si>
  <si>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</si>
  <si>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</si>
  <si>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</si>
  <si>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</si>
  <si>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</si>
  <si>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</si>
  <si>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</si>
  <si>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</si>
  <si>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</si>
  <si>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</si>
  <si>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</si>
  <si>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</si>
  <si>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</si>
  <si>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</si>
  <si>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</si>
  <si>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</si>
  <si>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</si>
  <si>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</si>
  <si>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</si>
  <si>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</si>
  <si>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</si>
  <si>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</si>
  <si>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</si>
  <si>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</si>
  <si>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</si>
  <si>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</si>
  <si>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</si>
  <si>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</si>
  <si>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</si>
  <si>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</si>
  <si>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</si>
  <si>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</si>
  <si>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</si>
  <si>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</si>
  <si>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</si>
  <si>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</si>
  <si>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</si>
  <si>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</si>
  <si>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</si>
  <si>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</si>
  <si>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</si>
  <si>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</si>
  <si>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</si>
  <si>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</si>
  <si>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</si>
  <si>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</si>
  <si>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</si>
  <si>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</si>
  <si>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</si>
  <si>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</si>
  <si>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</si>
  <si>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</si>
  <si>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</si>
  <si>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事業の開始時期が平成10年で、現在のところ更新が必要となる資産はありませんが、耐用年数を考慮し、今後の更新計画を策定する必要があります。
②管路老朽化率、③管渠改善率：
　事業の開始時期が平成10年で、現在のところ更新が必要となる管渠はありませんが、耐用年数（50年）を考慮し、今後の更新計画を策定する必要があります。</t>
    <rPh sb="15" eb="17">
      <t>ジギョウ</t>
    </rPh>
    <rPh sb="44" eb="46">
      <t>シサン</t>
    </rPh>
    <phoneticPr fontId="4"/>
  </si>
  <si>
    <r>
      <t>　集落排水施設の整備は、平成16年度に完了し、水洗化率は、徐々に増加しているものの79％と低迷しています。
　今後も快適な住環境を維持するため、令和9年度には、隣接する特定環境保全公共下水道との統合を予定しており、施設の</t>
    </r>
    <r>
      <rPr>
        <sz val="11"/>
        <rFont val="ＭＳ ゴシック"/>
        <family val="3"/>
        <charset val="128"/>
      </rPr>
      <t>施設更新や維持管理に係る経費の低減化を図っていくこととしています。</t>
    </r>
    <rPh sb="72" eb="74">
      <t>レイワ</t>
    </rPh>
    <rPh sb="75" eb="77">
      <t>ネンド</t>
    </rPh>
    <rPh sb="80" eb="82">
      <t>リンセツ</t>
    </rPh>
    <rPh sb="84" eb="86">
      <t>トクテイ</t>
    </rPh>
    <rPh sb="86" eb="88">
      <t>カンキョウ</t>
    </rPh>
    <rPh sb="88" eb="90">
      <t>ホゼン</t>
    </rPh>
    <rPh sb="90" eb="92">
      <t>コウキョウ</t>
    </rPh>
    <rPh sb="92" eb="95">
      <t>ゲスイドウ</t>
    </rPh>
    <rPh sb="97" eb="99">
      <t>トウゴウ</t>
    </rPh>
    <rPh sb="107" eb="109">
      <t>シセツ</t>
    </rPh>
    <phoneticPr fontId="4"/>
  </si>
  <si>
    <r>
      <t>①経常収支比率：
　</t>
    </r>
    <r>
      <rPr>
        <sz val="9.5"/>
        <color rgb="FFFF0000"/>
        <rFont val="ＭＳ ゴシック"/>
        <family val="3"/>
        <charset val="128"/>
      </rPr>
      <t>経常収支比率は100％以上となり、単年度の収支が赤字となっていないものの、</t>
    </r>
    <r>
      <rPr>
        <sz val="9.5"/>
        <color theme="1"/>
        <rFont val="ＭＳ ゴシック"/>
        <family val="3"/>
        <charset val="128"/>
      </rPr>
      <t>事業規模が小さく、使用料収入によって、施設の修繕費や維持管理費及び企業債支払利息等が賄えておらず、一般会計からの繰入金に依存している状況となっています。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t>
    </r>
    <r>
      <rPr>
        <sz val="9.5"/>
        <color rgb="FFFF0000"/>
        <rFont val="ＭＳ ゴシック"/>
        <family val="3"/>
        <charset val="128"/>
      </rPr>
      <t>流動負債は、主に建設改良に充てられた企業債の元金償還等となっているものの、広域化により特環との統合を予定しているため、必要最低限の改修により維持管理費が低減され流動比率の上昇となりました。</t>
    </r>
    <r>
      <rPr>
        <sz val="9.5"/>
        <color theme="1"/>
        <rFont val="ＭＳ ゴシック"/>
        <family val="3"/>
        <charset val="128"/>
      </rPr>
      <t xml:space="preserve">
</t>
    </r>
    <r>
      <rPr>
        <sz val="9.5"/>
        <rFont val="ＭＳ ゴシック"/>
        <family val="3"/>
        <charset val="128"/>
      </rPr>
      <t>④企業債残高対事業規模比率：</t>
    </r>
    <r>
      <rPr>
        <sz val="9.5"/>
        <color rgb="FFFF0000"/>
        <rFont val="ＭＳ ゴシック"/>
        <family val="3"/>
        <charset val="128"/>
      </rPr>
      <t xml:space="preserve">
　企業債償還に対して一般会計より基準内での繰入ができなかったため比率が上昇しました。</t>
    </r>
    <r>
      <rPr>
        <sz val="9.5"/>
        <color theme="1"/>
        <rFont val="ＭＳ ゴシック"/>
        <family val="3"/>
        <charset val="128"/>
      </rPr>
      <t xml:space="preserve">
⑤経費回収率：
　</t>
    </r>
    <r>
      <rPr>
        <sz val="9.5"/>
        <color rgb="FFFF0000"/>
        <rFont val="ＭＳ ゴシック"/>
        <family val="3"/>
        <charset val="128"/>
      </rPr>
      <t>特環との広域化を見据え、必要最低限の改修により維持管理費が低減され、経費回収率が上昇しました。</t>
    </r>
    <r>
      <rPr>
        <sz val="9.5"/>
        <color theme="1"/>
        <rFont val="ＭＳ ゴシック"/>
        <family val="3"/>
        <charset val="128"/>
      </rPr>
      <t xml:space="preserve">
⑥汚水処理原価：
　</t>
    </r>
    <r>
      <rPr>
        <sz val="9.5"/>
        <color rgb="FFFF0000"/>
        <rFont val="ＭＳ ゴシック"/>
        <family val="3"/>
        <charset val="128"/>
      </rPr>
      <t>必要最低限の改修により維持管理費が低減され、汚水処理原価が前年より抑えられました。</t>
    </r>
    <r>
      <rPr>
        <sz val="9.5"/>
        <color theme="1"/>
        <rFont val="ＭＳ ゴシック"/>
        <family val="3"/>
        <charset val="128"/>
      </rPr>
      <t xml:space="preserve">
⑦施設利用率：
　平成16年度に施設整備事業が完了し、60％程度となっており、類似団体と比較するとやや高い状況となっています。
⑧水洗化率：
　</t>
    </r>
    <r>
      <rPr>
        <sz val="9.5"/>
        <color rgb="FFFF0000"/>
        <rFont val="ＭＳ ゴシック"/>
        <family val="3"/>
        <charset val="128"/>
      </rPr>
      <t>人口減により水洗化率が伸び悩み79％程度となっており、類似団体と比較すると低い状況となっていますので、今後は普及推進活動等が必要となります。</t>
    </r>
    <rPh sb="1" eb="3">
      <t>ケイジョウ</t>
    </rPh>
    <rPh sb="3" eb="5">
      <t>シュウシ</t>
    </rPh>
    <rPh sb="5" eb="7">
      <t>ヒリツ</t>
    </rPh>
    <rPh sb="10" eb="16">
      <t>ケイジョウシュウシヒリツ</t>
    </rPh>
    <rPh sb="21" eb="23">
      <t>イジョウ</t>
    </rPh>
    <rPh sb="27" eb="30">
      <t>タンネンド</t>
    </rPh>
    <rPh sb="31" eb="33">
      <t>シュウシ</t>
    </rPh>
    <rPh sb="34" eb="36">
      <t>アカジ</t>
    </rPh>
    <rPh sb="47" eb="49">
      <t>ジギョウ</t>
    </rPh>
    <rPh sb="49" eb="51">
      <t>キボ</t>
    </rPh>
    <rPh sb="52" eb="53">
      <t>チイ</t>
    </rPh>
    <rPh sb="71" eb="72">
      <t>ヒ</t>
    </rPh>
    <rPh sb="77" eb="78">
      <t>ヒ</t>
    </rPh>
    <rPh sb="83" eb="85">
      <t>シハラ</t>
    </rPh>
    <rPh sb="178" eb="180">
      <t>フサイ</t>
    </rPh>
    <rPh sb="182" eb="183">
      <t>オモ</t>
    </rPh>
    <rPh sb="184" eb="186">
      <t>ケンセツ</t>
    </rPh>
    <rPh sb="186" eb="188">
      <t>カイリョウ</t>
    </rPh>
    <rPh sb="189" eb="190">
      <t>ア</t>
    </rPh>
    <rPh sb="194" eb="196">
      <t>キギョウ</t>
    </rPh>
    <rPh sb="196" eb="197">
      <t>サイ</t>
    </rPh>
    <rPh sb="198" eb="200">
      <t>ガンキン</t>
    </rPh>
    <rPh sb="200" eb="202">
      <t>ショウカン</t>
    </rPh>
    <rPh sb="202" eb="203">
      <t>トウ</t>
    </rPh>
    <rPh sb="235" eb="240">
      <t>ヒツヨウサイテイゲン</t>
    </rPh>
    <rPh sb="241" eb="243">
      <t>カイシュウ</t>
    </rPh>
    <rPh sb="246" eb="251">
      <t>イジカンリヒ</t>
    </rPh>
    <rPh sb="252" eb="254">
      <t>テイゲン</t>
    </rPh>
    <rPh sb="256" eb="260">
      <t>リュウドウヒリツ</t>
    </rPh>
    <rPh sb="261" eb="263">
      <t>ジョウショウ</t>
    </rPh>
    <rPh sb="338" eb="340">
      <t>トクカン</t>
    </rPh>
    <rPh sb="342" eb="345">
      <t>コウイキカ</t>
    </rPh>
    <rPh sb="346" eb="348">
      <t>ミス</t>
    </rPh>
    <rPh sb="350" eb="352">
      <t>ヒツヨウ</t>
    </rPh>
    <rPh sb="352" eb="355">
      <t>サイテイゲン</t>
    </rPh>
    <rPh sb="356" eb="358">
      <t>カイシュウ</t>
    </rPh>
    <rPh sb="361" eb="366">
      <t>イジカンリヒ</t>
    </rPh>
    <rPh sb="367" eb="369">
      <t>テイゲン</t>
    </rPh>
    <rPh sb="372" eb="377">
      <t>ケイヒカイシュウリツ</t>
    </rPh>
    <rPh sb="378" eb="380">
      <t>ジョウショウ</t>
    </rPh>
    <rPh sb="396" eb="398">
      <t>ヒツヨウ</t>
    </rPh>
    <rPh sb="418" eb="424">
      <t>オスイショリゲンカ</t>
    </rPh>
    <rPh sb="425" eb="427">
      <t>ゼンネン</t>
    </rPh>
    <rPh sb="429" eb="430">
      <t>オサ</t>
    </rPh>
    <rPh sb="489" eb="490">
      <t>タカ</t>
    </rPh>
    <rPh sb="510" eb="513">
      <t>ジンコウゲン</t>
    </rPh>
    <rPh sb="516" eb="520">
      <t>スイセンカリツ</t>
    </rPh>
    <rPh sb="521" eb="522">
      <t>ノ</t>
    </rPh>
    <rPh sb="523" eb="524">
      <t>ナヤ</t>
    </rPh>
    <rPh sb="528" eb="530">
      <t>テイド</t>
    </rPh>
    <rPh sb="537" eb="539">
      <t>ルイジ</t>
    </rPh>
    <rPh sb="539" eb="541">
      <t>ダンタイ</t>
    </rPh>
    <rPh sb="542" eb="544">
      <t>ヒカク</t>
    </rPh>
    <rPh sb="547" eb="548">
      <t>ヒク</t>
    </rPh>
    <rPh sb="549" eb="551">
      <t>ジョウキョウ</t>
    </rPh>
    <rPh sb="561" eb="563">
      <t>コンゴ</t>
    </rPh>
    <rPh sb="564" eb="571">
      <t>フキュウスイシンカツドウトウ</t>
    </rPh>
    <rPh sb="572" eb="5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</si>
</sst>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1"/>
      <name val="ＭＳ ゴシック"/>
      <family val="3"/>
      <charset val="128"/>
    </font>
    <font>
      <sz val="9.5"/>
      <color rgb="FFFF0000"/>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6C-43CD-B64C-CB250F5B7D4C}"/>
            </c:ext>
          </c:extLst>
        </c:ser>
        <c:dLbls>
          <c:showLegendKey val="0"/>
          <c:showVal val="0"/>
          <c:showCatName val="0"/>
          <c:showSerName val="0"/>
          <c:showPercent val="0"/>
          <c:showBubbleSize val="0"/>
        </c:dLbls>
        <c:gapWidth val="150"/>
        <c:axId val="328979976"/>
        <c:axId val="3289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DC6C-43CD-B64C-CB250F5B7D4C}"/>
            </c:ext>
          </c:extLst>
        </c:ser>
        <c:dLbls>
          <c:showLegendKey val="0"/>
          <c:showVal val="0"/>
          <c:showCatName val="0"/>
          <c:showSerName val="0"/>
          <c:showPercent val="0"/>
          <c:showBubbleSize val="0"/>
        </c:dLbls>
        <c:marker val="1"/>
        <c:smooth val="0"/>
        <c:axId val="328979976"/>
        <c:axId val="328980368"/>
      </c:lineChart>
      <c:dateAx>
        <c:axId val="328979976"/>
        <c:scaling>
          <c:orientation val="minMax"/>
        </c:scaling>
        <c:delete val="1"/>
        <c:axPos val="b"/>
        <c:numFmt formatCode="&quot;H&quot;yy" sourceLinked="1"/>
        <c:majorTickMark val="none"/>
        <c:minorTickMark val="none"/>
        <c:tickLblPos val="none"/>
        <c:crossAx val="328980368"/>
        <c:crosses val="autoZero"/>
        <c:auto val="1"/>
        <c:lblOffset val="100"/>
        <c:baseTimeUnit val="years"/>
      </c:dateAx>
      <c:valAx>
        <c:axId val="32898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97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58.13</c:v>
                </c:pt>
                <c:pt idx="3">
                  <c:v>58.82</c:v>
                </c:pt>
                <c:pt idx="4">
                  <c:v>59.52</c:v>
                </c:pt>
              </c:numCache>
            </c:numRef>
          </c:val>
          <c:extLst>
            <c:ext xmlns:c16="http://schemas.microsoft.com/office/drawing/2014/chart" uri="{C3380CC4-5D6E-409C-BE32-E72D297353CC}">
              <c16:uniqueId val="{00000000-2832-45DA-8EC0-7A05A9A2E3B2}"/>
            </c:ext>
          </c:extLst>
        </c:ser>
        <c:dLbls>
          <c:showLegendKey val="0"/>
          <c:showVal val="0"/>
          <c:showCatName val="0"/>
          <c:showSerName val="0"/>
          <c:showPercent val="0"/>
          <c:showBubbleSize val="0"/>
        </c:dLbls>
        <c:gapWidth val="150"/>
        <c:axId val="129595568"/>
        <c:axId val="54199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2832-45DA-8EC0-7A05A9A2E3B2}"/>
            </c:ext>
          </c:extLst>
        </c:ser>
        <c:dLbls>
          <c:showLegendKey val="0"/>
          <c:showVal val="0"/>
          <c:showCatName val="0"/>
          <c:showSerName val="0"/>
          <c:showPercent val="0"/>
          <c:showBubbleSize val="0"/>
        </c:dLbls>
        <c:marker val="1"/>
        <c:smooth val="0"/>
        <c:axId val="129595568"/>
        <c:axId val="541993976"/>
      </c:lineChart>
      <c:dateAx>
        <c:axId val="129595568"/>
        <c:scaling>
          <c:orientation val="minMax"/>
        </c:scaling>
        <c:delete val="1"/>
        <c:axPos val="b"/>
        <c:numFmt formatCode="&quot;H&quot;yy" sourceLinked="1"/>
        <c:majorTickMark val="none"/>
        <c:minorTickMark val="none"/>
        <c:tickLblPos val="none"/>
        <c:crossAx val="541993976"/>
        <c:crosses val="autoZero"/>
        <c:auto val="1"/>
        <c:lblOffset val="100"/>
        <c:baseTimeUnit val="years"/>
      </c:dateAx>
      <c:valAx>
        <c:axId val="54199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9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77.61</c:v>
                </c:pt>
                <c:pt idx="3">
                  <c:v>78.239999999999995</c:v>
                </c:pt>
                <c:pt idx="4">
                  <c:v>79.319999999999993</c:v>
                </c:pt>
              </c:numCache>
            </c:numRef>
          </c:val>
          <c:extLst>
            <c:ext xmlns:c16="http://schemas.microsoft.com/office/drawing/2014/chart" uri="{C3380CC4-5D6E-409C-BE32-E72D297353CC}">
              <c16:uniqueId val="{00000000-BA4A-476E-9B4C-79DE8025D717}"/>
            </c:ext>
          </c:extLst>
        </c:ser>
        <c:dLbls>
          <c:showLegendKey val="0"/>
          <c:showVal val="0"/>
          <c:showCatName val="0"/>
          <c:showSerName val="0"/>
          <c:showPercent val="0"/>
          <c:showBubbleSize val="0"/>
        </c:dLbls>
        <c:gapWidth val="150"/>
        <c:axId val="476068544"/>
        <c:axId val="47607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BA4A-476E-9B4C-79DE8025D717}"/>
            </c:ext>
          </c:extLst>
        </c:ser>
        <c:dLbls>
          <c:showLegendKey val="0"/>
          <c:showVal val="0"/>
          <c:showCatName val="0"/>
          <c:showSerName val="0"/>
          <c:showPercent val="0"/>
          <c:showBubbleSize val="0"/>
        </c:dLbls>
        <c:marker val="1"/>
        <c:smooth val="0"/>
        <c:axId val="476068544"/>
        <c:axId val="476071288"/>
      </c:lineChart>
      <c:dateAx>
        <c:axId val="476068544"/>
        <c:scaling>
          <c:orientation val="minMax"/>
        </c:scaling>
        <c:delete val="1"/>
        <c:axPos val="b"/>
        <c:numFmt formatCode="&quot;H&quot;yy" sourceLinked="1"/>
        <c:majorTickMark val="none"/>
        <c:minorTickMark val="none"/>
        <c:tickLblPos val="none"/>
        <c:crossAx val="476071288"/>
        <c:crosses val="autoZero"/>
        <c:auto val="1"/>
        <c:lblOffset val="100"/>
        <c:baseTimeUnit val="years"/>
      </c:dateAx>
      <c:valAx>
        <c:axId val="47607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99.3</c:v>
                </c:pt>
                <c:pt idx="3">
                  <c:v>99.66</c:v>
                </c:pt>
                <c:pt idx="4">
                  <c:v>101.12</c:v>
                </c:pt>
              </c:numCache>
            </c:numRef>
          </c:val>
          <c:extLst>
            <c:ext xmlns:c16="http://schemas.microsoft.com/office/drawing/2014/chart" uri="{C3380CC4-5D6E-409C-BE32-E72D297353CC}">
              <c16:uniqueId val="{00000000-AF0D-4CDD-A564-C9EBECCF31B0}"/>
            </c:ext>
          </c:extLst>
        </c:ser>
        <c:dLbls>
          <c:showLegendKey val="0"/>
          <c:showVal val="0"/>
          <c:showCatName val="0"/>
          <c:showSerName val="0"/>
          <c:showPercent val="0"/>
          <c:showBubbleSize val="0"/>
        </c:dLbls>
        <c:gapWidth val="150"/>
        <c:axId val="133033432"/>
        <c:axId val="13302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AF0D-4CDD-A564-C9EBECCF31B0}"/>
            </c:ext>
          </c:extLst>
        </c:ser>
        <c:dLbls>
          <c:showLegendKey val="0"/>
          <c:showVal val="0"/>
          <c:showCatName val="0"/>
          <c:showSerName val="0"/>
          <c:showPercent val="0"/>
          <c:showBubbleSize val="0"/>
        </c:dLbls>
        <c:marker val="1"/>
        <c:smooth val="0"/>
        <c:axId val="133033432"/>
        <c:axId val="133028728"/>
      </c:lineChart>
      <c:dateAx>
        <c:axId val="133033432"/>
        <c:scaling>
          <c:orientation val="minMax"/>
        </c:scaling>
        <c:delete val="1"/>
        <c:axPos val="b"/>
        <c:numFmt formatCode="&quot;H&quot;yy" sourceLinked="1"/>
        <c:majorTickMark val="none"/>
        <c:minorTickMark val="none"/>
        <c:tickLblPos val="none"/>
        <c:crossAx val="133028728"/>
        <c:crosses val="autoZero"/>
        <c:auto val="1"/>
        <c:lblOffset val="100"/>
        <c:baseTimeUnit val="years"/>
      </c:dateAx>
      <c:valAx>
        <c:axId val="13302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4.21</c:v>
                </c:pt>
                <c:pt idx="3">
                  <c:v>8.3800000000000008</c:v>
                </c:pt>
                <c:pt idx="4">
                  <c:v>12.54</c:v>
                </c:pt>
              </c:numCache>
            </c:numRef>
          </c:val>
          <c:extLst>
            <c:ext xmlns:c16="http://schemas.microsoft.com/office/drawing/2014/chart" uri="{C3380CC4-5D6E-409C-BE32-E72D297353CC}">
              <c16:uniqueId val="{00000000-8A1B-4A00-9B75-055B439DE919}"/>
            </c:ext>
          </c:extLst>
        </c:ser>
        <c:dLbls>
          <c:showLegendKey val="0"/>
          <c:showVal val="0"/>
          <c:showCatName val="0"/>
          <c:showSerName val="0"/>
          <c:showPercent val="0"/>
          <c:showBubbleSize val="0"/>
        </c:dLbls>
        <c:gapWidth val="150"/>
        <c:axId val="133033824"/>
        <c:axId val="1330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8A1B-4A00-9B75-055B439DE919}"/>
            </c:ext>
          </c:extLst>
        </c:ser>
        <c:dLbls>
          <c:showLegendKey val="0"/>
          <c:showVal val="0"/>
          <c:showCatName val="0"/>
          <c:showSerName val="0"/>
          <c:showPercent val="0"/>
          <c:showBubbleSize val="0"/>
        </c:dLbls>
        <c:marker val="1"/>
        <c:smooth val="0"/>
        <c:axId val="133033824"/>
        <c:axId val="133030688"/>
      </c:lineChart>
      <c:dateAx>
        <c:axId val="133033824"/>
        <c:scaling>
          <c:orientation val="minMax"/>
        </c:scaling>
        <c:delete val="1"/>
        <c:axPos val="b"/>
        <c:numFmt formatCode="&quot;H&quot;yy" sourceLinked="1"/>
        <c:majorTickMark val="none"/>
        <c:minorTickMark val="none"/>
        <c:tickLblPos val="none"/>
        <c:crossAx val="133030688"/>
        <c:crosses val="autoZero"/>
        <c:auto val="1"/>
        <c:lblOffset val="100"/>
        <c:baseTimeUnit val="years"/>
      </c:dateAx>
      <c:valAx>
        <c:axId val="1330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02-4369-9B02-889014E22DF1}"/>
            </c:ext>
          </c:extLst>
        </c:ser>
        <c:dLbls>
          <c:showLegendKey val="0"/>
          <c:showVal val="0"/>
          <c:showCatName val="0"/>
          <c:showSerName val="0"/>
          <c:showPercent val="0"/>
          <c:showBubbleSize val="0"/>
        </c:dLbls>
        <c:gapWidth val="150"/>
        <c:axId val="133033040"/>
        <c:axId val="33027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302-4369-9B02-889014E22DF1}"/>
            </c:ext>
          </c:extLst>
        </c:ser>
        <c:dLbls>
          <c:showLegendKey val="0"/>
          <c:showVal val="0"/>
          <c:showCatName val="0"/>
          <c:showSerName val="0"/>
          <c:showPercent val="0"/>
          <c:showBubbleSize val="0"/>
        </c:dLbls>
        <c:marker val="1"/>
        <c:smooth val="0"/>
        <c:axId val="133033040"/>
        <c:axId val="330276424"/>
      </c:lineChart>
      <c:dateAx>
        <c:axId val="133033040"/>
        <c:scaling>
          <c:orientation val="minMax"/>
        </c:scaling>
        <c:delete val="1"/>
        <c:axPos val="b"/>
        <c:numFmt formatCode="&quot;H&quot;yy" sourceLinked="1"/>
        <c:majorTickMark val="none"/>
        <c:minorTickMark val="none"/>
        <c:tickLblPos val="none"/>
        <c:crossAx val="330276424"/>
        <c:crosses val="autoZero"/>
        <c:auto val="1"/>
        <c:lblOffset val="100"/>
        <c:baseTimeUnit val="years"/>
      </c:dateAx>
      <c:valAx>
        <c:axId val="33027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2.42</c:v>
                </c:pt>
                <c:pt idx="4" formatCode="#,##0.00;&quot;△&quot;#,##0.00">
                  <c:v>0</c:v>
                </c:pt>
              </c:numCache>
            </c:numRef>
          </c:val>
          <c:extLst>
            <c:ext xmlns:c16="http://schemas.microsoft.com/office/drawing/2014/chart" uri="{C3380CC4-5D6E-409C-BE32-E72D297353CC}">
              <c16:uniqueId val="{00000000-B935-46F7-979F-D0A2FCC78914}"/>
            </c:ext>
          </c:extLst>
        </c:ser>
        <c:dLbls>
          <c:showLegendKey val="0"/>
          <c:showVal val="0"/>
          <c:showCatName val="0"/>
          <c:showSerName val="0"/>
          <c:showPercent val="0"/>
          <c:showBubbleSize val="0"/>
        </c:dLbls>
        <c:gapWidth val="150"/>
        <c:axId val="330270152"/>
        <c:axId val="3302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B935-46F7-979F-D0A2FCC78914}"/>
            </c:ext>
          </c:extLst>
        </c:ser>
        <c:dLbls>
          <c:showLegendKey val="0"/>
          <c:showVal val="0"/>
          <c:showCatName val="0"/>
          <c:showSerName val="0"/>
          <c:showPercent val="0"/>
          <c:showBubbleSize val="0"/>
        </c:dLbls>
        <c:marker val="1"/>
        <c:smooth val="0"/>
        <c:axId val="330270152"/>
        <c:axId val="330270544"/>
      </c:lineChart>
      <c:dateAx>
        <c:axId val="330270152"/>
        <c:scaling>
          <c:orientation val="minMax"/>
        </c:scaling>
        <c:delete val="1"/>
        <c:axPos val="b"/>
        <c:numFmt formatCode="&quot;H&quot;yy" sourceLinked="1"/>
        <c:majorTickMark val="none"/>
        <c:minorTickMark val="none"/>
        <c:tickLblPos val="none"/>
        <c:crossAx val="330270544"/>
        <c:crosses val="autoZero"/>
        <c:auto val="1"/>
        <c:lblOffset val="100"/>
        <c:baseTimeUnit val="years"/>
      </c:dateAx>
      <c:valAx>
        <c:axId val="3302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7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92.18</c:v>
                </c:pt>
                <c:pt idx="3">
                  <c:v>106.12</c:v>
                </c:pt>
                <c:pt idx="4">
                  <c:v>134.02000000000001</c:v>
                </c:pt>
              </c:numCache>
            </c:numRef>
          </c:val>
          <c:extLst>
            <c:ext xmlns:c16="http://schemas.microsoft.com/office/drawing/2014/chart" uri="{C3380CC4-5D6E-409C-BE32-E72D297353CC}">
              <c16:uniqueId val="{00000000-3F58-47AC-B5F5-A0D8C717DC6E}"/>
            </c:ext>
          </c:extLst>
        </c:ser>
        <c:dLbls>
          <c:showLegendKey val="0"/>
          <c:showVal val="0"/>
          <c:showCatName val="0"/>
          <c:showSerName val="0"/>
          <c:showPercent val="0"/>
          <c:showBubbleSize val="0"/>
        </c:dLbls>
        <c:gapWidth val="150"/>
        <c:axId val="330273288"/>
        <c:axId val="33027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3F58-47AC-B5F5-A0D8C717DC6E}"/>
            </c:ext>
          </c:extLst>
        </c:ser>
        <c:dLbls>
          <c:showLegendKey val="0"/>
          <c:showVal val="0"/>
          <c:showCatName val="0"/>
          <c:showSerName val="0"/>
          <c:showPercent val="0"/>
          <c:showBubbleSize val="0"/>
        </c:dLbls>
        <c:marker val="1"/>
        <c:smooth val="0"/>
        <c:axId val="330273288"/>
        <c:axId val="330274072"/>
      </c:lineChart>
      <c:dateAx>
        <c:axId val="330273288"/>
        <c:scaling>
          <c:orientation val="minMax"/>
        </c:scaling>
        <c:delete val="1"/>
        <c:axPos val="b"/>
        <c:numFmt formatCode="&quot;H&quot;yy" sourceLinked="1"/>
        <c:majorTickMark val="none"/>
        <c:minorTickMark val="none"/>
        <c:tickLblPos val="none"/>
        <c:crossAx val="330274072"/>
        <c:crosses val="autoZero"/>
        <c:auto val="1"/>
        <c:lblOffset val="100"/>
        <c:baseTimeUnit val="years"/>
      </c:dateAx>
      <c:valAx>
        <c:axId val="33027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1542.81</c:v>
                </c:pt>
                <c:pt idx="3">
                  <c:v>195.36</c:v>
                </c:pt>
                <c:pt idx="4">
                  <c:v>1639.64</c:v>
                </c:pt>
              </c:numCache>
            </c:numRef>
          </c:val>
          <c:extLst>
            <c:ext xmlns:c16="http://schemas.microsoft.com/office/drawing/2014/chart" uri="{C3380CC4-5D6E-409C-BE32-E72D297353CC}">
              <c16:uniqueId val="{00000000-16F8-47D3-8C6F-14FA5E5B82FB}"/>
            </c:ext>
          </c:extLst>
        </c:ser>
        <c:dLbls>
          <c:showLegendKey val="0"/>
          <c:showVal val="0"/>
          <c:showCatName val="0"/>
          <c:showSerName val="0"/>
          <c:showPercent val="0"/>
          <c:showBubbleSize val="0"/>
        </c:dLbls>
        <c:gapWidth val="150"/>
        <c:axId val="325527008"/>
        <c:axId val="32552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16F8-47D3-8C6F-14FA5E5B82FB}"/>
            </c:ext>
          </c:extLst>
        </c:ser>
        <c:dLbls>
          <c:showLegendKey val="0"/>
          <c:showVal val="0"/>
          <c:showCatName val="0"/>
          <c:showSerName val="0"/>
          <c:showPercent val="0"/>
          <c:showBubbleSize val="0"/>
        </c:dLbls>
        <c:marker val="1"/>
        <c:smooth val="0"/>
        <c:axId val="325527008"/>
        <c:axId val="325526224"/>
      </c:lineChart>
      <c:dateAx>
        <c:axId val="325527008"/>
        <c:scaling>
          <c:orientation val="minMax"/>
        </c:scaling>
        <c:delete val="1"/>
        <c:axPos val="b"/>
        <c:numFmt formatCode="&quot;H&quot;yy" sourceLinked="1"/>
        <c:majorTickMark val="none"/>
        <c:minorTickMark val="none"/>
        <c:tickLblPos val="none"/>
        <c:crossAx val="325526224"/>
        <c:crosses val="autoZero"/>
        <c:auto val="1"/>
        <c:lblOffset val="100"/>
        <c:baseTimeUnit val="years"/>
      </c:dateAx>
      <c:valAx>
        <c:axId val="3255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50.96</c:v>
                </c:pt>
                <c:pt idx="3">
                  <c:v>52.68</c:v>
                </c:pt>
                <c:pt idx="4">
                  <c:v>54.98</c:v>
                </c:pt>
              </c:numCache>
            </c:numRef>
          </c:val>
          <c:extLst>
            <c:ext xmlns:c16="http://schemas.microsoft.com/office/drawing/2014/chart" uri="{C3380CC4-5D6E-409C-BE32-E72D297353CC}">
              <c16:uniqueId val="{00000000-1E95-4514-A64A-2062D50B82AB}"/>
            </c:ext>
          </c:extLst>
        </c:ser>
        <c:dLbls>
          <c:showLegendKey val="0"/>
          <c:showVal val="0"/>
          <c:showCatName val="0"/>
          <c:showSerName val="0"/>
          <c:showPercent val="0"/>
          <c:showBubbleSize val="0"/>
        </c:dLbls>
        <c:gapWidth val="150"/>
        <c:axId val="325527792"/>
        <c:axId val="3255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1E95-4514-A64A-2062D50B82AB}"/>
            </c:ext>
          </c:extLst>
        </c:ser>
        <c:dLbls>
          <c:showLegendKey val="0"/>
          <c:showVal val="0"/>
          <c:showCatName val="0"/>
          <c:showSerName val="0"/>
          <c:showPercent val="0"/>
          <c:showBubbleSize val="0"/>
        </c:dLbls>
        <c:marker val="1"/>
        <c:smooth val="0"/>
        <c:axId val="325527792"/>
        <c:axId val="325522304"/>
      </c:lineChart>
      <c:dateAx>
        <c:axId val="325527792"/>
        <c:scaling>
          <c:orientation val="minMax"/>
        </c:scaling>
        <c:delete val="1"/>
        <c:axPos val="b"/>
        <c:numFmt formatCode="&quot;H&quot;yy" sourceLinked="1"/>
        <c:majorTickMark val="none"/>
        <c:minorTickMark val="none"/>
        <c:tickLblPos val="none"/>
        <c:crossAx val="325522304"/>
        <c:crosses val="autoZero"/>
        <c:auto val="1"/>
        <c:lblOffset val="100"/>
        <c:baseTimeUnit val="years"/>
      </c:dateAx>
      <c:valAx>
        <c:axId val="3255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2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291.31</c:v>
                </c:pt>
                <c:pt idx="3">
                  <c:v>283.93</c:v>
                </c:pt>
                <c:pt idx="4">
                  <c:v>271.32</c:v>
                </c:pt>
              </c:numCache>
            </c:numRef>
          </c:val>
          <c:extLst>
            <c:ext xmlns:c16="http://schemas.microsoft.com/office/drawing/2014/chart" uri="{C3380CC4-5D6E-409C-BE32-E72D297353CC}">
              <c16:uniqueId val="{00000000-FF4F-4E1C-8F12-BB9CD91DFD70}"/>
            </c:ext>
          </c:extLst>
        </c:ser>
        <c:dLbls>
          <c:showLegendKey val="0"/>
          <c:showVal val="0"/>
          <c:showCatName val="0"/>
          <c:showSerName val="0"/>
          <c:showPercent val="0"/>
          <c:showBubbleSize val="0"/>
        </c:dLbls>
        <c:gapWidth val="150"/>
        <c:axId val="536285560"/>
        <c:axId val="53629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F4F-4E1C-8F12-BB9CD91DFD70}"/>
            </c:ext>
          </c:extLst>
        </c:ser>
        <c:dLbls>
          <c:showLegendKey val="0"/>
          <c:showVal val="0"/>
          <c:showCatName val="0"/>
          <c:showSerName val="0"/>
          <c:showPercent val="0"/>
          <c:showBubbleSize val="0"/>
        </c:dLbls>
        <c:marker val="1"/>
        <c:smooth val="0"/>
        <c:axId val="536285560"/>
        <c:axId val="536296536"/>
      </c:lineChart>
      <c:dateAx>
        <c:axId val="536285560"/>
        <c:scaling>
          <c:orientation val="minMax"/>
        </c:scaling>
        <c:delete val="1"/>
        <c:axPos val="b"/>
        <c:numFmt formatCode="&quot;H&quot;yy" sourceLinked="1"/>
        <c:majorTickMark val="none"/>
        <c:minorTickMark val="none"/>
        <c:tickLblPos val="none"/>
        <c:crossAx val="536296536"/>
        <c:crosses val="autoZero"/>
        <c:auto val="1"/>
        <c:lblOffset val="100"/>
        <c:baseTimeUnit val="years"/>
      </c:dateAx>
      <c:valAx>
        <c:axId val="5362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8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豊後高田市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22177</v>
      </c>
      <c r="AM8" s="42"/>
      <c r="AN8" s="42"/>
      <c r="AO8" s="42"/>
      <c r="AP8" s="42"/>
      <c r="AQ8" s="42"/>
      <c r="AR8" s="42"/>
      <c r="AS8" s="42"/>
      <c r="AT8" s="35">
        <f>データ!T6</f>
        <v>206.24</v>
      </c>
      <c r="AU8" s="35"/>
      <c r="AV8" s="35"/>
      <c r="AW8" s="35"/>
      <c r="AX8" s="35"/>
      <c r="AY8" s="35"/>
      <c r="AZ8" s="35"/>
      <c r="BA8" s="35"/>
      <c r="BB8" s="35">
        <f>データ!U6</f>
        <v>107.53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84.78</v>
      </c>
      <c r="J10" s="35"/>
      <c r="K10" s="35"/>
      <c r="L10" s="35"/>
      <c r="M10" s="35"/>
      <c r="N10" s="35"/>
      <c r="O10" s="35"/>
      <c r="P10" s="35">
        <f>データ!P6</f>
        <v>3.17</v>
      </c>
      <c r="Q10" s="35"/>
      <c r="R10" s="35"/>
      <c r="S10" s="35"/>
      <c r="T10" s="35"/>
      <c r="U10" s="35"/>
      <c r="V10" s="35"/>
      <c r="W10" s="35">
        <f>データ!Q6</f>
        <v>80.83</v>
      </c>
      <c r="X10" s="35"/>
      <c r="Y10" s="35"/>
      <c r="Z10" s="35"/>
      <c r="AA10" s="35"/>
      <c r="AB10" s="35"/>
      <c r="AC10" s="35"/>
      <c r="AD10" s="42">
        <f>データ!R6</f>
        <v>2940</v>
      </c>
      <c r="AE10" s="42"/>
      <c r="AF10" s="42"/>
      <c r="AG10" s="42"/>
      <c r="AH10" s="42"/>
      <c r="AI10" s="42"/>
      <c r="AJ10" s="42"/>
      <c r="AK10" s="2"/>
      <c r="AL10" s="42">
        <f>データ!V6</f>
        <v>701</v>
      </c>
      <c r="AM10" s="42"/>
      <c r="AN10" s="42"/>
      <c r="AO10" s="42"/>
      <c r="AP10" s="42"/>
      <c r="AQ10" s="42"/>
      <c r="AR10" s="42"/>
      <c r="AS10" s="42"/>
      <c r="AT10" s="35">
        <f>データ!W6</f>
        <v>0.43</v>
      </c>
      <c r="AU10" s="35"/>
      <c r="AV10" s="35"/>
      <c r="AW10" s="35"/>
      <c r="AX10" s="35"/>
      <c r="AY10" s="35"/>
      <c r="AZ10" s="35"/>
      <c r="BA10" s="35"/>
      <c r="BB10" s="35">
        <f>データ!X6</f>
        <v>1630.23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dd7f0TVMYN3okH+pxV1+v43Hel8Ezuivy/RqrUVrmoRJOUtfAUIphNhtZs6SeRBxbjGht212xzFxHs6gUyKQ==" saltValue="L1SV/TR/ttykCwSHQlZG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442097</v>
      </c>
      <c r="D6" s="19">
        <f t="shared" si="3"/>
        <v>46</v>
      </c>
      <c r="E6" s="19">
        <f t="shared" si="3"/>
        <v>17</v>
      </c>
      <c r="F6" s="19">
        <f t="shared" si="3"/>
        <v>5</v>
      </c>
      <c r="G6" s="19">
        <f t="shared" si="3"/>
        <v>0</v>
      </c>
      <c r="H6" s="19" t="str">
        <f t="shared" si="3"/>
        <v>大分県　豊後高田市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84.78</v>
      </c>
      <c r="P6" s="20">
        <f t="shared" si="3"/>
        <v>3.17</v>
      </c>
      <c r="Q6" s="20">
        <f t="shared" si="3"/>
        <v>80.83</v>
      </c>
      <c r="R6" s="20">
        <f t="shared" si="3"/>
        <v>2940</v>
      </c>
      <c r="S6" s="20">
        <f t="shared" si="3"/>
        <v>22177</v>
      </c>
      <c r="T6" s="20">
        <f t="shared" si="3"/>
        <v>206.24</v>
      </c>
      <c r="U6" s="20">
        <f t="shared" si="3"/>
        <v>107.53</v>
      </c>
      <c r="V6" s="20">
        <f t="shared" si="3"/>
        <v>701</v>
      </c>
      <c r="W6" s="20">
        <f t="shared" si="3"/>
        <v>0.43</v>
      </c>
      <c r="X6" s="20">
        <f t="shared" si="3"/>
        <v>1630.23</v>
      </c>
      <c r="Y6" s="21" t="str">
        <f>IF(Y7="",NA(),Y7)</f>
        <v>-</v>
      </c>
      <c r="Z6" s="21" t="str">
        <f t="shared" ref="Z6:AH6" si="4">IF(Z7="",NA(),Z7)</f>
        <v>-</v>
      </c>
      <c r="AA6" s="21">
        <f t="shared" si="4"/>
        <v>99.3</v>
      </c>
      <c r="AB6" s="21">
        <f t="shared" si="4"/>
        <v>99.66</v>
      </c>
      <c r="AC6" s="21">
        <f t="shared" si="4"/>
        <v>101.12</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1">
        <f t="shared" si="5"/>
        <v>2.42</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92.18</v>
      </c>
      <c r="AX6" s="21">
        <f t="shared" si="6"/>
        <v>106.12</v>
      </c>
      <c r="AY6" s="21">
        <f t="shared" si="6"/>
        <v>134.02000000000001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1542.81</v>
      </c>
      <c r="BI6" s="21">
        <f t="shared" si="7"/>
        <v>195.36</v>
      </c>
      <c r="BJ6" s="21">
        <f t="shared" si="7"/>
        <v>1639.64</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50.96</v>
      </c>
      <c r="BT6" s="21">
        <f t="shared" si="8"/>
        <v>52.68</v>
      </c>
      <c r="BU6" s="21">
        <f t="shared" si="8"/>
        <v>54.98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291.31</v>
      </c>
      <c r="CE6" s="21">
        <f t="shared" si="9"/>
        <v>283.93</v>
      </c>
      <c r="CF6" s="21">
        <f t="shared" si="9"/>
        <v>271.32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58.13</v>
      </c>
      <c r="CP6" s="21">
        <f t="shared" si="10"/>
        <v>58.82</v>
      </c>
      <c r="CQ6" s="21">
        <f t="shared" si="10"/>
        <v>59.52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77.61</v>
      </c>
      <c r="DA6" s="21">
        <f t="shared" si="11"/>
        <v>78.239999999999995</v>
      </c>
      <c r="DB6" s="21">
        <f t="shared" si="11"/>
        <v>79.319999999999993</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4.21</v>
      </c>
      <c r="DL6" s="21">
        <f t="shared" si="12"/>
        <v>8.3800000000000008</v>
      </c>
      <c r="DM6" s="21">
        <f t="shared" si="12"/>
        <v>12.54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442097</v>
      </c>
      <c r="D7" s="23">
        <v>46</v>
      </c>
      <c r="E7" s="23">
        <v>17</v>
      </c>
      <c r="F7" s="23">
        <v>5</v>
      </c>
      <c r="G7" s="23">
        <v>0</v>
      </c>
      <c r="H7" s="23" t="s">
        <v>96</v>
      </c>
      <c r="I7" s="23" t="s">
        <v>97</v>
      </c>
      <c r="J7" s="23" t="s">
        <v>98</v>
      </c>
      <c r="K7" s="23" t="s">
        <v>99</v>
      </c>
      <c r="L7" s="23" t="s">
        <v>100</v>
      </c>
      <c r="M7" s="23" t="s">
        <v>101</v>
      </c>
      <c r="N7" s="24" t="s">
        <v>102</v>
      </c>
      <c r="O7" s="24">
        <v>84.78</v>
      </c>
      <c r="P7" s="24">
        <v>3.17</v>
      </c>
      <c r="Q7" s="24">
        <v>80.83</v>
      </c>
      <c r="R7" s="24">
        <v>2940</v>
      </c>
      <c r="S7" s="24">
        <v>22177</v>
      </c>
      <c r="T7" s="24">
        <v>206.24</v>
      </c>
      <c r="U7" s="24">
        <v>107.53</v>
      </c>
      <c r="V7" s="24">
        <v>701</v>
      </c>
      <c r="W7" s="24">
        <v>0.43</v>
      </c>
      <c r="X7" s="24">
        <v>1630.23</v>
      </c>
      <c r="Y7" s="24" t="s">
        <v>102</v>
      </c>
      <c r="Z7" s="24" t="s">
        <v>102</v>
      </c>
      <c r="AA7" s="24">
        <v>99.3</v>
      </c>
      <c r="AB7" s="24">
        <v>99.66</v>
      </c>
      <c r="AC7" s="24">
        <v>101.12</v>
      </c>
      <c r="AD7" s="24" t="s">
        <v>102</v>
      </c>
      <c r="AE7" s="24" t="s">
        <v>102</v>
      </c>
      <c r="AF7" s="24">
        <v>106.37</v>
      </c>
      <c r="AG7" s="24">
        <v>106.07</v>
      </c>
      <c r="AH7" s="24">
        <v>105.5</v>
      </c>
      <c r="AI7" s="24">
        <v>103.61</v>
      </c>
      <c r="AJ7" s="24" t="s">
        <v>102</v>
      </c>
      <c r="AK7" s="24" t="s">
        <v>102</v>
      </c>
      <c r="AL7" s="24">
        <v>0</v>
      </c>
      <c r="AM7" s="24">
        <v>2.42</v>
      </c>
      <c r="AN7" s="24">
        <v>0</v>
      </c>
      <c r="AO7" s="24" t="s">
        <v>102</v>
      </c>
      <c r="AP7" s="24" t="s">
        <v>102</v>
      </c>
      <c r="AQ7" s="24">
        <v>139.02000000000001</v>
      </c>
      <c r="AR7" s="24">
        <v>132.04</v>
      </c>
      <c r="AS7" s="24">
        <v>145.43</v>
      </c>
      <c r="AT7" s="24">
        <v>133.62</v>
      </c>
      <c r="AU7" s="24" t="s">
        <v>102</v>
      </c>
      <c r="AV7" s="24" t="s">
        <v>102</v>
      </c>
      <c r="AW7" s="24">
        <v>92.18</v>
      </c>
      <c r="AX7" s="24">
        <v>106.12</v>
      </c>
      <c r="AY7" s="24">
        <v>134.02000000000001</v>
      </c>
      <c r="AZ7" s="24" t="s">
        <v>102</v>
      </c>
      <c r="BA7" s="24" t="s">
        <v>102</v>
      </c>
      <c r="BB7" s="24">
        <v>29.13</v>
      </c>
      <c r="BC7" s="24">
        <v>35.69</v>
      </c>
      <c r="BD7" s="24">
        <v>38.4</v>
      </c>
      <c r="BE7" s="24">
        <v>36.94</v>
      </c>
      <c r="BF7" s="24" t="s">
        <v>102</v>
      </c>
      <c r="BG7" s="24" t="s">
        <v>102</v>
      </c>
      <c r="BH7" s="24">
        <v>1542.81</v>
      </c>
      <c r="BI7" s="24">
        <v>195.36</v>
      </c>
      <c r="BJ7" s="24">
        <v>1639.64</v>
      </c>
      <c r="BK7" s="24" t="s">
        <v>102</v>
      </c>
      <c r="BL7" s="24" t="s">
        <v>102</v>
      </c>
      <c r="BM7" s="24">
        <v>867.83</v>
      </c>
      <c r="BN7" s="24">
        <v>791.76</v>
      </c>
      <c r="BO7" s="24">
        <v>900.82</v>
      </c>
      <c r="BP7" s="24">
        <v>809.19</v>
      </c>
      <c r="BQ7" s="24" t="s">
        <v>102</v>
      </c>
      <c r="BR7" s="24" t="s">
        <v>102</v>
      </c>
      <c r="BS7" s="24">
        <v>50.96</v>
      </c>
      <c r="BT7" s="24">
        <v>52.68</v>
      </c>
      <c r="BU7" s="24">
        <v>54.98</v>
      </c>
      <c r="BV7" s="24" t="s">
        <v>102</v>
      </c>
      <c r="BW7" s="24" t="s">
        <v>102</v>
      </c>
      <c r="BX7" s="24">
        <v>57.08</v>
      </c>
      <c r="BY7" s="24">
        <v>56.26</v>
      </c>
      <c r="BZ7" s="24">
        <v>52.94</v>
      </c>
      <c r="CA7" s="24">
        <v>57.02</v>
      </c>
      <c r="CB7" s="24" t="s">
        <v>102</v>
      </c>
      <c r="CC7" s="24" t="s">
        <v>102</v>
      </c>
      <c r="CD7" s="24">
        <v>291.31</v>
      </c>
      <c r="CE7" s="24">
        <v>283.93</v>
      </c>
      <c r="CF7" s="24">
        <v>271.32</v>
      </c>
      <c r="CG7" s="24" t="s">
        <v>102</v>
      </c>
      <c r="CH7" s="24" t="s">
        <v>102</v>
      </c>
      <c r="CI7" s="24">
        <v>274.99</v>
      </c>
      <c r="CJ7" s="24">
        <v>282.08999999999997</v>
      </c>
      <c r="CK7" s="24">
        <v>303.27999999999997</v>
      </c>
      <c r="CL7" s="24">
        <v>273.68</v>
      </c>
      <c r="CM7" s="24" t="s">
        <v>102</v>
      </c>
      <c r="CN7" s="24" t="s">
        <v>102</v>
      </c>
      <c r="CO7" s="24">
        <v>58.13</v>
      </c>
      <c r="CP7" s="24">
        <v>58.82</v>
      </c>
      <c r="CQ7" s="24">
        <v>59.52</v>
      </c>
      <c r="CR7" s="24" t="s">
        <v>102</v>
      </c>
      <c r="CS7" s="24" t="s">
        <v>102</v>
      </c>
      <c r="CT7" s="24">
        <v>54.83</v>
      </c>
      <c r="CU7" s="24">
        <v>66.53</v>
      </c>
      <c r="CV7" s="24">
        <v>52.35</v>
      </c>
      <c r="CW7" s="24">
        <v>52.55</v>
      </c>
      <c r="CX7" s="24" t="s">
        <v>102</v>
      </c>
      <c r="CY7" s="24" t="s">
        <v>102</v>
      </c>
      <c r="CZ7" s="24">
        <v>77.61</v>
      </c>
      <c r="DA7" s="24">
        <v>78.239999999999995</v>
      </c>
      <c r="DB7" s="24">
        <v>79.319999999999993</v>
      </c>
      <c r="DC7" s="24" t="s">
        <v>102</v>
      </c>
      <c r="DD7" s="24" t="s">
        <v>102</v>
      </c>
      <c r="DE7" s="24">
        <v>84.7</v>
      </c>
      <c r="DF7" s="24">
        <v>84.67</v>
      </c>
      <c r="DG7" s="24">
        <v>84.39</v>
      </c>
      <c r="DH7" s="24">
        <v>87.3</v>
      </c>
      <c r="DI7" s="24" t="s">
        <v>102</v>
      </c>
      <c r="DJ7" s="24" t="s">
        <v>102</v>
      </c>
      <c r="DK7" s="24">
        <v>4.21</v>
      </c>
      <c r="DL7" s="24">
        <v>8.3800000000000008</v>
      </c>
      <c r="DM7" s="24">
        <v>12.54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2024-02-26T04:01:43Z</cp:lastPrinted>
  <dcterms:created xsi:type="dcterms:W3CDTF">2023-12-12T01:04:47Z</dcterms:created>
  <dcterms:modified xsi:type="dcterms:W3CDTF">2024-02-26T04:01:44Z</dcterms:modified>
  <cp:category/>
</cp:coreProperties>
</file>