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08 竹田市\"/>
    </mc:Choice>
  </mc:AlternateContent>
  <workbookProtection workbookAlgorithmName="SHA-512" workbookHashValue="Hnly2dBqs5wbkve8qdCud5WujDBV5n3vUaG7uAszv1H1sCmHR3/Wz9i7XXRus+iKm9B3kz+6diD7oC8ujzX+NQ==" workbookSaltValue="h9PEWrp/rEYIjDFoGHxrHw==" workbookSpinCount="100000" lockStructure="1"/>
  <bookViews>
    <workbookView xWindow="-28920" yWindow="2835" windowWidth="29040" windowHeight="1644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W10" i="4" s="1"/>
  <c r="P6" i="5"/>
  <c r="P10" i="4" s="1"/>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AT10" i="4"/>
  <c r="AL10" i="4"/>
  <c r="B10" i="4"/>
  <c r="BB8" i="4"/>
  <c r="AL8" i="4"/>
  <c r="AD8" i="4"/>
  <c r="W8" i="4"/>
  <c r="I8" i="4"/>
  <c r="B8" i="4"/>
  <c r="B6" i="4"/>
</calcChain>
</file>

<file path=xl/sharedStrings.xml><?xml version="1.0" encoding="utf-8"?>
<sst xmlns="http://schemas.openxmlformats.org/spreadsheetml/2006/main" count="233" uniqueCount="116">
  <si>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</si>
  <si>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</si>
  <si>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</si>
  <si>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</si>
  <si>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</si>
  <si>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</si>
  <si>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</si>
  <si>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</si>
  <si>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</si>
  <si>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</si>
  <si>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</si>
  <si>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</si>
  <si>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</si>
  <si>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</si>
  <si>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</si>
  <si>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</si>
  <si>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</si>
  <si>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</si>
  <si>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</si>
  <si>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</si>
  <si>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</si>
  <si>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</si>
  <si>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</si>
  <si>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</si>
  <si>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</si>
  <si>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</si>
  <si>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</si>
  <si>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</si>
  <si>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</si>
  <si>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</si>
  <si>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</si>
  <si>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</si>
  <si>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</si>
  <si>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</si>
  <si>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</si>
  <si>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</si>
  <si>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</si>
  <si>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</si>
  <si>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</si>
  <si>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</si>
  <si>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</si>
  <si>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</si>
  <si>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</si>
  <si>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</si>
  <si>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</si>
  <si>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</si>
  <si>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</si>
  <si>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</si>
  <si>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</si>
  <si>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</si>
  <si>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</si>
  <si>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</si>
  <si>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</si>
  <si>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</si>
  <si>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</si>
  <si>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</si>
  <si>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</si>
  <si>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</si>
  <si>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</si>
  <si>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</si>
  <si>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</si>
  <si>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</si>
  <si>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</si>
  <si>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</si>
  <si>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</si>
  <si>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</si>
  <si>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</si>
  <si>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</si>
  <si>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</si>
  <si>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</si>
  <si>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</si>
  <si>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</si>
  <si>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</si>
  <si>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</si>
  <si>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</si>
  <si>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</si>
  <si>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</si>
  <si>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</si>
  <si>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</si>
  <si>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</si>
  <si>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</si>
  <si>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</si>
  <si>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</si>
  <si>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</si>
  <si>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</si>
  <si>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</si>
  <si>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</si>
  <si>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</si>
  <si>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</si>
  <si>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</si>
  <si>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</si>
  <si>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</si>
  <si>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</si>
  <si>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</si>
  <si>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</si>
  <si>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</si>
  <si>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</si>
  <si>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</si>
  <si>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</si>
  <si>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</si>
  <si>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</si>
  <si>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</si>
  <si>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</si>
  <si>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</si>
  <si>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</si>
  <si>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</si>
  <si>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</si>
  <si>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</si>
  <si>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</si>
  <si>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</si>
  <si>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</si>
  <si>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</si>
  <si>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</si>
  <si>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路更新率：類似団体平均値と比較して低い水準です。これは、財政状況により管路更新が滞っていることを表しています。今後、上水道との統合を見据え、有収率の向上も考慮し、水道ビジョンに基づき施設の計画的な更新を図る必要があります。</t>
    <rPh sb="1" eb="3">
      <t>カンロ</t>
    </rPh>
    <rPh sb="3" eb="5">
      <t>コウシン</t>
    </rPh>
    <rPh sb="5" eb="6">
      <t>リツ</t>
    </rPh>
    <rPh sb="7" eb="9">
      <t>ルイジ</t>
    </rPh>
    <rPh sb="9" eb="11">
      <t>ダンタイ</t>
    </rPh>
    <rPh sb="11" eb="13">
      <t>ヘイキン</t>
    </rPh>
    <rPh sb="13" eb="14">
      <t>チ</t>
    </rPh>
    <rPh sb="15" eb="17">
      <t>ヒカク</t>
    </rPh>
    <rPh sb="19" eb="20">
      <t>ヒク</t>
    </rPh>
    <rPh sb="21" eb="23">
      <t>スイジュン</t>
    </rPh>
    <rPh sb="37" eb="39">
      <t>カンロ</t>
    </rPh>
    <rPh sb="39" eb="41">
      <t>コウシン</t>
    </rPh>
    <rPh sb="42" eb="43">
      <t>トドコオ</t>
    </rPh>
    <rPh sb="50" eb="51">
      <t>アラワ</t>
    </rPh>
    <rPh sb="57" eb="59">
      <t>コンゴ</t>
    </rPh>
    <rPh sb="60" eb="61">
      <t>ウエ</t>
    </rPh>
    <rPh sb="61" eb="63">
      <t>スイドウ</t>
    </rPh>
    <rPh sb="65" eb="67">
      <t>トウゴウ</t>
    </rPh>
    <rPh sb="68" eb="70">
      <t>ミス</t>
    </rPh>
    <rPh sb="72" eb="75">
      <t>ユウシュウリツ</t>
    </rPh>
    <rPh sb="76" eb="78">
      <t>コウジョウ</t>
    </rPh>
    <rPh sb="79" eb="81">
      <t>コウリョ</t>
    </rPh>
    <rPh sb="83" eb="85">
      <t>スイドウ</t>
    </rPh>
    <rPh sb="90" eb="91">
      <t>モト</t>
    </rPh>
    <rPh sb="93" eb="95">
      <t>シセツ</t>
    </rPh>
    <rPh sb="96" eb="99">
      <t>ケイカクテキ</t>
    </rPh>
    <rPh sb="100" eb="102">
      <t>コウシン</t>
    </rPh>
    <rPh sb="103" eb="104">
      <t>ハカ</t>
    </rPh>
    <rPh sb="105" eb="107">
      <t>ヒツヨウ</t>
    </rPh>
    <phoneticPr fontId="4"/>
  </si>
  <si>
    <t>①収益的収支比率：収益的収支比率は前年度に比べ低下し、類似団体平均値と比較しても依然低い状況にあります。特に今年度は令和５年度から公営企業会計に移行するため打ち切り決算を実施し、前年度より低い状況にあります。経費の節減など、経営改善に向けた取り組みがさらに必要です。
④企業債残高対給水収益比率：近年、減少傾向にあり、類似団体平均値と比較して低い状況にありますが、今後、施設整備や老朽化した施設の更新による企業債の増加が見込まれます。
⑤料金回収率：類似団体平均値と比較して低い状況にあり、給水収益以外の一般会計からの繰入金等に頼っている状況にあります。今後、上水道との経営統合を見据え、料金体系の平準化が必要になります。
⑥給水原価:給水人口の減もあり類似団体平均値と比較して高い水準になっています。今後も経費の節減に努めていきます。
⑦施設利用率：類似団体平均値と比較して高い水準になっています。今後、給水人口の減少により、遊休施設の増加が懸念されるため、上水道との統合を見据え、施設の統廃合を図っていく必要があります。
⑧有収率：類似団体平均値と比較して低い状況にあります。配水管の漏水が原因と考えられるため、修繕工事などによる漏水対策が急務となっています。</t>
    <rPh sb="1" eb="4">
      <t>シュウエキテキ</t>
    </rPh>
    <rPh sb="4" eb="6">
      <t>シュウシ</t>
    </rPh>
    <rPh sb="6" eb="8">
      <t>ヒリツ</t>
    </rPh>
    <rPh sb="9" eb="12">
      <t>シュウエキテキ</t>
    </rPh>
    <rPh sb="12" eb="14">
      <t>シュウシ</t>
    </rPh>
    <rPh sb="14" eb="16">
      <t>ヒリツ</t>
    </rPh>
    <rPh sb="17" eb="20">
      <t>ゼンネンド</t>
    </rPh>
    <rPh sb="21" eb="22">
      <t>クラ</t>
    </rPh>
    <rPh sb="23" eb="25">
      <t>テイカ</t>
    </rPh>
    <rPh sb="27" eb="29">
      <t>ルイジ</t>
    </rPh>
    <rPh sb="29" eb="31">
      <t>ダンタイ</t>
    </rPh>
    <rPh sb="31" eb="34">
      <t>ヘイキンチ</t>
    </rPh>
    <rPh sb="35" eb="37">
      <t>ヒカク</t>
    </rPh>
    <rPh sb="40" eb="42">
      <t>イゼン</t>
    </rPh>
    <rPh sb="42" eb="43">
      <t>ヒク</t>
    </rPh>
    <rPh sb="44" eb="46">
      <t>ジョウキョウ</t>
    </rPh>
    <rPh sb="52" eb="53">
      <t>トク</t>
    </rPh>
    <rPh sb="54" eb="57">
      <t>コンネンド</t>
    </rPh>
    <rPh sb="58" eb="60">
      <t>レイワ</t>
    </rPh>
    <rPh sb="61" eb="63">
      <t>ネンド</t>
    </rPh>
    <rPh sb="72" eb="74">
      <t>イコウ</t>
    </rPh>
    <rPh sb="78" eb="79">
      <t>ウ</t>
    </rPh>
    <rPh sb="80" eb="81">
      <t>キ</t>
    </rPh>
    <rPh sb="82" eb="84">
      <t>ケッサン</t>
    </rPh>
    <rPh sb="85" eb="87">
      <t>ジッシ</t>
    </rPh>
    <rPh sb="89" eb="92">
      <t>ゼンネンド</t>
    </rPh>
    <rPh sb="94" eb="95">
      <t>ヒク</t>
    </rPh>
    <rPh sb="96" eb="98">
      <t>ジョウキョウ</t>
    </rPh>
    <rPh sb="104" eb="106">
      <t>ケイヒ</t>
    </rPh>
    <rPh sb="107" eb="109">
      <t>セツゲン</t>
    </rPh>
    <rPh sb="112" eb="114">
      <t>ケイエイ</t>
    </rPh>
    <rPh sb="114" eb="116">
      <t>カイゼン</t>
    </rPh>
    <rPh sb="117" eb="118">
      <t>ム</t>
    </rPh>
    <rPh sb="120" eb="121">
      <t>ト</t>
    </rPh>
    <rPh sb="122" eb="123">
      <t>ク</t>
    </rPh>
    <rPh sb="128" eb="130">
      <t>ヒツヨウ</t>
    </rPh>
    <rPh sb="135" eb="137">
      <t>キギョウ</t>
    </rPh>
    <rPh sb="151" eb="153">
      <t>ゲンショウ</t>
    </rPh>
    <rPh sb="208" eb="209">
      <t>カ</t>
    </rPh>
    <rPh sb="245" eb="247">
      <t>キュウスイ</t>
    </rPh>
    <rPh sb="247" eb="249">
      <t>シュウエキ</t>
    </rPh>
    <rPh sb="249" eb="251">
      <t>イガイ</t>
    </rPh>
    <rPh sb="252" eb="254">
      <t>イッパン</t>
    </rPh>
    <rPh sb="254" eb="256">
      <t>カイケイ</t>
    </rPh>
    <rPh sb="259" eb="261">
      <t>クリイレ</t>
    </rPh>
    <rPh sb="261" eb="262">
      <t>キン</t>
    </rPh>
    <rPh sb="262" eb="263">
      <t>ナド</t>
    </rPh>
    <rPh sb="264" eb="265">
      <t>タヨ</t>
    </rPh>
    <rPh sb="269" eb="271">
      <t>ジョウキョウ</t>
    </rPh>
    <rPh sb="290" eb="292">
      <t>ミス</t>
    </rPh>
    <rPh sb="294" eb="296">
      <t>リョウキン</t>
    </rPh>
    <rPh sb="296" eb="298">
      <t>タイケイ</t>
    </rPh>
    <rPh sb="299" eb="302">
      <t>ヘイジュンカ</t>
    </rPh>
    <rPh sb="303" eb="305">
      <t>ヒツヨウ</t>
    </rPh>
    <rPh sb="318" eb="320">
      <t>キュウスイ</t>
    </rPh>
    <rPh sb="320" eb="322">
      <t>ジンコウ</t>
    </rPh>
    <rPh sb="323" eb="324">
      <t>ゲン</t>
    </rPh>
    <rPh sb="370" eb="372">
      <t>シセツ</t>
    </rPh>
    <rPh sb="372" eb="374">
      <t>リヨウ</t>
    </rPh>
    <rPh sb="374" eb="375">
      <t>リツ</t>
    </rPh>
    <rPh sb="376" eb="378">
      <t>ルイジ</t>
    </rPh>
    <rPh sb="378" eb="380">
      <t>ダンタイ</t>
    </rPh>
    <rPh sb="380" eb="383">
      <t>ヘイキンチ</t>
    </rPh>
    <rPh sb="384" eb="386">
      <t>ヒカク</t>
    </rPh>
    <rPh sb="388" eb="389">
      <t>タカ</t>
    </rPh>
    <rPh sb="390" eb="392">
      <t>スイジュン</t>
    </rPh>
    <rPh sb="400" eb="402">
      <t>コンゴ</t>
    </rPh>
    <rPh sb="403" eb="405">
      <t>キュウスイ</t>
    </rPh>
    <rPh sb="405" eb="407">
      <t>ジンコウ</t>
    </rPh>
    <rPh sb="408" eb="410">
      <t>ゲンショウ</t>
    </rPh>
    <rPh sb="414" eb="416">
      <t>ユウキュウ</t>
    </rPh>
    <rPh sb="416" eb="418">
      <t>シセツ</t>
    </rPh>
    <rPh sb="419" eb="421">
      <t>ゾウカ</t>
    </rPh>
    <rPh sb="422" eb="424">
      <t>ケネン</t>
    </rPh>
    <rPh sb="430" eb="431">
      <t>ウエ</t>
    </rPh>
    <rPh sb="431" eb="433">
      <t>スイドウ</t>
    </rPh>
    <rPh sb="435" eb="437">
      <t>トウゴウ</t>
    </rPh>
    <rPh sb="438" eb="440">
      <t>ミス</t>
    </rPh>
    <rPh sb="442" eb="444">
      <t>シセツ</t>
    </rPh>
    <rPh sb="445" eb="448">
      <t>トウハイゴウ</t>
    </rPh>
    <rPh sb="449" eb="450">
      <t>ハカ</t>
    </rPh>
    <rPh sb="454" eb="456">
      <t>ヒツヨウ</t>
    </rPh>
    <rPh sb="464" eb="467">
      <t>ユウシュウリツ</t>
    </rPh>
    <rPh sb="468" eb="470">
      <t>ルイジ</t>
    </rPh>
    <rPh sb="470" eb="472">
      <t>ダンタイ</t>
    </rPh>
    <rPh sb="472" eb="475">
      <t>ヘイキンチ</t>
    </rPh>
    <rPh sb="476" eb="478">
      <t>ヒカク</t>
    </rPh>
    <rPh sb="480" eb="481">
      <t>ヒク</t>
    </rPh>
    <rPh sb="482" eb="484">
      <t>ジョウキョウ</t>
    </rPh>
    <rPh sb="490" eb="493">
      <t>ハイスイカン</t>
    </rPh>
    <rPh sb="494" eb="496">
      <t>ロウスイ</t>
    </rPh>
    <rPh sb="497" eb="499">
      <t>ゲンイン</t>
    </rPh>
    <rPh sb="500" eb="501">
      <t>カンガ</t>
    </rPh>
    <rPh sb="508" eb="510">
      <t>シュウゼン</t>
    </rPh>
    <rPh sb="510" eb="512">
      <t>コウジ</t>
    </rPh>
    <rPh sb="517" eb="519">
      <t>ロウスイ</t>
    </rPh>
    <rPh sb="519" eb="521">
      <t>タイサク</t>
    </rPh>
    <rPh sb="522" eb="524">
      <t>キュウム</t>
    </rPh>
    <phoneticPr fontId="4"/>
  </si>
  <si>
    <t>収益的収支比率にみられるように、本事業は一般会計からの繰入金なしには運営できない状況となっています。令和５年度から公営企業会計へと移行し、さらなる経営分析を進める中で、上水道との経営統合も見据え水道ビジョン及び経営戦略に沿った経営基盤の強化を図っていく必要があります。</t>
    <rPh sb="0" eb="3">
      <t>シュウエキテキ</t>
    </rPh>
    <rPh sb="3" eb="5">
      <t>シュウシ</t>
    </rPh>
    <rPh sb="5" eb="7">
      <t>ヒリツ</t>
    </rPh>
    <rPh sb="16" eb="17">
      <t>ホン</t>
    </rPh>
    <rPh sb="17" eb="19">
      <t>ジギョウ</t>
    </rPh>
    <rPh sb="20" eb="22">
      <t>イッパン</t>
    </rPh>
    <rPh sb="22" eb="24">
      <t>カイケイ</t>
    </rPh>
    <rPh sb="27" eb="29">
      <t>クリイレ</t>
    </rPh>
    <rPh sb="29" eb="30">
      <t>キン</t>
    </rPh>
    <rPh sb="34" eb="36">
      <t>ウンエイ</t>
    </rPh>
    <rPh sb="40" eb="42">
      <t>ジョウキョウ</t>
    </rPh>
    <rPh sb="57" eb="59">
      <t>コウエイ</t>
    </rPh>
    <rPh sb="59" eb="61">
      <t>キギョウ</t>
    </rPh>
    <rPh sb="61" eb="63">
      <t>カイケイ</t>
    </rPh>
    <rPh sb="65" eb="67">
      <t>イコウ</t>
    </rPh>
    <rPh sb="73" eb="75">
      <t>ケイエイ</t>
    </rPh>
    <rPh sb="75" eb="77">
      <t>ブンセキ</t>
    </rPh>
    <rPh sb="78" eb="79">
      <t>スス</t>
    </rPh>
    <rPh sb="81" eb="82">
      <t>ナカ</t>
    </rPh>
    <rPh sb="84" eb="85">
      <t>ウエ</t>
    </rPh>
    <rPh sb="85" eb="87">
      <t>スイドウ</t>
    </rPh>
    <rPh sb="89" eb="91">
      <t>ケイエイ</t>
    </rPh>
    <rPh sb="91" eb="93">
      <t>トウゴウ</t>
    </rPh>
    <rPh sb="94" eb="96">
      <t>ミス</t>
    </rPh>
    <rPh sb="97" eb="99">
      <t>スイドウ</t>
    </rPh>
    <rPh sb="100" eb="102">
      <t>ケイエイ</t>
    </rPh>
    <rPh sb="102" eb="104">
      <t>センリャク</t>
    </rPh>
    <rPh sb="105" eb="106">
      <t>ソ</t>
    </rPh>
    <rPh sb="109" eb="111">
      <t>ケイエイ</t>
    </rPh>
    <rPh sb="111" eb="113">
      <t>キバン</t>
    </rPh>
    <rPh sb="113" eb="115">
      <t>キョウカ</t>
    </rPh>
    <rPh sb="116" eb="117">
      <t>ハカ</t>
    </rPh>
    <rPh sb="121" eb="1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</si>
</sst>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0.14000000000000001</c:v>
                </c:pt>
                <c:pt idx="1">
                  <c:v>0.1</c:v>
                </c:pt>
                <c:pt idx="2">
                  <c:v>0.21</c:v>
                </c:pt>
                <c:pt idx="3" formatCode="#,##0.00;&quot;△&quot;#,##0.00">
                  <c:v>0</c:v>
                </c:pt>
                <c:pt idx="4" formatCode="#,##0.00;&quot;△&quot;#,##0.00">
                  <c:v>0</c:v>
                </c:pt>
              </c:numCache>
            </c:numRef>
          </c:val>
          <c:extLst>
            <c:ext xmlns:c16="http://schemas.microsoft.com/office/drawing/2014/chart" uri="{C3380CC4-5D6E-409C-BE32-E72D297353CC}">
              <c16:uniqueId val="{00000000-9D50-4E61-8D68-4C7679BCCD4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0.52</c:v>
                </c:pt>
                <c:pt idx="2">
                  <c:v>1.48</c:v>
                </c:pt>
                <c:pt idx="3">
                  <c:v>0.45</c:v>
                </c:pt>
                <c:pt idx="4">
                  <c:v>0.35</c:v>
                </c:pt>
              </c:numCache>
            </c:numRef>
          </c:val>
          <c:smooth val="0"/>
          <c:extLst>
            <c:ext xmlns:c16="http://schemas.microsoft.com/office/drawing/2014/chart" uri="{C3380CC4-5D6E-409C-BE32-E72D297353CC}">
              <c16:uniqueId val="{00000001-9D50-4E61-8D68-4C7679BCCD4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57.16</c:v>
                </c:pt>
                <c:pt idx="1">
                  <c:v>56.57</c:v>
                </c:pt>
                <c:pt idx="2">
                  <c:v>56.99</c:v>
                </c:pt>
                <c:pt idx="3">
                  <c:v>56.52</c:v>
                </c:pt>
                <c:pt idx="4">
                  <c:v>55.16</c:v>
                </c:pt>
              </c:numCache>
            </c:numRef>
          </c:val>
          <c:extLst>
            <c:ext xmlns:c16="http://schemas.microsoft.com/office/drawing/2014/chart" uri="{C3380CC4-5D6E-409C-BE32-E72D297353CC}">
              <c16:uniqueId val="{00000000-146E-4E66-B40B-DED16F0FF1B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56.41</c:v>
                </c:pt>
                <c:pt idx="1">
                  <c:v>54.9</c:v>
                </c:pt>
                <c:pt idx="2">
                  <c:v>55.7</c:v>
                </c:pt>
                <c:pt idx="3">
                  <c:v>54.87</c:v>
                </c:pt>
                <c:pt idx="4">
                  <c:v>54.82</c:v>
                </c:pt>
              </c:numCache>
            </c:numRef>
          </c:val>
          <c:smooth val="0"/>
          <c:extLst>
            <c:ext xmlns:c16="http://schemas.microsoft.com/office/drawing/2014/chart" uri="{C3380CC4-5D6E-409C-BE32-E72D297353CC}">
              <c16:uniqueId val="{00000001-146E-4E66-B40B-DED16F0FF1B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69</c:v>
                </c:pt>
                <c:pt idx="1">
                  <c:v>69</c:v>
                </c:pt>
                <c:pt idx="2">
                  <c:v>69</c:v>
                </c:pt>
                <c:pt idx="3">
                  <c:v>69</c:v>
                </c:pt>
                <c:pt idx="4">
                  <c:v>69</c:v>
                </c:pt>
              </c:numCache>
            </c:numRef>
          </c:val>
          <c:extLst>
            <c:ext xmlns:c16="http://schemas.microsoft.com/office/drawing/2014/chart" uri="{C3380CC4-5D6E-409C-BE32-E72D297353CC}">
              <c16:uniqueId val="{00000000-89EA-41A5-A5D3-57847E1C664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75.12</c:v>
                </c:pt>
                <c:pt idx="1">
                  <c:v>74.27</c:v>
                </c:pt>
                <c:pt idx="2">
                  <c:v>71.81</c:v>
                </c:pt>
                <c:pt idx="3">
                  <c:v>71.819999999999993</c:v>
                </c:pt>
                <c:pt idx="4">
                  <c:v>71.010000000000005</c:v>
                </c:pt>
              </c:numCache>
            </c:numRef>
          </c:val>
          <c:smooth val="0"/>
          <c:extLst>
            <c:ext xmlns:c16="http://schemas.microsoft.com/office/drawing/2014/chart" uri="{C3380CC4-5D6E-409C-BE32-E72D297353CC}">
              <c16:uniqueId val="{00000001-89EA-41A5-A5D3-57847E1C664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74.95</c:v>
                </c:pt>
                <c:pt idx="1">
                  <c:v>69.42</c:v>
                </c:pt>
                <c:pt idx="2">
                  <c:v>68.12</c:v>
                </c:pt>
                <c:pt idx="3">
                  <c:v>66.17</c:v>
                </c:pt>
                <c:pt idx="4">
                  <c:v>58.35</c:v>
                </c:pt>
              </c:numCache>
            </c:numRef>
          </c:val>
          <c:extLst>
            <c:ext xmlns:c16="http://schemas.microsoft.com/office/drawing/2014/chart" uri="{C3380CC4-5D6E-409C-BE32-E72D297353CC}">
              <c16:uniqueId val="{00000000-D681-468D-ACA4-E2F42E68A96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75.010000000000005</c:v>
                </c:pt>
                <c:pt idx="1">
                  <c:v>72.760000000000005</c:v>
                </c:pt>
                <c:pt idx="2">
                  <c:v>82.57</c:v>
                </c:pt>
                <c:pt idx="3">
                  <c:v>81.17</c:v>
                </c:pt>
                <c:pt idx="4">
                  <c:v>76.28</c:v>
                </c:pt>
              </c:numCache>
            </c:numRef>
          </c:val>
          <c:smooth val="0"/>
          <c:extLst>
            <c:ext xmlns:c16="http://schemas.microsoft.com/office/drawing/2014/chart" uri="{C3380CC4-5D6E-409C-BE32-E72D297353CC}">
              <c16:uniqueId val="{00000001-D681-468D-ACA4-E2F42E68A96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C5-41F5-81C0-C8B61B4BDF6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C5-41F5-81C0-C8B61B4BDF6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47-480F-8D9E-6107C1751D8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47-480F-8D9E-6107C1751D8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E3-4CB7-ACE5-B16993AFB20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E3-4CB7-ACE5-B16993AFB20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16-4680-A267-AAEEAEFA5D8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16-4680-A267-AAEEAEFA5D8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619.13</c:v>
                </c:pt>
                <c:pt idx="1">
                  <c:v>565.03</c:v>
                </c:pt>
                <c:pt idx="2">
                  <c:v>497.24</c:v>
                </c:pt>
                <c:pt idx="3">
                  <c:v>440.9</c:v>
                </c:pt>
                <c:pt idx="4">
                  <c:v>417.24</c:v>
                </c:pt>
              </c:numCache>
            </c:numRef>
          </c:val>
          <c:extLst>
            <c:ext xmlns:c16="http://schemas.microsoft.com/office/drawing/2014/chart" uri="{C3380CC4-5D6E-409C-BE32-E72D297353CC}">
              <c16:uniqueId val="{00000000-8F85-4D23-9F81-D7770AF8B91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1168.7</c:v>
                </c:pt>
                <c:pt idx="1">
                  <c:v>1245.46</c:v>
                </c:pt>
                <c:pt idx="2">
                  <c:v>834.1</c:v>
                </c:pt>
                <c:pt idx="3">
                  <c:v>853.42</c:v>
                </c:pt>
                <c:pt idx="4">
                  <c:v>906.61</c:v>
                </c:pt>
              </c:numCache>
            </c:numRef>
          </c:val>
          <c:smooth val="0"/>
          <c:extLst>
            <c:ext xmlns:c16="http://schemas.microsoft.com/office/drawing/2014/chart" uri="{C3380CC4-5D6E-409C-BE32-E72D297353CC}">
              <c16:uniqueId val="{00000001-8F85-4D23-9F81-D7770AF8B91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62.68</c:v>
                </c:pt>
                <c:pt idx="1">
                  <c:v>59.18</c:v>
                </c:pt>
                <c:pt idx="2">
                  <c:v>57.38</c:v>
                </c:pt>
                <c:pt idx="3">
                  <c:v>58.38</c:v>
                </c:pt>
                <c:pt idx="4">
                  <c:v>52.19</c:v>
                </c:pt>
              </c:numCache>
            </c:numRef>
          </c:val>
          <c:extLst>
            <c:ext xmlns:c16="http://schemas.microsoft.com/office/drawing/2014/chart" uri="{C3380CC4-5D6E-409C-BE32-E72D297353CC}">
              <c16:uniqueId val="{00000000-4606-4C0F-B0E0-CEBE2B6CBB8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53.59</c:v>
                </c:pt>
                <c:pt idx="1">
                  <c:v>51.08</c:v>
                </c:pt>
                <c:pt idx="2">
                  <c:v>64.44</c:v>
                </c:pt>
                <c:pt idx="3">
                  <c:v>60.53</c:v>
                </c:pt>
                <c:pt idx="4">
                  <c:v>56.38</c:v>
                </c:pt>
              </c:numCache>
            </c:numRef>
          </c:val>
          <c:smooth val="0"/>
          <c:extLst>
            <c:ext xmlns:c16="http://schemas.microsoft.com/office/drawing/2014/chart" uri="{C3380CC4-5D6E-409C-BE32-E72D297353CC}">
              <c16:uniqueId val="{00000001-4606-4C0F-B0E0-CEBE2B6CBB8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261.85000000000002</c:v>
                </c:pt>
                <c:pt idx="1">
                  <c:v>275.20999999999998</c:v>
                </c:pt>
                <c:pt idx="2">
                  <c:v>284.24</c:v>
                </c:pt>
                <c:pt idx="3">
                  <c:v>278.05</c:v>
                </c:pt>
                <c:pt idx="4">
                  <c:v>286.48</c:v>
                </c:pt>
              </c:numCache>
            </c:numRef>
          </c:val>
          <c:extLst>
            <c:ext xmlns:c16="http://schemas.microsoft.com/office/drawing/2014/chart" uri="{C3380CC4-5D6E-409C-BE32-E72D297353CC}">
              <c16:uniqueId val="{00000000-1DC1-4E30-9504-E97E9685CE3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259.79000000000002</c:v>
                </c:pt>
                <c:pt idx="1">
                  <c:v>262.13</c:v>
                </c:pt>
                <c:pt idx="2">
                  <c:v>197.14</c:v>
                </c:pt>
                <c:pt idx="3">
                  <c:v>210.72</c:v>
                </c:pt>
                <c:pt idx="4">
                  <c:v>227.71</c:v>
                </c:pt>
              </c:numCache>
            </c:numRef>
          </c:val>
          <c:smooth val="0"/>
          <c:extLst>
            <c:ext xmlns:c16="http://schemas.microsoft.com/office/drawing/2014/chart" uri="{C3380CC4-5D6E-409C-BE32-E72D297353CC}">
              <c16:uniqueId val="{00000001-1DC1-4E30-9504-E97E9685CE3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大分県　竹田市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D2</v>
      </c>
      <c r="X8" s="36"/>
      <c r="Y8" s="36"/>
      <c r="Z8" s="36"/>
      <c r="AA8" s="36"/>
      <c r="AB8" s="36"/>
      <c r="AC8" s="36"/>
      <c r="AD8" s="36" t="str">
        <f>データ!$M$6</f>
        <v>非設置</v>
      </c>
      <c r="AE8" s="36"/>
      <c r="AF8" s="36"/>
      <c r="AG8" s="36"/>
      <c r="AH8" s="36"/>
      <c r="AI8" s="36"/>
      <c r="AJ8" s="36"/>
      <c r="AK8" s="2"/>
      <c r="AL8" s="37">
        <f>データ!$R$6</f>
        <v>19890</v>
      </c>
      <c r="AM8" s="37"/>
      <c r="AN8" s="37"/>
      <c r="AO8" s="37"/>
      <c r="AP8" s="37"/>
      <c r="AQ8" s="37"/>
      <c r="AR8" s="37"/>
      <c r="AS8" s="37"/>
      <c r="AT8" s="38">
        <f>データ!$S$6</f>
        <v>477.53</v>
      </c>
      <c r="AU8" s="38"/>
      <c r="AV8" s="38"/>
      <c r="AW8" s="38"/>
      <c r="AX8" s="38"/>
      <c r="AY8" s="38"/>
      <c r="AZ8" s="38"/>
      <c r="BA8" s="38"/>
      <c r="BB8" s="38">
        <f>データ!$T$6</f>
        <v>41.65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30.56</v>
      </c>
      <c r="Q10" s="38"/>
      <c r="R10" s="38"/>
      <c r="S10" s="38"/>
      <c r="T10" s="38"/>
      <c r="U10" s="38"/>
      <c r="V10" s="38"/>
      <c r="W10" s="37">
        <f>データ!$Q$6</f>
        <v>3025</v>
      </c>
      <c r="X10" s="37"/>
      <c r="Y10" s="37"/>
      <c r="Z10" s="37"/>
      <c r="AA10" s="37"/>
      <c r="AB10" s="37"/>
      <c r="AC10" s="37"/>
      <c r="AD10" s="2"/>
      <c r="AE10" s="2"/>
      <c r="AF10" s="2"/>
      <c r="AG10" s="2"/>
      <c r="AH10" s="2"/>
      <c r="AI10" s="2"/>
      <c r="AJ10" s="2"/>
      <c r="AK10" s="2"/>
      <c r="AL10" s="37">
        <f>データ!$U$6</f>
        <v>6021</v>
      </c>
      <c r="AM10" s="37"/>
      <c r="AN10" s="37"/>
      <c r="AO10" s="37"/>
      <c r="AP10" s="37"/>
      <c r="AQ10" s="37"/>
      <c r="AR10" s="37"/>
      <c r="AS10" s="37"/>
      <c r="AT10" s="38">
        <f>データ!$V$6</f>
        <v>55.75</v>
      </c>
      <c r="AU10" s="38"/>
      <c r="AV10" s="38"/>
      <c r="AW10" s="38"/>
      <c r="AX10" s="38"/>
      <c r="AY10" s="38"/>
      <c r="AZ10" s="38"/>
      <c r="BA10" s="38"/>
      <c r="BB10" s="38">
        <f>データ!$W$6</f>
        <v>108</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114</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113</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NMbi9rgCj4TCulVzaIvyXbWs+Rluw5obdgh9Pzl1wMhHL5nu4ldWFPsq2Fg8BgR8Sj1ZwnWzqv8B7xY0E0DuiA==" saltValue="auJ+qEWCzxccPrWb2HRmk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442089</v>
      </c>
      <c r="D6" s="20">
        <f t="shared" si="3"/>
        <v>47</v>
      </c>
      <c r="E6" s="20">
        <f t="shared" si="3"/>
        <v>1</v>
      </c>
      <c r="F6" s="20">
        <f t="shared" si="3"/>
        <v>0</v>
      </c>
      <c r="G6" s="20">
        <f t="shared" si="3"/>
        <v>0</v>
      </c>
      <c r="H6" s="20" t="str">
        <f t="shared" si="3"/>
        <v>大分県　竹田市</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30.56</v>
      </c>
      <c r="Q6" s="21">
        <f t="shared" si="3"/>
        <v>3025</v>
      </c>
      <c r="R6" s="21">
        <f t="shared" si="3"/>
        <v>19890</v>
      </c>
      <c r="S6" s="21">
        <f t="shared" si="3"/>
        <v>477.53</v>
      </c>
      <c r="T6" s="21">
        <f t="shared" si="3"/>
        <v>41.65</v>
      </c>
      <c r="U6" s="21">
        <f t="shared" si="3"/>
        <v>6021</v>
      </c>
      <c r="V6" s="21">
        <f t="shared" si="3"/>
        <v>55.75</v>
      </c>
      <c r="W6" s="21">
        <f t="shared" si="3"/>
        <v>108</v>
      </c>
      <c r="X6" s="22">
        <f>IF(X7="",NA(),X7)</f>
        <v>74.95</v>
      </c>
      <c r="Y6" s="22">
        <f t="shared" ref="Y6:AG6" si="4">IF(Y7="",NA(),Y7)</f>
        <v>69.42</v>
      </c>
      <c r="Z6" s="22">
        <f t="shared" si="4"/>
        <v>68.12</v>
      </c>
      <c r="AA6" s="22">
        <f t="shared" si="4"/>
        <v>66.17</v>
      </c>
      <c r="AB6" s="22">
        <f t="shared" si="4"/>
        <v>58.35</v>
      </c>
      <c r="AC6" s="22">
        <f t="shared" si="4"/>
        <v>75.010000000000005</v>
      </c>
      <c r="AD6" s="22">
        <f t="shared" si="4"/>
        <v>72.760000000000005</v>
      </c>
      <c r="AE6" s="22">
        <f t="shared" si="4"/>
        <v>82.57</v>
      </c>
      <c r="AF6" s="22">
        <f t="shared" si="4"/>
        <v>81.17</v>
      </c>
      <c r="AG6" s="22">
        <f t="shared" si="4"/>
        <v>76.28</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619.13</v>
      </c>
      <c r="BF6" s="22">
        <f t="shared" ref="BF6:BN6" si="7">IF(BF7="",NA(),BF7)</f>
        <v>565.03</v>
      </c>
      <c r="BG6" s="22">
        <f t="shared" si="7"/>
        <v>497.24</v>
      </c>
      <c r="BH6" s="22">
        <f t="shared" si="7"/>
        <v>440.9</v>
      </c>
      <c r="BI6" s="22">
        <f t="shared" si="7"/>
        <v>417.24</v>
      </c>
      <c r="BJ6" s="22">
        <f t="shared" si="7"/>
        <v>1168.7</v>
      </c>
      <c r="BK6" s="22">
        <f t="shared" si="7"/>
        <v>1245.46</v>
      </c>
      <c r="BL6" s="22">
        <f t="shared" si="7"/>
        <v>834.1</v>
      </c>
      <c r="BM6" s="22">
        <f t="shared" si="7"/>
        <v>853.42</v>
      </c>
      <c r="BN6" s="22">
        <f t="shared" si="7"/>
        <v>906.61</v>
      </c>
      <c r="BO6" s="21" t="str">
        <f>IF(BO7="","",IF(BO7="-","【-】","【"&amp;SUBSTITUTE(TEXT(BO7,"#,##0.00"),"-","△")&amp;"】"))</f>
        <v>【982.48】</v>
      </c>
      <c r="BP6" s="22">
        <f>IF(BP7="",NA(),BP7)</f>
        <v>62.68</v>
      </c>
      <c r="BQ6" s="22">
        <f t="shared" ref="BQ6:BY6" si="8">IF(BQ7="",NA(),BQ7)</f>
        <v>59.18</v>
      </c>
      <c r="BR6" s="22">
        <f t="shared" si="8"/>
        <v>57.38</v>
      </c>
      <c r="BS6" s="22">
        <f t="shared" si="8"/>
        <v>58.38</v>
      </c>
      <c r="BT6" s="22">
        <f t="shared" si="8"/>
        <v>52.19</v>
      </c>
      <c r="BU6" s="22">
        <f t="shared" si="8"/>
        <v>53.59</v>
      </c>
      <c r="BV6" s="22">
        <f t="shared" si="8"/>
        <v>51.08</v>
      </c>
      <c r="BW6" s="22">
        <f t="shared" si="8"/>
        <v>64.44</v>
      </c>
      <c r="BX6" s="22">
        <f t="shared" si="8"/>
        <v>60.53</v>
      </c>
      <c r="BY6" s="22">
        <f t="shared" si="8"/>
        <v>56.38</v>
      </c>
      <c r="BZ6" s="21" t="str">
        <f>IF(BZ7="","",IF(BZ7="-","【-】","【"&amp;SUBSTITUTE(TEXT(BZ7,"#,##0.00"),"-","△")&amp;"】"))</f>
        <v>【50.61】</v>
      </c>
      <c r="CA6" s="22">
        <f>IF(CA7="",NA(),CA7)</f>
        <v>261.85000000000002</v>
      </c>
      <c r="CB6" s="22">
        <f t="shared" ref="CB6:CJ6" si="9">IF(CB7="",NA(),CB7)</f>
        <v>275.20999999999998</v>
      </c>
      <c r="CC6" s="22">
        <f t="shared" si="9"/>
        <v>284.24</v>
      </c>
      <c r="CD6" s="22">
        <f t="shared" si="9"/>
        <v>278.05</v>
      </c>
      <c r="CE6" s="22">
        <f t="shared" si="9"/>
        <v>286.48</v>
      </c>
      <c r="CF6" s="22">
        <f t="shared" si="9"/>
        <v>259.79000000000002</v>
      </c>
      <c r="CG6" s="22">
        <f t="shared" si="9"/>
        <v>262.13</v>
      </c>
      <c r="CH6" s="22">
        <f t="shared" si="9"/>
        <v>197.14</v>
      </c>
      <c r="CI6" s="22">
        <f t="shared" si="9"/>
        <v>210.72</v>
      </c>
      <c r="CJ6" s="22">
        <f t="shared" si="9"/>
        <v>227.71</v>
      </c>
      <c r="CK6" s="21" t="str">
        <f>IF(CK7="","",IF(CK7="-","【-】","【"&amp;SUBSTITUTE(TEXT(CK7,"#,##0.00"),"-","△")&amp;"】"))</f>
        <v>【320.83】</v>
      </c>
      <c r="CL6" s="22">
        <f>IF(CL7="",NA(),CL7)</f>
        <v>57.16</v>
      </c>
      <c r="CM6" s="22">
        <f t="shared" ref="CM6:CU6" si="10">IF(CM7="",NA(),CM7)</f>
        <v>56.57</v>
      </c>
      <c r="CN6" s="22">
        <f t="shared" si="10"/>
        <v>56.99</v>
      </c>
      <c r="CO6" s="22">
        <f t="shared" si="10"/>
        <v>56.52</v>
      </c>
      <c r="CP6" s="22">
        <f t="shared" si="10"/>
        <v>55.16</v>
      </c>
      <c r="CQ6" s="22">
        <f t="shared" si="10"/>
        <v>56.41</v>
      </c>
      <c r="CR6" s="22">
        <f t="shared" si="10"/>
        <v>54.9</v>
      </c>
      <c r="CS6" s="22">
        <f t="shared" si="10"/>
        <v>55.7</v>
      </c>
      <c r="CT6" s="22">
        <f t="shared" si="10"/>
        <v>54.87</v>
      </c>
      <c r="CU6" s="22">
        <f t="shared" si="10"/>
        <v>54.82</v>
      </c>
      <c r="CV6" s="21" t="str">
        <f>IF(CV7="","",IF(CV7="-","【-】","【"&amp;SUBSTITUTE(TEXT(CV7,"#,##0.00"),"-","△")&amp;"】"))</f>
        <v>【56.15】</v>
      </c>
      <c r="CW6" s="22">
        <f>IF(CW7="",NA(),CW7)</f>
        <v>69</v>
      </c>
      <c r="CX6" s="22">
        <f t="shared" ref="CX6:DF6" si="11">IF(CX7="",NA(),CX7)</f>
        <v>69</v>
      </c>
      <c r="CY6" s="22">
        <f t="shared" si="11"/>
        <v>69</v>
      </c>
      <c r="CZ6" s="22">
        <f t="shared" si="11"/>
        <v>69</v>
      </c>
      <c r="DA6" s="22">
        <f t="shared" si="11"/>
        <v>69</v>
      </c>
      <c r="DB6" s="22">
        <f t="shared" si="11"/>
        <v>75.12</v>
      </c>
      <c r="DC6" s="22">
        <f t="shared" si="11"/>
        <v>74.27</v>
      </c>
      <c r="DD6" s="22">
        <f t="shared" si="11"/>
        <v>71.81</v>
      </c>
      <c r="DE6" s="22">
        <f t="shared" si="11"/>
        <v>71.819999999999993</v>
      </c>
      <c r="DF6" s="22">
        <f t="shared" si="11"/>
        <v>71.010000000000005</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0.14000000000000001</v>
      </c>
      <c r="EE6" s="22">
        <f t="shared" ref="EE6:EM6" si="14">IF(EE7="",NA(),EE7)</f>
        <v>0.1</v>
      </c>
      <c r="EF6" s="22">
        <f t="shared" si="14"/>
        <v>0.21</v>
      </c>
      <c r="EG6" s="21">
        <f t="shared" si="14"/>
        <v>0</v>
      </c>
      <c r="EH6" s="21">
        <f t="shared" si="14"/>
        <v>0</v>
      </c>
      <c r="EI6" s="22">
        <f t="shared" si="14"/>
        <v>0.65</v>
      </c>
      <c r="EJ6" s="22">
        <f t="shared" si="14"/>
        <v>0.52</v>
      </c>
      <c r="EK6" s="22">
        <f t="shared" si="14"/>
        <v>1.48</v>
      </c>
      <c r="EL6" s="22">
        <f t="shared" si="14"/>
        <v>0.45</v>
      </c>
      <c r="EM6" s="22">
        <f t="shared" si="14"/>
        <v>0.35</v>
      </c>
      <c r="EN6" s="21" t="str">
        <f>IF(EN7="","",IF(EN7="-","【-】","【"&amp;SUBSTITUTE(TEXT(EN7,"#,##0.00"),"-","△")&amp;"】"))</f>
        <v>【0.52】</v>
      </c>
    </row>
    <row r="7" spans="1:144" s="23" customFormat="1" x14ac:dyDescent="0.15">
      <c r="A7" s="15"/>
      <c r="B7" s="24">
        <v>2022</v>
      </c>
      <c r="C7" s="24">
        <v>442089</v>
      </c>
      <c r="D7" s="24">
        <v>47</v>
      </c>
      <c r="E7" s="24">
        <v>1</v>
      </c>
      <c r="F7" s="24">
        <v>0</v>
      </c>
      <c r="G7" s="24">
        <v>0</v>
      </c>
      <c r="H7" s="24" t="s">
        <v>95</v>
      </c>
      <c r="I7" s="24" t="s">
        <v>96</v>
      </c>
      <c r="J7" s="24" t="s">
        <v>97</v>
      </c>
      <c r="K7" s="24" t="s">
        <v>98</v>
      </c>
      <c r="L7" s="24" t="s">
        <v>99</v>
      </c>
      <c r="M7" s="24" t="s">
        <v>100</v>
      </c>
      <c r="N7" s="25" t="s">
        <v>101</v>
      </c>
      <c r="O7" s="25" t="s">
        <v>102</v>
      </c>
      <c r="P7" s="25">
        <v>30.56</v>
      </c>
      <c r="Q7" s="25">
        <v>3025</v>
      </c>
      <c r="R7" s="25">
        <v>19890</v>
      </c>
      <c r="S7" s="25">
        <v>477.53</v>
      </c>
      <c r="T7" s="25">
        <v>41.65</v>
      </c>
      <c r="U7" s="25">
        <v>6021</v>
      </c>
      <c r="V7" s="25">
        <v>55.75</v>
      </c>
      <c r="W7" s="25">
        <v>108</v>
      </c>
      <c r="X7" s="25">
        <v>74.95</v>
      </c>
      <c r="Y7" s="25">
        <v>69.42</v>
      </c>
      <c r="Z7" s="25">
        <v>68.12</v>
      </c>
      <c r="AA7" s="25">
        <v>66.17</v>
      </c>
      <c r="AB7" s="25">
        <v>58.35</v>
      </c>
      <c r="AC7" s="25">
        <v>75.010000000000005</v>
      </c>
      <c r="AD7" s="25">
        <v>72.760000000000005</v>
      </c>
      <c r="AE7" s="25">
        <v>82.57</v>
      </c>
      <c r="AF7" s="25">
        <v>81.17</v>
      </c>
      <c r="AG7" s="25">
        <v>76.28</v>
      </c>
      <c r="AH7" s="25">
        <v>73</v>
      </c>
      <c r="AI7" s="25"/>
      <c r="AJ7" s="25"/>
      <c r="AK7" s="25"/>
      <c r="AL7" s="25"/>
      <c r="AM7" s="25"/>
      <c r="AN7" s="25"/>
      <c r="AO7" s="25"/>
      <c r="AP7" s="25"/>
      <c r="AQ7" s="25"/>
      <c r="AR7" s="25"/>
      <c r="AS7" s="25"/>
      <c r="AT7" s="25"/>
      <c r="AU7" s="25"/>
      <c r="AV7" s="25"/>
      <c r="AW7" s="25"/>
      <c r="AX7" s="25"/>
      <c r="AY7" s="25"/>
      <c r="AZ7" s="25"/>
      <c r="BA7" s="25"/>
      <c r="BB7" s="25"/>
      <c r="BC7" s="25"/>
      <c r="BD7" s="25"/>
      <c r="BE7" s="25">
        <v>619.13</v>
      </c>
      <c r="BF7" s="25">
        <v>565.03</v>
      </c>
      <c r="BG7" s="25">
        <v>497.24</v>
      </c>
      <c r="BH7" s="25">
        <v>440.9</v>
      </c>
      <c r="BI7" s="25">
        <v>417.24</v>
      </c>
      <c r="BJ7" s="25">
        <v>1168.7</v>
      </c>
      <c r="BK7" s="25">
        <v>1245.46</v>
      </c>
      <c r="BL7" s="25">
        <v>834.1</v>
      </c>
      <c r="BM7" s="25">
        <v>853.42</v>
      </c>
      <c r="BN7" s="25">
        <v>906.61</v>
      </c>
      <c r="BO7" s="25">
        <v>982.48</v>
      </c>
      <c r="BP7" s="25">
        <v>62.68</v>
      </c>
      <c r="BQ7" s="25">
        <v>59.18</v>
      </c>
      <c r="BR7" s="25">
        <v>57.38</v>
      </c>
      <c r="BS7" s="25">
        <v>58.38</v>
      </c>
      <c r="BT7" s="25">
        <v>52.19</v>
      </c>
      <c r="BU7" s="25">
        <v>53.59</v>
      </c>
      <c r="BV7" s="25">
        <v>51.08</v>
      </c>
      <c r="BW7" s="25">
        <v>64.44</v>
      </c>
      <c r="BX7" s="25">
        <v>60.53</v>
      </c>
      <c r="BY7" s="25">
        <v>56.38</v>
      </c>
      <c r="BZ7" s="25">
        <v>50.61</v>
      </c>
      <c r="CA7" s="25">
        <v>261.85000000000002</v>
      </c>
      <c r="CB7" s="25">
        <v>275.20999999999998</v>
      </c>
      <c r="CC7" s="25">
        <v>284.24</v>
      </c>
      <c r="CD7" s="25">
        <v>278.05</v>
      </c>
      <c r="CE7" s="25">
        <v>286.48</v>
      </c>
      <c r="CF7" s="25">
        <v>259.79000000000002</v>
      </c>
      <c r="CG7" s="25">
        <v>262.13</v>
      </c>
      <c r="CH7" s="25">
        <v>197.14</v>
      </c>
      <c r="CI7" s="25">
        <v>210.72</v>
      </c>
      <c r="CJ7" s="25">
        <v>227.71</v>
      </c>
      <c r="CK7" s="25">
        <v>320.83</v>
      </c>
      <c r="CL7" s="25">
        <v>57.16</v>
      </c>
      <c r="CM7" s="25">
        <v>56.57</v>
      </c>
      <c r="CN7" s="25">
        <v>56.99</v>
      </c>
      <c r="CO7" s="25">
        <v>56.52</v>
      </c>
      <c r="CP7" s="25">
        <v>55.16</v>
      </c>
      <c r="CQ7" s="25">
        <v>56.41</v>
      </c>
      <c r="CR7" s="25">
        <v>54.9</v>
      </c>
      <c r="CS7" s="25">
        <v>55.7</v>
      </c>
      <c r="CT7" s="25">
        <v>54.87</v>
      </c>
      <c r="CU7" s="25">
        <v>54.82</v>
      </c>
      <c r="CV7" s="25">
        <v>56.15</v>
      </c>
      <c r="CW7" s="25">
        <v>69</v>
      </c>
      <c r="CX7" s="25">
        <v>69</v>
      </c>
      <c r="CY7" s="25">
        <v>69</v>
      </c>
      <c r="CZ7" s="25">
        <v>69</v>
      </c>
      <c r="DA7" s="25">
        <v>69</v>
      </c>
      <c r="DB7" s="25">
        <v>75.12</v>
      </c>
      <c r="DC7" s="25">
        <v>74.27</v>
      </c>
      <c r="DD7" s="25">
        <v>71.81</v>
      </c>
      <c r="DE7" s="25">
        <v>71.819999999999993</v>
      </c>
      <c r="DF7" s="25">
        <v>71.010000000000005</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0.14000000000000001</v>
      </c>
      <c r="EE7" s="25">
        <v>0.1</v>
      </c>
      <c r="EF7" s="25">
        <v>0.21</v>
      </c>
      <c r="EG7" s="25">
        <v>0</v>
      </c>
      <c r="EH7" s="25">
        <v>0</v>
      </c>
      <c r="EI7" s="25">
        <v>0.65</v>
      </c>
      <c r="EJ7" s="25">
        <v>0.52</v>
      </c>
      <c r="EK7" s="25">
        <v>1.48</v>
      </c>
      <c r="EL7" s="25">
        <v>0.45</v>
      </c>
      <c r="EM7" s="25">
        <v>0.35</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2024-01-29T04:54:53Z</cp:lastPrinted>
  <dcterms:created xsi:type="dcterms:W3CDTF">2023-12-05T01:07:41Z</dcterms:created>
  <dcterms:modified xsi:type="dcterms:W3CDTF">2024-02-22T01:33:35Z</dcterms:modified>
  <cp:category/>
</cp:coreProperties>
</file>