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8 竹田市\"/>
    </mc:Choice>
  </mc:AlternateContent>
  <workbookProtection workbookAlgorithmName="SHA-512" workbookHashValue="KmJshnHDnnz6MYH2lzdNJdOnjkfch4zSlkEWdEda1hm7OufTu5zuCRKx6EfeYzdqT6GzfCmYprTrjxowksEisQ==" workbookSaltValue="p0YCvG9MLDmPRhxqScDbLw==" workbookSpinCount="100000" lockStructure="1"/>
  <bookViews>
    <workbookView xWindow="-25980" yWindow="2835" windowWidth="29040" windowHeight="164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B10" i="4"/>
  <c r="AT8" i="4"/>
  <c r="AL8" i="4"/>
  <c r="AD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<sst xmlns="http://schemas.openxmlformats.org/spreadsheetml/2006/main" count="228" uniqueCount="113">
  <si>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</si>
  <si>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</si>
  <si>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</si>
  <si>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</si>
  <si>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</si>
  <si>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</si>
  <si>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</si>
  <si>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</si>
  <si>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</si>
  <si>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</si>
  <si>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</si>
  <si>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</si>
  <si>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</si>
  <si>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</si>
  <si>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</si>
  <si>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</si>
  <si>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</si>
  <si>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</si>
  <si>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</si>
  <si>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</si>
  <si>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</si>
  <si>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</si>
  <si>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</si>
  <si>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</si>
  <si>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</si>
  <si>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</si>
  <si>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</si>
  <si>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</si>
  <si>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</si>
  <si>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</si>
  <si>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</si>
  <si>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</si>
  <si>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</si>
  <si>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</si>
  <si>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</si>
  <si>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</si>
  <si>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</si>
  <si>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</si>
  <si>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</si>
  <si>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</si>
  <si>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</si>
  <si>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</si>
  <si>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</si>
  <si>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</si>
  <si>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</si>
  <si>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</si>
  <si>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</si>
  <si>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</si>
  <si>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</si>
  <si>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</si>
  <si>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</si>
  <si>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</si>
  <si>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</si>
  <si>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</si>
  <si>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</si>
  <si>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</si>
  <si>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</si>
  <si>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</si>
  <si>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</si>
  <si>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</si>
  <si>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</si>
  <si>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</si>
  <si>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</si>
  <si>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</si>
  <si>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</si>
  <si>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</si>
  <si>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</si>
  <si>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</si>
  <si>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</si>
  <si>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</si>
  <si>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</si>
  <si>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</si>
  <si>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</si>
  <si>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</si>
  <si>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</si>
  <si>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</si>
  <si>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</si>
  <si>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</si>
  <si>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</si>
  <si>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</si>
  <si>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</si>
  <si>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</si>
  <si>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</si>
  <si>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</si>
  <si>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</si>
  <si>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</si>
  <si>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</si>
  <si>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</si>
  <si>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</si>
  <si>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</si>
  <si>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</si>
  <si>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</si>
  <si>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</si>
  <si>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</si>
  <si>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</si>
  <si>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</si>
  <si>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</si>
  <si>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</si>
  <si>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</si>
  <si>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</si>
  <si>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</si>
  <si>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</si>
  <si>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</si>
  <si>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</si>
  <si>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</si>
  <si>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</si>
  <si>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</si>
  <si>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</si>
  <si>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</si>
  <si>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</si>
  <si>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①有形固定資産減価償却率：類似団体平均値と比較して低い状況ですが、毎年増の傾向にあり、施設の老朽化が進んでいることがわかります。今後も計画的な更新を図る必要があります。
②管路経年化率：類似団体平均値と比較して高い水準となっており、老朽化が進んでいることがわかります。有収率の低下にも繋がるため、今後も計画的な更新を図る必要があります。
③管路更新率：類似団体平均値と比較して高い水準にあります。有収率の改善にも繋がるため、今後も計画的な更新を図る必要があります。</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1" eb="23">
      <t>ヒカク</t>
    </rPh>
    <rPh sb="25" eb="26">
      <t>ヒク</t>
    </rPh>
    <rPh sb="27" eb="29">
      <t>ジョウキョウ</t>
    </rPh>
    <rPh sb="33" eb="35">
      <t>マイトシ</t>
    </rPh>
    <rPh sb="35" eb="36">
      <t>ゾウ</t>
    </rPh>
    <rPh sb="37" eb="39">
      <t>ケイコウ</t>
    </rPh>
    <rPh sb="43" eb="45">
      <t>シセツ</t>
    </rPh>
    <rPh sb="46" eb="49">
      <t>ロウキュウカ</t>
    </rPh>
    <rPh sb="50" eb="51">
      <t>スス</t>
    </rPh>
    <rPh sb="64" eb="66">
      <t>コンゴ</t>
    </rPh>
    <rPh sb="67" eb="70">
      <t>ケイカクテキ</t>
    </rPh>
    <rPh sb="71" eb="73">
      <t>コウシン</t>
    </rPh>
    <rPh sb="74" eb="75">
      <t>ハカ</t>
    </rPh>
    <rPh sb="76" eb="78">
      <t>ヒツヨウ</t>
    </rPh>
    <rPh sb="86" eb="88">
      <t>カンロ</t>
    </rPh>
    <rPh sb="88" eb="91">
      <t>ケイネンカ</t>
    </rPh>
    <rPh sb="91" eb="92">
      <t>リツ</t>
    </rPh>
    <rPh sb="93" eb="95">
      <t>ルイジ</t>
    </rPh>
    <rPh sb="95" eb="97">
      <t>ダンタイ</t>
    </rPh>
    <rPh sb="97" eb="100">
      <t>ヘイキンチ</t>
    </rPh>
    <rPh sb="101" eb="103">
      <t>ヒカク</t>
    </rPh>
    <rPh sb="105" eb="106">
      <t>タカ</t>
    </rPh>
    <rPh sb="107" eb="109">
      <t>スイジュン</t>
    </rPh>
    <rPh sb="116" eb="119">
      <t>ロウキュウカ</t>
    </rPh>
    <rPh sb="120" eb="121">
      <t>スス</t>
    </rPh>
    <rPh sb="134" eb="137">
      <t>ユウシュウリツ</t>
    </rPh>
    <rPh sb="138" eb="140">
      <t>テイカ</t>
    </rPh>
    <rPh sb="142" eb="143">
      <t>ツナ</t>
    </rPh>
    <rPh sb="148" eb="150">
      <t>コンゴ</t>
    </rPh>
    <rPh sb="151" eb="154">
      <t>ケイカクテキ</t>
    </rPh>
    <rPh sb="155" eb="157">
      <t>コウシン</t>
    </rPh>
    <rPh sb="158" eb="159">
      <t>ハカ</t>
    </rPh>
    <rPh sb="160" eb="162">
      <t>ヒツヨウ</t>
    </rPh>
    <rPh sb="170" eb="172">
      <t>カンロ</t>
    </rPh>
    <rPh sb="172" eb="174">
      <t>コウシン</t>
    </rPh>
    <rPh sb="174" eb="175">
      <t>リツ</t>
    </rPh>
    <rPh sb="176" eb="178">
      <t>ルイジ</t>
    </rPh>
    <rPh sb="178" eb="180">
      <t>ダンタイ</t>
    </rPh>
    <rPh sb="180" eb="183">
      <t>ヘイキンチ</t>
    </rPh>
    <rPh sb="184" eb="186">
      <t>ヒカク</t>
    </rPh>
    <rPh sb="188" eb="189">
      <t>タカ</t>
    </rPh>
    <rPh sb="190" eb="192">
      <t>スイジュン</t>
    </rPh>
    <rPh sb="198" eb="201">
      <t>ユウシュウリツ</t>
    </rPh>
    <rPh sb="202" eb="204">
      <t>カイゼン</t>
    </rPh>
    <rPh sb="206" eb="207">
      <t>ツナ</t>
    </rPh>
    <rPh sb="212" eb="214">
      <t>コンゴ</t>
    </rPh>
    <rPh sb="215" eb="218">
      <t>ケイカクテキ</t>
    </rPh>
    <rPh sb="219" eb="221">
      <t>コウシン</t>
    </rPh>
    <rPh sb="222" eb="223">
      <t>ハカ</t>
    </rPh>
    <rPh sb="224" eb="226">
      <t>ヒツヨウ</t>
    </rPh>
    <phoneticPr fontId="4"/>
  </si>
  <si>
    <t>　最大の課題である有収率が昨年度と比較して若干増となったが、類似団体平均値と比較して依然として低い水準となっています。
　給水人口の減少により、給水収益が減少していく中、今後、老朽化した施設の更新費用が大きな財政負担となります。中長期的な水道料金体系の改定なくしては健全な水道事業経営ができない状況となっています。今後、策定した経営戦略の改定を図りながら、経営基盤の強化を図っていく必要があります。</t>
    <rPh sb="1" eb="3">
      <t>サイダイ</t>
    </rPh>
    <rPh sb="4" eb="6">
      <t>カダイ</t>
    </rPh>
    <rPh sb="9" eb="12">
      <t>ユウシュウリツ</t>
    </rPh>
    <rPh sb="13" eb="15">
      <t>サクネン</t>
    </rPh>
    <rPh sb="15" eb="16">
      <t>ド</t>
    </rPh>
    <rPh sb="17" eb="19">
      <t>ヒカク</t>
    </rPh>
    <rPh sb="21" eb="23">
      <t>ジャッカン</t>
    </rPh>
    <rPh sb="23" eb="24">
      <t>ゾウ</t>
    </rPh>
    <rPh sb="30" eb="32">
      <t>ルイジ</t>
    </rPh>
    <rPh sb="32" eb="34">
      <t>ダンタイ</t>
    </rPh>
    <rPh sb="34" eb="37">
      <t>ヘイキンチ</t>
    </rPh>
    <rPh sb="38" eb="40">
      <t>ヒカク</t>
    </rPh>
    <rPh sb="42" eb="44">
      <t>イゼン</t>
    </rPh>
    <rPh sb="47" eb="48">
      <t>ヒク</t>
    </rPh>
    <rPh sb="49" eb="51">
      <t>スイジュン</t>
    </rPh>
    <rPh sb="61" eb="63">
      <t>キュウスイ</t>
    </rPh>
    <rPh sb="63" eb="65">
      <t>ジンコウ</t>
    </rPh>
    <rPh sb="66" eb="68">
      <t>ゲンショウ</t>
    </rPh>
    <rPh sb="72" eb="74">
      <t>キュウスイ</t>
    </rPh>
    <rPh sb="74" eb="76">
      <t>シュウエキ</t>
    </rPh>
    <rPh sb="77" eb="79">
      <t>ゲンショウ</t>
    </rPh>
    <rPh sb="83" eb="84">
      <t>ナカ</t>
    </rPh>
    <rPh sb="85" eb="87">
      <t>コンゴ</t>
    </rPh>
    <rPh sb="88" eb="91">
      <t>ロウキュウカ</t>
    </rPh>
    <rPh sb="93" eb="95">
      <t>シセツ</t>
    </rPh>
    <rPh sb="96" eb="98">
      <t>コウシン</t>
    </rPh>
    <rPh sb="98" eb="100">
      <t>ヒヨウ</t>
    </rPh>
    <rPh sb="101" eb="102">
      <t>オオ</t>
    </rPh>
    <rPh sb="104" eb="106">
      <t>ザイセイ</t>
    </rPh>
    <rPh sb="106" eb="108">
      <t>フタン</t>
    </rPh>
    <rPh sb="114" eb="115">
      <t>チュウ</t>
    </rPh>
    <rPh sb="115" eb="118">
      <t>チョウキテキ</t>
    </rPh>
    <rPh sb="119" eb="121">
      <t>スイドウ</t>
    </rPh>
    <rPh sb="121" eb="123">
      <t>リョウキン</t>
    </rPh>
    <rPh sb="123" eb="125">
      <t>タイケイ</t>
    </rPh>
    <rPh sb="126" eb="128">
      <t>カイテイ</t>
    </rPh>
    <rPh sb="133" eb="135">
      <t>ケンゼン</t>
    </rPh>
    <rPh sb="136" eb="138">
      <t>スイドウ</t>
    </rPh>
    <rPh sb="138" eb="140">
      <t>ジギョウ</t>
    </rPh>
    <rPh sb="140" eb="142">
      <t>ケイエイ</t>
    </rPh>
    <rPh sb="147" eb="149">
      <t>ジョウキョウ</t>
    </rPh>
    <rPh sb="157" eb="159">
      <t>コンゴ</t>
    </rPh>
    <rPh sb="160" eb="162">
      <t>サクテイ</t>
    </rPh>
    <rPh sb="164" eb="166">
      <t>ケイエイ</t>
    </rPh>
    <rPh sb="166" eb="168">
      <t>センリャク</t>
    </rPh>
    <rPh sb="169" eb="171">
      <t>カイテイ</t>
    </rPh>
    <rPh sb="172" eb="173">
      <t>ハカ</t>
    </rPh>
    <rPh sb="178" eb="180">
      <t>ケイエイ</t>
    </rPh>
    <rPh sb="180" eb="182">
      <t>キバン</t>
    </rPh>
    <rPh sb="183" eb="185">
      <t>キョウカ</t>
    </rPh>
    <rPh sb="186" eb="187">
      <t>ハカ</t>
    </rPh>
    <rPh sb="191" eb="193">
      <t>ヒツヨウ</t>
    </rPh>
    <phoneticPr fontId="4"/>
  </si>
  <si>
    <t>①経常収支比率：平成30年度以降は職員数の減により類似団体平均値を超えているが、今後給水人口の減や原材料の高騰等により収益は減少する見込みです。経費の節減により、経営改善をさらに進めていく必要があります。
②累積欠損比率：0％を保っており、流動比率も高いため、現状維持に努めます。
③流動比率：類似団体平均値と比較し大きく上回っており、短期的な支払能力は問題ありません。
④企業債残高対給水収益比率：起債償還が進み、類似団体平均値と比較して低い比率となっていますが、今後、老朽施設の更新等による企業債の増加が見込まれます。
⑤料金回収率：類似団体平均値を上回っています。今後、老朽化した施設の更新が増加することを見据え、経常費用の削減をしつつ、料金体系の改定を視野に入れる必要があります。
⑥給水原価：類似団体平均値と比較して低い状況ですが、今後、老朽化した施設の更新により増加するものと考えられます。
⑦施設利用率：類似団体平均値と比較して上回る水準で推移してますが、配水管からの漏水の影響もあるため、注意する必要があります。
⑧有収率:前年より増加していますが、類似団体平均値と比較して低い状況です。配水管の漏水が原因と考えられるため、老朽管の更新等老朽対策が急務となっています。</t>
    <rPh sb="1" eb="3">
      <t>ケイジョウ</t>
    </rPh>
    <rPh sb="3" eb="5">
      <t>シュウシ</t>
    </rPh>
    <rPh sb="5" eb="7">
      <t>ヒリツ</t>
    </rPh>
    <rPh sb="8" eb="10">
      <t>ヘイセイ</t>
    </rPh>
    <rPh sb="12" eb="13">
      <t>ネン</t>
    </rPh>
    <rPh sb="13" eb="14">
      <t>ド</t>
    </rPh>
    <rPh sb="14" eb="16">
      <t>イコウ</t>
    </rPh>
    <rPh sb="17" eb="19">
      <t>ショクイン</t>
    </rPh>
    <rPh sb="19" eb="20">
      <t>スウ</t>
    </rPh>
    <rPh sb="21" eb="22">
      <t>ゲン</t>
    </rPh>
    <rPh sb="25" eb="27">
      <t>ルイジ</t>
    </rPh>
    <rPh sb="27" eb="29">
      <t>ダンタイ</t>
    </rPh>
    <rPh sb="29" eb="32">
      <t>ヘイキンチ</t>
    </rPh>
    <rPh sb="33" eb="34">
      <t>コ</t>
    </rPh>
    <rPh sb="40" eb="42">
      <t>コンゴ</t>
    </rPh>
    <rPh sb="42" eb="44">
      <t>キュウスイ</t>
    </rPh>
    <rPh sb="44" eb="46">
      <t>ジンコウ</t>
    </rPh>
    <rPh sb="47" eb="48">
      <t>ゲン</t>
    </rPh>
    <rPh sb="49" eb="52">
      <t>ゲンザイリョウ</t>
    </rPh>
    <rPh sb="53" eb="55">
      <t>コウトウ</t>
    </rPh>
    <rPh sb="55" eb="56">
      <t>ナド</t>
    </rPh>
    <rPh sb="59" eb="61">
      <t>シュウエキ</t>
    </rPh>
    <rPh sb="62" eb="64">
      <t>ゲンショウ</t>
    </rPh>
    <rPh sb="66" eb="68">
      <t>ミコ</t>
    </rPh>
    <rPh sb="72" eb="74">
      <t>ケイヒ</t>
    </rPh>
    <rPh sb="75" eb="77">
      <t>セツゲン</t>
    </rPh>
    <rPh sb="81" eb="83">
      <t>ケイエイ</t>
    </rPh>
    <rPh sb="83" eb="85">
      <t>カイゼン</t>
    </rPh>
    <rPh sb="89" eb="90">
      <t>スス</t>
    </rPh>
    <rPh sb="94" eb="96">
      <t>ヒツヨウ</t>
    </rPh>
    <rPh sb="104" eb="106">
      <t>ルイセキ</t>
    </rPh>
    <rPh sb="106" eb="108">
      <t>ケッソン</t>
    </rPh>
    <rPh sb="108" eb="110">
      <t>ヒリツ</t>
    </rPh>
    <rPh sb="114" eb="115">
      <t>タモ</t>
    </rPh>
    <rPh sb="120" eb="122">
      <t>リュウドウ</t>
    </rPh>
    <rPh sb="122" eb="124">
      <t>ヒリツ</t>
    </rPh>
    <rPh sb="125" eb="126">
      <t>タカ</t>
    </rPh>
    <rPh sb="130" eb="132">
      <t>ゲンジョウ</t>
    </rPh>
    <rPh sb="132" eb="134">
      <t>イジ</t>
    </rPh>
    <rPh sb="135" eb="136">
      <t>ツト</t>
    </rPh>
    <rPh sb="144" eb="146">
      <t>ヒリツ</t>
    </rPh>
    <rPh sb="147" eb="149">
      <t>ルイジ</t>
    </rPh>
    <rPh sb="149" eb="151">
      <t>ダンタイ</t>
    </rPh>
    <rPh sb="151" eb="153">
      <t>ヘイキン</t>
    </rPh>
    <rPh sb="153" eb="154">
      <t>アタイ</t>
    </rPh>
    <rPh sb="155" eb="157">
      <t>ヒカク</t>
    </rPh>
    <rPh sb="158" eb="159">
      <t>オオ</t>
    </rPh>
    <rPh sb="161" eb="163">
      <t>ウワマワ</t>
    </rPh>
    <rPh sb="168" eb="171">
      <t>タンキテキ</t>
    </rPh>
    <rPh sb="172" eb="174">
      <t>シハライ</t>
    </rPh>
    <rPh sb="174" eb="176">
      <t>ノウリョク</t>
    </rPh>
    <rPh sb="177" eb="179">
      <t>モンダイ</t>
    </rPh>
    <rPh sb="187" eb="189">
      <t>キギョウ</t>
    </rPh>
    <rPh sb="200" eb="202">
      <t>キサイ</t>
    </rPh>
    <rPh sb="202" eb="204">
      <t>ショウカン</t>
    </rPh>
    <rPh sb="205" eb="206">
      <t>スス</t>
    </rPh>
    <rPh sb="208" eb="210">
      <t>ルイジ</t>
    </rPh>
    <rPh sb="210" eb="212">
      <t>ダンタイ</t>
    </rPh>
    <rPh sb="212" eb="215">
      <t>ヘイキンチ</t>
    </rPh>
    <rPh sb="216" eb="218">
      <t>ヒカク</t>
    </rPh>
    <rPh sb="220" eb="221">
      <t>ヒク</t>
    </rPh>
    <rPh sb="222" eb="224">
      <t>ヒリツ</t>
    </rPh>
    <rPh sb="233" eb="235">
      <t>コンゴ</t>
    </rPh>
    <rPh sb="238" eb="240">
      <t>シセツ</t>
    </rPh>
    <rPh sb="241" eb="243">
      <t>コウシン</t>
    </rPh>
    <rPh sb="243" eb="244">
      <t>トウ</t>
    </rPh>
    <rPh sb="247" eb="249">
      <t>キギョウ</t>
    </rPh>
    <rPh sb="249" eb="250">
      <t>サイ</t>
    </rPh>
    <rPh sb="251" eb="253">
      <t>ゾウカ</t>
    </rPh>
    <rPh sb="254" eb="256">
      <t>ミコ</t>
    </rPh>
    <rPh sb="263" eb="265">
      <t>リョウキン</t>
    </rPh>
    <rPh sb="265" eb="267">
      <t>カイシュウ</t>
    </rPh>
    <rPh sb="267" eb="268">
      <t>リツ</t>
    </rPh>
    <rPh sb="269" eb="271">
      <t>ルイジ</t>
    </rPh>
    <rPh sb="271" eb="273">
      <t>ダンタイ</t>
    </rPh>
    <rPh sb="273" eb="276">
      <t>ヘイキンチ</t>
    </rPh>
    <rPh sb="277" eb="279">
      <t>ウワマワ</t>
    </rPh>
    <rPh sb="285" eb="287">
      <t>コンゴ</t>
    </rPh>
    <rPh sb="288" eb="291">
      <t>ロウキュウカ</t>
    </rPh>
    <rPh sb="293" eb="295">
      <t>シセツ</t>
    </rPh>
    <rPh sb="296" eb="298">
      <t>コウシン</t>
    </rPh>
    <rPh sb="299" eb="301">
      <t>ゾウカ</t>
    </rPh>
    <rPh sb="306" eb="308">
      <t>ミス</t>
    </rPh>
    <rPh sb="310" eb="312">
      <t>ケイジョウ</t>
    </rPh>
    <rPh sb="312" eb="314">
      <t>ヒヨウ</t>
    </rPh>
    <rPh sb="315" eb="317">
      <t>サクゲン</t>
    </rPh>
    <rPh sb="322" eb="324">
      <t>リョウキン</t>
    </rPh>
    <rPh sb="324" eb="326">
      <t>タイケイ</t>
    </rPh>
    <rPh sb="327" eb="329">
      <t>カイテイ</t>
    </rPh>
    <rPh sb="330" eb="332">
      <t>シヤ</t>
    </rPh>
    <rPh sb="333" eb="334">
      <t>イ</t>
    </rPh>
    <rPh sb="336" eb="338">
      <t>ヒツヨウ</t>
    </rPh>
    <rPh sb="346" eb="348">
      <t>キュウスイ</t>
    </rPh>
    <rPh sb="348" eb="350">
      <t>ゲンカ</t>
    </rPh>
    <rPh sb="351" eb="353">
      <t>ルイジ</t>
    </rPh>
    <rPh sb="353" eb="355">
      <t>ダンタイ</t>
    </rPh>
    <rPh sb="355" eb="358">
      <t>ヘイキンチ</t>
    </rPh>
    <rPh sb="359" eb="361">
      <t>ヒカク</t>
    </rPh>
    <rPh sb="363" eb="364">
      <t>ヒク</t>
    </rPh>
    <rPh sb="365" eb="367">
      <t>ジョウキョウ</t>
    </rPh>
    <rPh sb="371" eb="373">
      <t>コンゴ</t>
    </rPh>
    <rPh sb="374" eb="377">
      <t>ロウキュウカ</t>
    </rPh>
    <rPh sb="379" eb="381">
      <t>シセツ</t>
    </rPh>
    <rPh sb="382" eb="384">
      <t>コウシン</t>
    </rPh>
    <rPh sb="387" eb="389">
      <t>ゾウカ</t>
    </rPh>
    <rPh sb="394" eb="395">
      <t>カンガ</t>
    </rPh>
    <rPh sb="403" eb="405">
      <t>シセツ</t>
    </rPh>
    <rPh sb="405" eb="407">
      <t>リヨウ</t>
    </rPh>
    <rPh sb="407" eb="408">
      <t>リツ</t>
    </rPh>
    <rPh sb="409" eb="411">
      <t>ルイジ</t>
    </rPh>
    <rPh sb="411" eb="413">
      <t>ダンタイ</t>
    </rPh>
    <rPh sb="413" eb="416">
      <t>ヘイキンチ</t>
    </rPh>
    <rPh sb="417" eb="419">
      <t>ヒカク</t>
    </rPh>
    <rPh sb="421" eb="423">
      <t>ウワマワ</t>
    </rPh>
    <rPh sb="424" eb="426">
      <t>スイジュン</t>
    </rPh>
    <rPh sb="427" eb="429">
      <t>スイイ</t>
    </rPh>
    <rPh sb="435" eb="438">
      <t>ハイスイカン</t>
    </rPh>
    <rPh sb="441" eb="443">
      <t>ロウスイ</t>
    </rPh>
    <rPh sb="444" eb="446">
      <t>エイキョウ</t>
    </rPh>
    <rPh sb="452" eb="454">
      <t>チュウイ</t>
    </rPh>
    <rPh sb="456" eb="4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</si>
</sst>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0.99</c:v>
                </c:pt>
                <c:pt idx="1">
                  <c:v>0.98</c:v>
                </c:pt>
                <c:pt idx="2">
                  <c:v>1.28</c:v>
                </c:pt>
                <c:pt idx="3">
                  <c:v>0.79</c:v>
                </c:pt>
                <c:pt idx="4">
                  <c:v>1.0900000000000001</c:v>
                </c:pt>
              </c:numCache>
            </c:numRef>
          </c:val>
          <c:extLst>
            <c:ext xmlns:c16="http://schemas.microsoft.com/office/drawing/2014/chart" uri="{C3380CC4-5D6E-409C-BE32-E72D297353CC}">
              <c16:uniqueId val="{00000000-95DE-4484-BB7F-16967033A0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95DE-4484-BB7F-16967033A0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58.44</c:v>
                </c:pt>
                <c:pt idx="1">
                  <c:v>56.76</c:v>
                </c:pt>
                <c:pt idx="2">
                  <c:v>61.81</c:v>
                </c:pt>
                <c:pt idx="3">
                  <c:v>58.96</c:v>
                </c:pt>
                <c:pt idx="4">
                  <c:v>63.07</c:v>
                </c:pt>
              </c:numCache>
            </c:numRef>
          </c:val>
          <c:extLst>
            <c:ext xmlns:c16="http://schemas.microsoft.com/office/drawing/2014/chart" uri="{C3380CC4-5D6E-409C-BE32-E72D297353CC}">
              <c16:uniqueId val="{00000000-5F68-4925-9822-106C75B9A7C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5F68-4925-9822-106C75B9A7C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65.680000000000007</c:v>
                </c:pt>
                <c:pt idx="1">
                  <c:v>65.84</c:v>
                </c:pt>
                <c:pt idx="2">
                  <c:v>60.55</c:v>
                </c:pt>
                <c:pt idx="3">
                  <c:v>61.95</c:v>
                </c:pt>
                <c:pt idx="4">
                  <c:v>63.1</c:v>
                </c:pt>
              </c:numCache>
            </c:numRef>
          </c:val>
          <c:extLst>
            <c:ext xmlns:c16="http://schemas.microsoft.com/office/drawing/2014/chart" uri="{C3380CC4-5D6E-409C-BE32-E72D297353CC}">
              <c16:uniqueId val="{00000000-C85D-41F7-B9F0-F7A5DB6653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C85D-41F7-B9F0-F7A5DB6653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110.7</c:v>
                </c:pt>
                <c:pt idx="1">
                  <c:v>108.32</c:v>
                </c:pt>
                <c:pt idx="2">
                  <c:v>113.21</c:v>
                </c:pt>
                <c:pt idx="3">
                  <c:v>112.36</c:v>
                </c:pt>
                <c:pt idx="4">
                  <c:v>107.78</c:v>
                </c:pt>
              </c:numCache>
            </c:numRef>
          </c:val>
          <c:extLst>
            <c:ext xmlns:c16="http://schemas.microsoft.com/office/drawing/2014/chart" uri="{C3380CC4-5D6E-409C-BE32-E72D297353CC}">
              <c16:uniqueId val="{00000000-4836-4FC7-AFAE-A108AC609E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4836-4FC7-AFAE-A108AC609E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43.38</c:v>
                </c:pt>
                <c:pt idx="1">
                  <c:v>44.75</c:v>
                </c:pt>
                <c:pt idx="2">
                  <c:v>45.8</c:v>
                </c:pt>
                <c:pt idx="3">
                  <c:v>46.97</c:v>
                </c:pt>
                <c:pt idx="4">
                  <c:v>48.1</c:v>
                </c:pt>
              </c:numCache>
            </c:numRef>
          </c:val>
          <c:extLst>
            <c:ext xmlns:c16="http://schemas.microsoft.com/office/drawing/2014/chart" uri="{C3380CC4-5D6E-409C-BE32-E72D297353CC}">
              <c16:uniqueId val="{00000000-25A9-44AE-B488-A8C6321071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25A9-44AE-B488-A8C6321071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36.15</c:v>
                </c:pt>
                <c:pt idx="1">
                  <c:v>37.299999999999997</c:v>
                </c:pt>
                <c:pt idx="2">
                  <c:v>37.270000000000003</c:v>
                </c:pt>
                <c:pt idx="3">
                  <c:v>36.590000000000003</c:v>
                </c:pt>
                <c:pt idx="4">
                  <c:v>36.07</c:v>
                </c:pt>
              </c:numCache>
            </c:numRef>
          </c:val>
          <c:extLst>
            <c:ext xmlns:c16="http://schemas.microsoft.com/office/drawing/2014/chart" uri="{C3380CC4-5D6E-409C-BE32-E72D297353CC}">
              <c16:uniqueId val="{00000000-6252-427C-AA18-9B278BFEB6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6252-427C-AA18-9B278BFEB6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5F-43C2-A6CC-8A8146F94D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265F-43C2-A6CC-8A8146F94D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727.31</c:v>
                </c:pt>
                <c:pt idx="1">
                  <c:v>735.91</c:v>
                </c:pt>
                <c:pt idx="2">
                  <c:v>848.14</c:v>
                </c:pt>
                <c:pt idx="3">
                  <c:v>937.85</c:v>
                </c:pt>
                <c:pt idx="4">
                  <c:v>933.71</c:v>
                </c:pt>
              </c:numCache>
            </c:numRef>
          </c:val>
          <c:extLst>
            <c:ext xmlns:c16="http://schemas.microsoft.com/office/drawing/2014/chart" uri="{C3380CC4-5D6E-409C-BE32-E72D297353CC}">
              <c16:uniqueId val="{00000000-7D26-4074-B360-6CEBA354B0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7D26-4074-B360-6CEBA354B0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156.69999999999999</c:v>
                </c:pt>
                <c:pt idx="1">
                  <c:v>142.25</c:v>
                </c:pt>
                <c:pt idx="2">
                  <c:v>124.92</c:v>
                </c:pt>
                <c:pt idx="3">
                  <c:v>108.83</c:v>
                </c:pt>
                <c:pt idx="4">
                  <c:v>91.49</c:v>
                </c:pt>
              </c:numCache>
            </c:numRef>
          </c:val>
          <c:extLst>
            <c:ext xmlns:c16="http://schemas.microsoft.com/office/drawing/2014/chart" uri="{C3380CC4-5D6E-409C-BE32-E72D297353CC}">
              <c16:uniqueId val="{00000000-C1FA-48ED-BC24-444A3A0719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C1FA-48ED-BC24-444A3A0719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110.34</c:v>
                </c:pt>
                <c:pt idx="1">
                  <c:v>107.81</c:v>
                </c:pt>
                <c:pt idx="2">
                  <c:v>112.8</c:v>
                </c:pt>
                <c:pt idx="3">
                  <c:v>111.94</c:v>
                </c:pt>
                <c:pt idx="4">
                  <c:v>107.28</c:v>
                </c:pt>
              </c:numCache>
            </c:numRef>
          </c:val>
          <c:extLst>
            <c:ext xmlns:c16="http://schemas.microsoft.com/office/drawing/2014/chart" uri="{C3380CC4-5D6E-409C-BE32-E72D297353CC}">
              <c16:uniqueId val="{00000000-3BB1-4D17-8F2B-3EBBC62C79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3BB1-4D17-8F2B-3EBBC62C79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165.86</c:v>
                </c:pt>
                <c:pt idx="1">
                  <c:v>170.21</c:v>
                </c:pt>
                <c:pt idx="2">
                  <c:v>161.93</c:v>
                </c:pt>
                <c:pt idx="3">
                  <c:v>163.69</c:v>
                </c:pt>
                <c:pt idx="4">
                  <c:v>170.71</c:v>
                </c:pt>
              </c:numCache>
            </c:numRef>
          </c:val>
          <c:extLst>
            <c:ext xmlns:c16="http://schemas.microsoft.com/office/drawing/2014/chart" uri="{C3380CC4-5D6E-409C-BE32-E72D297353CC}">
              <c16:uniqueId val="{00000000-0F2D-4FD9-BA66-5E86B8B3A3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0F2D-4FD9-BA66-5E86B8B3A3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竹田市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19890</v>
      </c>
      <c r="AM8" s="66"/>
      <c r="AN8" s="66"/>
      <c r="AO8" s="66"/>
      <c r="AP8" s="66"/>
      <c r="AQ8" s="66"/>
      <c r="AR8" s="66"/>
      <c r="AS8" s="66"/>
      <c r="AT8" s="37">
        <f>データ!$S$6</f>
        <v>477.53</v>
      </c>
      <c r="AU8" s="38"/>
      <c r="AV8" s="38"/>
      <c r="AW8" s="38"/>
      <c r="AX8" s="38"/>
      <c r="AY8" s="38"/>
      <c r="AZ8" s="38"/>
      <c r="BA8" s="38"/>
      <c r="BB8" s="55">
        <f>データ!$T$6</f>
        <v>41.65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92.33</v>
      </c>
      <c r="J10" s="38"/>
      <c r="K10" s="38"/>
      <c r="L10" s="38"/>
      <c r="M10" s="38"/>
      <c r="N10" s="38"/>
      <c r="O10" s="65"/>
      <c r="P10" s="55">
        <f>データ!$P$6</f>
        <v>31.07</v>
      </c>
      <c r="Q10" s="55"/>
      <c r="R10" s="55"/>
      <c r="S10" s="55"/>
      <c r="T10" s="55"/>
      <c r="U10" s="55"/>
      <c r="V10" s="55"/>
      <c r="W10" s="66">
        <f>データ!$Q$6</f>
        <v>3465</v>
      </c>
      <c r="X10" s="66"/>
      <c r="Y10" s="66"/>
      <c r="Z10" s="66"/>
      <c r="AA10" s="66"/>
      <c r="AB10" s="66"/>
      <c r="AC10" s="66"/>
      <c r="AD10" s="2"/>
      <c r="AE10" s="2"/>
      <c r="AF10" s="2"/>
      <c r="AG10" s="2"/>
      <c r="AH10" s="2"/>
      <c r="AI10" s="2"/>
      <c r="AJ10" s="2"/>
      <c r="AK10" s="2"/>
      <c r="AL10" s="66">
        <f>データ!$U$6</f>
        <v>6120</v>
      </c>
      <c r="AM10" s="66"/>
      <c r="AN10" s="66"/>
      <c r="AO10" s="66"/>
      <c r="AP10" s="66"/>
      <c r="AQ10" s="66"/>
      <c r="AR10" s="66"/>
      <c r="AS10" s="66"/>
      <c r="AT10" s="37">
        <f>データ!$V$6</f>
        <v>12.7</v>
      </c>
      <c r="AU10" s="38"/>
      <c r="AV10" s="38"/>
      <c r="AW10" s="38"/>
      <c r="AX10" s="38"/>
      <c r="AY10" s="38"/>
      <c r="AZ10" s="38"/>
      <c r="BA10" s="38"/>
      <c r="BB10" s="55">
        <f>データ!$W$6</f>
        <v>481.89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112</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i1drcN3P8Og9JtwcbFtLT5aqgApfMddLTFymHFNtxPl7N9KadKFZyzUGk6GBfcx1M+AL5qHu5iFJBYcwCJ/3Q==" saltValue="j+nEJgJu/3wd0WgF2X9+3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442089</v>
      </c>
      <c r="D6" s="20">
        <f t="shared" si="3"/>
        <v>46</v>
      </c>
      <c r="E6" s="20">
        <f t="shared" si="3"/>
        <v>1</v>
      </c>
      <c r="F6" s="20">
        <f t="shared" si="3"/>
        <v>0</v>
      </c>
      <c r="G6" s="20">
        <f t="shared" si="3"/>
        <v>1</v>
      </c>
      <c r="H6" s="20" t="str">
        <f t="shared" si="3"/>
        <v>大分県　竹田市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92.33</v>
      </c>
      <c r="P6" s="21">
        <f t="shared" si="3"/>
        <v>31.07</v>
      </c>
      <c r="Q6" s="21">
        <f t="shared" si="3"/>
        <v>3465</v>
      </c>
      <c r="R6" s="21">
        <f t="shared" si="3"/>
        <v>19890</v>
      </c>
      <c r="S6" s="21">
        <f t="shared" si="3"/>
        <v>477.53</v>
      </c>
      <c r="T6" s="21">
        <f t="shared" si="3"/>
        <v>41.65</v>
      </c>
      <c r="U6" s="21">
        <f t="shared" si="3"/>
        <v>6120</v>
      </c>
      <c r="V6" s="21">
        <f t="shared" si="3"/>
        <v>12.7</v>
      </c>
      <c r="W6" s="21">
        <f t="shared" si="3"/>
        <v>481.89</v>
      </c>
      <c r="X6" s="22">
        <f>IF(X7="",NA(),X7)</f>
        <v>110.7</v>
      </c>
      <c r="Y6" s="22">
        <f t="shared" ref="Y6:AG6" si="4">IF(Y7="",NA(),Y7)</f>
        <v>108.32</v>
      </c>
      <c r="Z6" s="22">
        <f t="shared" si="4"/>
        <v>113.21</v>
      </c>
      <c r="AA6" s="22">
        <f t="shared" si="4"/>
        <v>112.36</v>
      </c>
      <c r="AB6" s="22">
        <f t="shared" si="4"/>
        <v>107.78</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727.31</v>
      </c>
      <c r="AU6" s="22">
        <f t="shared" ref="AU6:BC6" si="6">IF(AU7="",NA(),AU7)</f>
        <v>735.91</v>
      </c>
      <c r="AV6" s="22">
        <f t="shared" si="6"/>
        <v>848.14</v>
      </c>
      <c r="AW6" s="22">
        <f t="shared" si="6"/>
        <v>937.85</v>
      </c>
      <c r="AX6" s="22">
        <f t="shared" si="6"/>
        <v>933.71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156.69999999999999</v>
      </c>
      <c r="BF6" s="22">
        <f t="shared" ref="BF6:BN6" si="7">IF(BF7="",NA(),BF7)</f>
        <v>142.25</v>
      </c>
      <c r="BG6" s="22">
        <f t="shared" si="7"/>
        <v>124.92</v>
      </c>
      <c r="BH6" s="22">
        <f t="shared" si="7"/>
        <v>108.83</v>
      </c>
      <c r="BI6" s="22">
        <f t="shared" si="7"/>
        <v>91.49</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110.34</v>
      </c>
      <c r="BQ6" s="22">
        <f t="shared" ref="BQ6:BY6" si="8">IF(BQ7="",NA(),BQ7)</f>
        <v>107.81</v>
      </c>
      <c r="BR6" s="22">
        <f t="shared" si="8"/>
        <v>112.8</v>
      </c>
      <c r="BS6" s="22">
        <f t="shared" si="8"/>
        <v>111.94</v>
      </c>
      <c r="BT6" s="22">
        <f t="shared" si="8"/>
        <v>107.28</v>
      </c>
      <c r="BU6" s="22">
        <f t="shared" si="8"/>
        <v>84.77</v>
      </c>
      <c r="BV6" s="22">
        <f t="shared" si="8"/>
        <v>87.11</v>
      </c>
      <c r="BW6" s="22">
        <f t="shared" si="8"/>
        <v>82.78</v>
      </c>
      <c r="BX6" s="22">
        <f t="shared" si="8"/>
        <v>84.82</v>
      </c>
      <c r="BY6" s="22">
        <f t="shared" si="8"/>
        <v>82.29</v>
      </c>
      <c r="BZ6" s="21" t="str">
        <f>IF(BZ7="","",IF(BZ7="-","【-】","【"&amp;SUBSTITUTE(TEXT(BZ7,"#,##0.00"),"-","△")&amp;"】"))</f>
        <v>【97.47】</v>
      </c>
      <c r="CA6" s="22">
        <f>IF(CA7="",NA(),CA7)</f>
        <v>165.86</v>
      </c>
      <c r="CB6" s="22">
        <f t="shared" ref="CB6:CJ6" si="9">IF(CB7="",NA(),CB7)</f>
        <v>170.21</v>
      </c>
      <c r="CC6" s="22">
        <f t="shared" si="9"/>
        <v>161.93</v>
      </c>
      <c r="CD6" s="22">
        <f t="shared" si="9"/>
        <v>163.69</v>
      </c>
      <c r="CE6" s="22">
        <f t="shared" si="9"/>
        <v>170.71</v>
      </c>
      <c r="CF6" s="22">
        <f t="shared" si="9"/>
        <v>227.27</v>
      </c>
      <c r="CG6" s="22">
        <f t="shared" si="9"/>
        <v>223.98</v>
      </c>
      <c r="CH6" s="22">
        <f t="shared" si="9"/>
        <v>225.09</v>
      </c>
      <c r="CI6" s="22">
        <f t="shared" si="9"/>
        <v>224.82</v>
      </c>
      <c r="CJ6" s="22">
        <f t="shared" si="9"/>
        <v>230.85</v>
      </c>
      <c r="CK6" s="21" t="str">
        <f>IF(CK7="","",IF(CK7="-","【-】","【"&amp;SUBSTITUTE(TEXT(CK7,"#,##0.00"),"-","△")&amp;"】"))</f>
        <v>【174.75】</v>
      </c>
      <c r="CL6" s="22">
        <f>IF(CL7="",NA(),CL7)</f>
        <v>58.44</v>
      </c>
      <c r="CM6" s="22">
        <f t="shared" ref="CM6:CU6" si="10">IF(CM7="",NA(),CM7)</f>
        <v>56.76</v>
      </c>
      <c r="CN6" s="22">
        <f t="shared" si="10"/>
        <v>61.81</v>
      </c>
      <c r="CO6" s="22">
        <f t="shared" si="10"/>
        <v>58.96</v>
      </c>
      <c r="CP6" s="22">
        <f t="shared" si="10"/>
        <v>63.07</v>
      </c>
      <c r="CQ6" s="22">
        <f t="shared" si="10"/>
        <v>50.29</v>
      </c>
      <c r="CR6" s="22">
        <f t="shared" si="10"/>
        <v>49.64</v>
      </c>
      <c r="CS6" s="22">
        <f t="shared" si="10"/>
        <v>49.38</v>
      </c>
      <c r="CT6" s="22">
        <f t="shared" si="10"/>
        <v>50.09</v>
      </c>
      <c r="CU6" s="22">
        <f t="shared" si="10"/>
        <v>50.1</v>
      </c>
      <c r="CV6" s="21" t="str">
        <f>IF(CV7="","",IF(CV7="-","【-】","【"&amp;SUBSTITUTE(TEXT(CV7,"#,##0.00"),"-","△")&amp;"】"))</f>
        <v>【59.97】</v>
      </c>
      <c r="CW6" s="22">
        <f>IF(CW7="",NA(),CW7)</f>
        <v>65.680000000000007</v>
      </c>
      <c r="CX6" s="22">
        <f t="shared" ref="CX6:DF6" si="11">IF(CX7="",NA(),CX7)</f>
        <v>65.84</v>
      </c>
      <c r="CY6" s="22">
        <f t="shared" si="11"/>
        <v>60.55</v>
      </c>
      <c r="CZ6" s="22">
        <f t="shared" si="11"/>
        <v>61.95</v>
      </c>
      <c r="DA6" s="22">
        <f t="shared" si="11"/>
        <v>63.1</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43.38</v>
      </c>
      <c r="DI6" s="22">
        <f t="shared" ref="DI6:DQ6" si="12">IF(DI7="",NA(),DI7)</f>
        <v>44.75</v>
      </c>
      <c r="DJ6" s="22">
        <f t="shared" si="12"/>
        <v>45.8</v>
      </c>
      <c r="DK6" s="22">
        <f t="shared" si="12"/>
        <v>46.97</v>
      </c>
      <c r="DL6" s="22">
        <f t="shared" si="12"/>
        <v>48.1</v>
      </c>
      <c r="DM6" s="22">
        <f t="shared" si="12"/>
        <v>45.85</v>
      </c>
      <c r="DN6" s="22">
        <f t="shared" si="12"/>
        <v>47.31</v>
      </c>
      <c r="DO6" s="22">
        <f t="shared" si="12"/>
        <v>47.5</v>
      </c>
      <c r="DP6" s="22">
        <f t="shared" si="12"/>
        <v>48.41</v>
      </c>
      <c r="DQ6" s="22">
        <f t="shared" si="12"/>
        <v>50.02</v>
      </c>
      <c r="DR6" s="21" t="str">
        <f>IF(DR7="","",IF(DR7="-","【-】","【"&amp;SUBSTITUTE(TEXT(DR7,"#,##0.00"),"-","△")&amp;"】"))</f>
        <v>【51.51】</v>
      </c>
      <c r="DS6" s="22">
        <f>IF(DS7="",NA(),DS7)</f>
        <v>36.15</v>
      </c>
      <c r="DT6" s="22">
        <f t="shared" ref="DT6:EB6" si="13">IF(DT7="",NA(),DT7)</f>
        <v>37.299999999999997</v>
      </c>
      <c r="DU6" s="22">
        <f t="shared" si="13"/>
        <v>37.270000000000003</v>
      </c>
      <c r="DV6" s="22">
        <f t="shared" si="13"/>
        <v>36.590000000000003</v>
      </c>
      <c r="DW6" s="22">
        <f t="shared" si="13"/>
        <v>36.07</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0.99</v>
      </c>
      <c r="EE6" s="22">
        <f t="shared" ref="EE6:EM6" si="14">IF(EE7="",NA(),EE7)</f>
        <v>0.98</v>
      </c>
      <c r="EF6" s="22">
        <f t="shared" si="14"/>
        <v>1.28</v>
      </c>
      <c r="EG6" s="22">
        <f t="shared" si="14"/>
        <v>0.79</v>
      </c>
      <c r="EH6" s="22">
        <f t="shared" si="14"/>
        <v>1.0900000000000001</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442089</v>
      </c>
      <c r="D7" s="24">
        <v>46</v>
      </c>
      <c r="E7" s="24">
        <v>1</v>
      </c>
      <c r="F7" s="24">
        <v>0</v>
      </c>
      <c r="G7" s="24">
        <v>1</v>
      </c>
      <c r="H7" s="24" t="s">
        <v>93</v>
      </c>
      <c r="I7" s="24" t="s">
        <v>94</v>
      </c>
      <c r="J7" s="24" t="s">
        <v>95</v>
      </c>
      <c r="K7" s="24" t="s">
        <v>96</v>
      </c>
      <c r="L7" s="24" t="s">
        <v>97</v>
      </c>
      <c r="M7" s="24" t="s">
        <v>98</v>
      </c>
      <c r="N7" s="25" t="s">
        <v>99</v>
      </c>
      <c r="O7" s="25">
        <v>92.33</v>
      </c>
      <c r="P7" s="25">
        <v>31.07</v>
      </c>
      <c r="Q7" s="25">
        <v>3465</v>
      </c>
      <c r="R7" s="25">
        <v>19890</v>
      </c>
      <c r="S7" s="25">
        <v>477.53</v>
      </c>
      <c r="T7" s="25">
        <v>41.65</v>
      </c>
      <c r="U7" s="25">
        <v>6120</v>
      </c>
      <c r="V7" s="25">
        <v>12.7</v>
      </c>
      <c r="W7" s="25">
        <v>481.89</v>
      </c>
      <c r="X7" s="25">
        <v>110.7</v>
      </c>
      <c r="Y7" s="25">
        <v>108.32</v>
      </c>
      <c r="Z7" s="25">
        <v>113.21</v>
      </c>
      <c r="AA7" s="25">
        <v>112.36</v>
      </c>
      <c r="AB7" s="25">
        <v>107.78</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727.31</v>
      </c>
      <c r="AU7" s="25">
        <v>735.91</v>
      </c>
      <c r="AV7" s="25">
        <v>848.14</v>
      </c>
      <c r="AW7" s="25">
        <v>937.85</v>
      </c>
      <c r="AX7" s="25">
        <v>933.71</v>
      </c>
      <c r="AY7" s="25">
        <v>300.14</v>
      </c>
      <c r="AZ7" s="25">
        <v>301.04000000000002</v>
      </c>
      <c r="BA7" s="25">
        <v>305.08</v>
      </c>
      <c r="BB7" s="25">
        <v>305.33999999999997</v>
      </c>
      <c r="BC7" s="25">
        <v>310.01</v>
      </c>
      <c r="BD7" s="25">
        <v>252.29</v>
      </c>
      <c r="BE7" s="25">
        <v>156.69999999999999</v>
      </c>
      <c r="BF7" s="25">
        <v>142.25</v>
      </c>
      <c r="BG7" s="25">
        <v>124.92</v>
      </c>
      <c r="BH7" s="25">
        <v>108.83</v>
      </c>
      <c r="BI7" s="25">
        <v>91.49</v>
      </c>
      <c r="BJ7" s="25">
        <v>566.65</v>
      </c>
      <c r="BK7" s="25">
        <v>551.62</v>
      </c>
      <c r="BL7" s="25">
        <v>585.59</v>
      </c>
      <c r="BM7" s="25">
        <v>561.34</v>
      </c>
      <c r="BN7" s="25">
        <v>538.33000000000004</v>
      </c>
      <c r="BO7" s="25">
        <v>268.07</v>
      </c>
      <c r="BP7" s="25">
        <v>110.34</v>
      </c>
      <c r="BQ7" s="25">
        <v>107.81</v>
      </c>
      <c r="BR7" s="25">
        <v>112.8</v>
      </c>
      <c r="BS7" s="25">
        <v>111.94</v>
      </c>
      <c r="BT7" s="25">
        <v>107.28</v>
      </c>
      <c r="BU7" s="25">
        <v>84.77</v>
      </c>
      <c r="BV7" s="25">
        <v>87.11</v>
      </c>
      <c r="BW7" s="25">
        <v>82.78</v>
      </c>
      <c r="BX7" s="25">
        <v>84.82</v>
      </c>
      <c r="BY7" s="25">
        <v>82.29</v>
      </c>
      <c r="BZ7" s="25">
        <v>97.47</v>
      </c>
      <c r="CA7" s="25">
        <v>165.86</v>
      </c>
      <c r="CB7" s="25">
        <v>170.21</v>
      </c>
      <c r="CC7" s="25">
        <v>161.93</v>
      </c>
      <c r="CD7" s="25">
        <v>163.69</v>
      </c>
      <c r="CE7" s="25">
        <v>170.71</v>
      </c>
      <c r="CF7" s="25">
        <v>227.27</v>
      </c>
      <c r="CG7" s="25">
        <v>223.98</v>
      </c>
      <c r="CH7" s="25">
        <v>225.09</v>
      </c>
      <c r="CI7" s="25">
        <v>224.82</v>
      </c>
      <c r="CJ7" s="25">
        <v>230.85</v>
      </c>
      <c r="CK7" s="25">
        <v>174.75</v>
      </c>
      <c r="CL7" s="25">
        <v>58.44</v>
      </c>
      <c r="CM7" s="25">
        <v>56.76</v>
      </c>
      <c r="CN7" s="25">
        <v>61.81</v>
      </c>
      <c r="CO7" s="25">
        <v>58.96</v>
      </c>
      <c r="CP7" s="25">
        <v>63.07</v>
      </c>
      <c r="CQ7" s="25">
        <v>50.29</v>
      </c>
      <c r="CR7" s="25">
        <v>49.64</v>
      </c>
      <c r="CS7" s="25">
        <v>49.38</v>
      </c>
      <c r="CT7" s="25">
        <v>50.09</v>
      </c>
      <c r="CU7" s="25">
        <v>50.1</v>
      </c>
      <c r="CV7" s="25">
        <v>59.97</v>
      </c>
      <c r="CW7" s="25">
        <v>65.680000000000007</v>
      </c>
      <c r="CX7" s="25">
        <v>65.84</v>
      </c>
      <c r="CY7" s="25">
        <v>60.55</v>
      </c>
      <c r="CZ7" s="25">
        <v>61.95</v>
      </c>
      <c r="DA7" s="25">
        <v>63.1</v>
      </c>
      <c r="DB7" s="25">
        <v>77.73</v>
      </c>
      <c r="DC7" s="25">
        <v>78.09</v>
      </c>
      <c r="DD7" s="25">
        <v>78.010000000000005</v>
      </c>
      <c r="DE7" s="25">
        <v>77.599999999999994</v>
      </c>
      <c r="DF7" s="25">
        <v>77.3</v>
      </c>
      <c r="DG7" s="25">
        <v>89.76</v>
      </c>
      <c r="DH7" s="25">
        <v>43.38</v>
      </c>
      <c r="DI7" s="25">
        <v>44.75</v>
      </c>
      <c r="DJ7" s="25">
        <v>45.8</v>
      </c>
      <c r="DK7" s="25">
        <v>46.97</v>
      </c>
      <c r="DL7" s="25">
        <v>48.1</v>
      </c>
      <c r="DM7" s="25">
        <v>45.85</v>
      </c>
      <c r="DN7" s="25">
        <v>47.31</v>
      </c>
      <c r="DO7" s="25">
        <v>47.5</v>
      </c>
      <c r="DP7" s="25">
        <v>48.41</v>
      </c>
      <c r="DQ7" s="25">
        <v>50.02</v>
      </c>
      <c r="DR7" s="25">
        <v>51.51</v>
      </c>
      <c r="DS7" s="25">
        <v>36.15</v>
      </c>
      <c r="DT7" s="25">
        <v>37.299999999999997</v>
      </c>
      <c r="DU7" s="25">
        <v>37.270000000000003</v>
      </c>
      <c r="DV7" s="25">
        <v>36.590000000000003</v>
      </c>
      <c r="DW7" s="25">
        <v>36.07</v>
      </c>
      <c r="DX7" s="25">
        <v>14.13</v>
      </c>
      <c r="DY7" s="25">
        <v>16.77</v>
      </c>
      <c r="DZ7" s="25">
        <v>17.399999999999999</v>
      </c>
      <c r="EA7" s="25">
        <v>18.64</v>
      </c>
      <c r="EB7" s="25">
        <v>19.510000000000002</v>
      </c>
      <c r="EC7" s="25">
        <v>23.75</v>
      </c>
      <c r="ED7" s="25">
        <v>0.99</v>
      </c>
      <c r="EE7" s="25">
        <v>0.98</v>
      </c>
      <c r="EF7" s="25">
        <v>1.28</v>
      </c>
      <c r="EG7" s="25">
        <v>0.79</v>
      </c>
      <c r="EH7" s="25">
        <v>1.0900000000000001</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2024-02-26T02:33:46Z</cp:lastPrinted>
  <dcterms:created xsi:type="dcterms:W3CDTF">2023-12-05T01:02:14Z</dcterms:created>
  <dcterms:modified xsi:type="dcterms:W3CDTF">2024-02-26T02:33:53Z</dcterms:modified>
  <cp:category/>
</cp:coreProperties>
</file>