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5 佐伯市○\"/>
    </mc:Choice>
  </mc:AlternateContent>
  <workbookProtection workbookAlgorithmName="SHA-512" workbookHashValue="ZY5Cp0ZT46w6k7Fo4CMsGkou9Uvb9gQupChqy76So+lCYlhEeEjZM+0N4E9PUCxQTNLBlj1/JLQ04gbG2M9x4g==" workbookSaltValue="uWbB8EztrJbAeb8TsHwSA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AT8" i="4"/>
  <c r="AD8" i="4"/>
  <c r="W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<sst xmlns="http://schemas.openxmlformats.org/spreadsheetml/2006/main" count="236" uniqueCount="120">
  <si>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</si>
  <si>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</si>
  <si>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</si>
  <si>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</si>
  <si>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</si>
  <si>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</si>
  <si>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</si>
  <si>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</si>
  <si>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</si>
  <si>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</si>
  <si>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</si>
  <si>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</si>
  <si>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</si>
  <si>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</si>
  <si>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</si>
  <si>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</si>
  <si>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</si>
  <si>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</si>
  <si>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</si>
  <si>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</si>
  <si>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</si>
  <si>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</si>
  <si>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</si>
  <si>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</si>
  <si>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</si>
  <si>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</si>
  <si>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</si>
  <si>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</si>
  <si>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</si>
  <si>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</si>
  <si>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</si>
  <si>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</si>
  <si>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</si>
  <si>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</si>
  <si>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</si>
  <si>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</si>
  <si>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</si>
  <si>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</si>
  <si>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</si>
  <si>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</si>
  <si>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</si>
  <si>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</si>
  <si>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</si>
  <si>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</si>
  <si>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</si>
  <si>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</si>
  <si>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</si>
  <si>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</si>
  <si>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</si>
  <si>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</si>
  <si>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</si>
  <si>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</si>
  <si>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</si>
  <si>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</si>
  <si>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</si>
  <si>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</si>
  <si>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</si>
  <si>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</si>
  <si>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</si>
  <si>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</si>
  <si>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</si>
  <si>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</si>
  <si>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</si>
  <si>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</si>
  <si>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</si>
  <si>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</si>
  <si>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</si>
  <si>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</si>
  <si>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</si>
  <si>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</si>
  <si>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</si>
  <si>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</si>
  <si>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</si>
  <si>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</si>
  <si>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</si>
  <si>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</si>
  <si>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</si>
  <si>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</si>
  <si>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</si>
  <si>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</si>
  <si>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</si>
  <si>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</si>
  <si>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</si>
  <si>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</si>
  <si>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</si>
  <si>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</si>
  <si>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</si>
  <si>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</si>
  <si>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</si>
  <si>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</si>
  <si>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</si>
  <si>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</si>
  <si>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</si>
  <si>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</si>
  <si>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</si>
  <si>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</si>
  <si>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</si>
  <si>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</si>
  <si>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</si>
  <si>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</si>
  <si>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</si>
  <si>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</si>
  <si>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</si>
  <si>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</si>
  <si>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</si>
  <si>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</si>
  <si>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</si>
  <si>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</si>
  <si>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</si>
  <si>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</si>
  <si>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</si>
  <si>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</si>
  <si>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</si>
  <si>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</si>
  <si>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</si>
  <si>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</si>
  <si>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</si>
  <si>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</si>
  <si>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</si>
  <si>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r>
      <t>①『収益的収支比率』…総収益で総費用に地方債償還金を加えた費用をどの程度賄えているかを示す指標。使用料収入以外の収入（一般会計からの繰入金）に依存している部分がかなり大きい。令和６年度から法適用化し下水道事業会計に統合される。その中で経営戦略を見直し適正比率になるように努める必要がある。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⑤『経費回収率』…使用料で回収すべき経費を、どの程度使用料で賄えているかを示す指標。類似団体平均を上回っているが、適切な使用料収入の確保とさらなる経費削減に努める必要がある。
⑥『汚水処理原価』…有収水量１㎥あたりの汚水処理に要した費用で、汚水処理に係るコストを示す指標。類似団体の平均を下回っており、今後も施設の経</t>
    </r>
    <r>
      <rPr>
        <sz val="10.5"/>
        <rFont val="ＭＳ ゴシック"/>
        <family val="3"/>
        <charset val="128"/>
      </rPr>
      <t>年劣化による修繕料等の維持管理費の増加が想定されるため、各種経費の見直しを行い、効率的な経営に努める必要がある。</t>
    </r>
    <r>
      <rPr>
        <sz val="10.5"/>
        <color theme="1"/>
        <rFont val="ＭＳ ゴシック"/>
        <family val="3"/>
        <charset val="128"/>
      </rPr>
      <t xml:space="preserve">
⑦『施設利用率』…施設の対応可能能力に対する処理水量の割合で、施設の利用状況を判断する指標。類似団体の平均を上回っているが、人口減少に伴い利用率も徐々に減少していく見込みである。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1">
      <t>シヨウリョウ</t>
    </rPh>
    <rPh sb="51" eb="53">
      <t>シュウニュウ</t>
    </rPh>
    <rPh sb="53" eb="55">
      <t>イガイ</t>
    </rPh>
    <rPh sb="56" eb="58">
      <t>シュウニュウ</t>
    </rPh>
    <rPh sb="59" eb="61">
      <t>イッパン</t>
    </rPh>
    <rPh sb="61" eb="63">
      <t>カイケイ</t>
    </rPh>
    <rPh sb="66" eb="68">
      <t>クリイレ</t>
    </rPh>
    <rPh sb="68" eb="69">
      <t>キン</t>
    </rPh>
    <rPh sb="71" eb="73">
      <t>イゾン</t>
    </rPh>
    <rPh sb="77" eb="79">
      <t>ブブン</t>
    </rPh>
    <rPh sb="83" eb="84">
      <t>オオ</t>
    </rPh>
    <rPh sb="87" eb="89">
      <t>レイワ</t>
    </rPh>
    <rPh sb="90" eb="92">
      <t>ネンド</t>
    </rPh>
    <rPh sb="94" eb="97">
      <t>ホウテキヨウ</t>
    </rPh>
    <rPh sb="97" eb="98">
      <t>カ</t>
    </rPh>
    <rPh sb="99" eb="102">
      <t>ゲスイドウ</t>
    </rPh>
    <rPh sb="102" eb="104">
      <t>ジギョウ</t>
    </rPh>
    <rPh sb="104" eb="106">
      <t>カイケイ</t>
    </rPh>
    <rPh sb="107" eb="109">
      <t>トウゴウ</t>
    </rPh>
    <rPh sb="115" eb="116">
      <t>ナカ</t>
    </rPh>
    <rPh sb="117" eb="119">
      <t>ケイエイ</t>
    </rPh>
    <rPh sb="119" eb="121">
      <t>センリャク</t>
    </rPh>
    <rPh sb="122" eb="124">
      <t>ミナオ</t>
    </rPh>
    <rPh sb="125" eb="127">
      <t>テキセイ</t>
    </rPh>
    <rPh sb="127" eb="129">
      <t>ヒリツ</t>
    </rPh>
    <rPh sb="135" eb="136">
      <t>ツト</t>
    </rPh>
    <rPh sb="138" eb="140">
      <t>ヒツヨウ</t>
    </rPh>
    <rPh sb="147" eb="149">
      <t>キギョウ</t>
    </rPh>
    <rPh sb="149" eb="150">
      <t>サイ</t>
    </rPh>
    <rPh sb="150" eb="152">
      <t>ザンダカ</t>
    </rPh>
    <rPh sb="152" eb="153">
      <t>タイ</t>
    </rPh>
    <rPh sb="153" eb="155">
      <t>ジギョウ</t>
    </rPh>
    <rPh sb="155" eb="157">
      <t>キボ</t>
    </rPh>
    <rPh sb="157" eb="159">
      <t>ヒリツ</t>
    </rPh>
    <rPh sb="161" eb="163">
      <t>リョウキン</t>
    </rPh>
    <rPh sb="163" eb="165">
      <t>シュウニュウ</t>
    </rPh>
    <rPh sb="166" eb="167">
      <t>タイ</t>
    </rPh>
    <rPh sb="169" eb="171">
      <t>キギョウ</t>
    </rPh>
    <rPh sb="171" eb="172">
      <t>サイ</t>
    </rPh>
    <rPh sb="172" eb="174">
      <t>ザンダカ</t>
    </rPh>
    <rPh sb="175" eb="177">
      <t>ワリアイ</t>
    </rPh>
    <rPh sb="181" eb="183">
      <t>キギョウ</t>
    </rPh>
    <rPh sb="183" eb="184">
      <t>サイ</t>
    </rPh>
    <rPh sb="184" eb="186">
      <t>ザンダカ</t>
    </rPh>
    <rPh sb="187" eb="189">
      <t>キボ</t>
    </rPh>
    <rPh sb="190" eb="191">
      <t>シメ</t>
    </rPh>
    <rPh sb="192" eb="194">
      <t>シヒョウ</t>
    </rPh>
    <rPh sb="195" eb="197">
      <t>キギョウ</t>
    </rPh>
    <rPh sb="197" eb="198">
      <t>サイ</t>
    </rPh>
    <rPh sb="199" eb="201">
      <t>ショウカン</t>
    </rPh>
    <rPh sb="203" eb="205">
      <t>イッパン</t>
    </rPh>
    <rPh sb="205" eb="207">
      <t>カイケイ</t>
    </rPh>
    <rPh sb="210" eb="212">
      <t>クリイレ</t>
    </rPh>
    <rPh sb="212" eb="213">
      <t>キン</t>
    </rPh>
    <rPh sb="214" eb="215">
      <t>ア</t>
    </rPh>
    <rPh sb="221" eb="223">
      <t>ルイジ</t>
    </rPh>
    <rPh sb="223" eb="225">
      <t>ダンタイ</t>
    </rPh>
    <rPh sb="226" eb="228">
      <t>ヘイキン</t>
    </rPh>
    <rPh sb="229" eb="230">
      <t>オオ</t>
    </rPh>
    <rPh sb="232" eb="234">
      <t>シタマワ</t>
    </rPh>
    <rPh sb="242" eb="244">
      <t>ケイヒ</t>
    </rPh>
    <rPh sb="244" eb="246">
      <t>カイシュウ</t>
    </rPh>
    <rPh sb="246" eb="247">
      <t>リツ</t>
    </rPh>
    <rPh sb="249" eb="252">
      <t>シヨウリョウ</t>
    </rPh>
    <rPh sb="253" eb="255">
      <t>カイシュウ</t>
    </rPh>
    <rPh sb="258" eb="260">
      <t>ケイヒ</t>
    </rPh>
    <rPh sb="264" eb="266">
      <t>テイド</t>
    </rPh>
    <rPh sb="266" eb="269">
      <t>シヨウリョウ</t>
    </rPh>
    <rPh sb="270" eb="271">
      <t>マカナ</t>
    </rPh>
    <rPh sb="277" eb="278">
      <t>シメ</t>
    </rPh>
    <rPh sb="279" eb="281">
      <t>シヒョウ</t>
    </rPh>
    <rPh sb="289" eb="291">
      <t>ウワマワ</t>
    </rPh>
    <rPh sb="330" eb="332">
      <t>オスイ</t>
    </rPh>
    <rPh sb="332" eb="334">
      <t>ショリ</t>
    </rPh>
    <rPh sb="334" eb="336">
      <t>ゲンカ</t>
    </rPh>
    <rPh sb="338" eb="339">
      <t>ユウ</t>
    </rPh>
    <rPh sb="339" eb="340">
      <t>シュウ</t>
    </rPh>
    <rPh sb="340" eb="341">
      <t>スイ</t>
    </rPh>
    <rPh sb="341" eb="342">
      <t>リョウ</t>
    </rPh>
    <rPh sb="348" eb="350">
      <t>オスイ</t>
    </rPh>
    <rPh sb="350" eb="352">
      <t>ショリ</t>
    </rPh>
    <rPh sb="353" eb="354">
      <t>ヨウ</t>
    </rPh>
    <rPh sb="356" eb="358">
      <t>ヒヨウ</t>
    </rPh>
    <rPh sb="360" eb="362">
      <t>オスイ</t>
    </rPh>
    <rPh sb="362" eb="364">
      <t>ショリ</t>
    </rPh>
    <rPh sb="365" eb="366">
      <t>カカ</t>
    </rPh>
    <rPh sb="371" eb="372">
      <t>シメ</t>
    </rPh>
    <rPh sb="373" eb="375">
      <t>シヒョウ</t>
    </rPh>
    <rPh sb="384" eb="386">
      <t>シタマワ</t>
    </rPh>
    <rPh sb="391" eb="393">
      <t>コンゴ</t>
    </rPh>
    <rPh sb="394" eb="396">
      <t>シセツ</t>
    </rPh>
    <rPh sb="397" eb="399">
      <t>ケイネン</t>
    </rPh>
    <rPh sb="399" eb="401">
      <t>レッカ</t>
    </rPh>
    <rPh sb="404" eb="406">
      <t>シュウゼン</t>
    </rPh>
    <rPh sb="406" eb="407">
      <t>リョウ</t>
    </rPh>
    <rPh sb="407" eb="408">
      <t>トウ</t>
    </rPh>
    <rPh sb="409" eb="411">
      <t>イジ</t>
    </rPh>
    <rPh sb="411" eb="414">
      <t>カンリヒ</t>
    </rPh>
    <rPh sb="415" eb="417">
      <t>ゾウカ</t>
    </rPh>
    <rPh sb="418" eb="420">
      <t>ソウテイ</t>
    </rPh>
    <rPh sb="426" eb="428">
      <t>カクシュ</t>
    </rPh>
    <rPh sb="428" eb="430">
      <t>ケイヒ</t>
    </rPh>
    <rPh sb="431" eb="433">
      <t>ミナオ</t>
    </rPh>
    <rPh sb="435" eb="436">
      <t>オコナ</t>
    </rPh>
    <rPh sb="438" eb="441">
      <t>コウリツテキ</t>
    </rPh>
    <rPh sb="442" eb="444">
      <t>ケイエイ</t>
    </rPh>
    <rPh sb="445" eb="446">
      <t>ツト</t>
    </rPh>
    <rPh sb="448" eb="450">
      <t>ヒツヨウ</t>
    </rPh>
    <rPh sb="457" eb="459">
      <t>シセツ</t>
    </rPh>
    <rPh sb="459" eb="461">
      <t>リヨウ</t>
    </rPh>
    <rPh sb="461" eb="462">
      <t>リツ</t>
    </rPh>
    <rPh sb="464" eb="466">
      <t>シセツ</t>
    </rPh>
    <rPh sb="467" eb="469">
      <t>タイオウ</t>
    </rPh>
    <rPh sb="469" eb="471">
      <t>カノウ</t>
    </rPh>
    <rPh sb="471" eb="473">
      <t>ノウリョク</t>
    </rPh>
    <rPh sb="474" eb="475">
      <t>タイ</t>
    </rPh>
    <rPh sb="477" eb="479">
      <t>ショリ</t>
    </rPh>
    <rPh sb="479" eb="480">
      <t>スイ</t>
    </rPh>
    <rPh sb="480" eb="481">
      <t>リョウ</t>
    </rPh>
    <rPh sb="482" eb="484">
      <t>ワリアイ</t>
    </rPh>
    <rPh sb="486" eb="488">
      <t>シセツ</t>
    </rPh>
    <rPh sb="489" eb="491">
      <t>リヨウ</t>
    </rPh>
    <rPh sb="491" eb="493">
      <t>ジョウキョウ</t>
    </rPh>
    <rPh sb="494" eb="496">
      <t>ハンダン</t>
    </rPh>
    <rPh sb="498" eb="500">
      <t>シヒョウ</t>
    </rPh>
    <rPh sb="517" eb="521">
      <t>ジンコウゲンショウ</t>
    </rPh>
    <rPh sb="522" eb="523">
      <t>トモナ</t>
    </rPh>
    <rPh sb="524" eb="527">
      <t>リヨウリツ</t>
    </rPh>
    <rPh sb="528" eb="530">
      <t>ジョジョ</t>
    </rPh>
    <rPh sb="531" eb="533">
      <t>ゲンショウ</t>
    </rPh>
    <rPh sb="537" eb="539">
      <t>ミコ</t>
    </rPh>
    <rPh sb="547" eb="550">
      <t>スイセンカ</t>
    </rPh>
    <rPh sb="550" eb="551">
      <t>リツ</t>
    </rPh>
    <rPh sb="553" eb="555">
      <t>ショリ</t>
    </rPh>
    <rPh sb="555" eb="558">
      <t>クイキナイ</t>
    </rPh>
    <rPh sb="558" eb="560">
      <t>ジンコウ</t>
    </rPh>
    <rPh sb="564" eb="566">
      <t>ジッサイ</t>
    </rPh>
    <rPh sb="567" eb="569">
      <t>スイセン</t>
    </rPh>
    <rPh sb="569" eb="571">
      <t>ベンジョ</t>
    </rPh>
    <rPh sb="572" eb="574">
      <t>セッチ</t>
    </rPh>
    <rPh sb="576" eb="578">
      <t>オスイ</t>
    </rPh>
    <rPh sb="578" eb="580">
      <t>ショリ</t>
    </rPh>
    <rPh sb="584" eb="586">
      <t>ワリアイ</t>
    </rPh>
    <rPh sb="587" eb="588">
      <t>シメ</t>
    </rPh>
    <rPh sb="589" eb="591">
      <t>シヒョウ</t>
    </rPh>
    <rPh sb="599" eb="601">
      <t>シタマワ</t>
    </rPh>
    <rPh sb="606" eb="608">
      <t>コンゴ</t>
    </rPh>
    <rPh sb="609" eb="611">
      <t>ケンゼン</t>
    </rPh>
    <rPh sb="612" eb="614">
      <t>ザイセイ</t>
    </rPh>
    <rPh sb="614" eb="616">
      <t>ウンエイ</t>
    </rPh>
    <rPh sb="617" eb="618">
      <t>ム</t>
    </rPh>
    <rPh sb="620" eb="623">
      <t>ミセツゾク</t>
    </rPh>
    <rPh sb="623" eb="625">
      <t>セタイ</t>
    </rPh>
    <rPh sb="627" eb="629">
      <t>フキュウ</t>
    </rPh>
    <rPh sb="629" eb="631">
      <t>ソクシン</t>
    </rPh>
    <rPh sb="631" eb="633">
      <t>カツドウ</t>
    </rPh>
    <rPh sb="634" eb="636">
      <t>セッキョク</t>
    </rPh>
    <rPh sb="636" eb="637">
      <t>テキ</t>
    </rPh>
    <rPh sb="638" eb="639">
      <t>オコナ</t>
    </rPh>
    <rPh sb="640" eb="6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</si>
</sst>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0-4256-A398-62369871B3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1510-4256-A398-62369871B3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92.39</c:v>
                </c:pt>
                <c:pt idx="1">
                  <c:v>97.15</c:v>
                </c:pt>
                <c:pt idx="2">
                  <c:v>93.95</c:v>
                </c:pt>
                <c:pt idx="3">
                  <c:v>69.14</c:v>
                </c:pt>
                <c:pt idx="4">
                  <c:v>67.05</c:v>
                </c:pt>
              </c:numCache>
            </c:numRef>
          </c:val>
          <c:extLst>
            <c:ext xmlns:c16="http://schemas.microsoft.com/office/drawing/2014/chart" uri="{C3380CC4-5D6E-409C-BE32-E72D297353CC}">
              <c16:uniqueId val="{00000000-35D7-4933-AA71-0679E70A02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35D7-4933-AA71-0679E70A02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85.99</c:v>
                </c:pt>
                <c:pt idx="1">
                  <c:v>85.94</c:v>
                </c:pt>
                <c:pt idx="2">
                  <c:v>85.49</c:v>
                </c:pt>
                <c:pt idx="3">
                  <c:v>85.36</c:v>
                </c:pt>
                <c:pt idx="4">
                  <c:v>85.06</c:v>
                </c:pt>
              </c:numCache>
            </c:numRef>
          </c:val>
          <c:extLst>
            <c:ext xmlns:c16="http://schemas.microsoft.com/office/drawing/2014/chart" uri="{C3380CC4-5D6E-409C-BE32-E72D297353CC}">
              <c16:uniqueId val="{00000000-DA19-47D6-AB23-F951FD3B77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DA19-47D6-AB23-F951FD3B77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97.11</c:v>
                </c:pt>
                <c:pt idx="1">
                  <c:v>96.61</c:v>
                </c:pt>
                <c:pt idx="2">
                  <c:v>96.31</c:v>
                </c:pt>
                <c:pt idx="3">
                  <c:v>92.21</c:v>
                </c:pt>
                <c:pt idx="4">
                  <c:v>91.59</c:v>
                </c:pt>
              </c:numCache>
            </c:numRef>
          </c:val>
          <c:extLst>
            <c:ext xmlns:c16="http://schemas.microsoft.com/office/drawing/2014/chart" uri="{C3380CC4-5D6E-409C-BE32-E72D297353CC}">
              <c16:uniqueId val="{00000000-B993-401D-8500-C2C7A0CFEA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3-401D-8500-C2C7A0CFEA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B-4BB2-AF1B-E687D524B7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B-4BB2-AF1B-E687D524B7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3-43EC-9AD7-7EBA4F002B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3-43EC-9AD7-7EBA4F002B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7-4CBC-A363-ECBBCA4EAF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7-4CBC-A363-ECBBCA4EAF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D-4792-B2F5-DF9B4F0145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D-4792-B2F5-DF9B4F0145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73.94</c:v>
                </c:pt>
                <c:pt idx="1">
                  <c:v>64.39</c:v>
                </c:pt>
                <c:pt idx="2">
                  <c:v>38.93</c:v>
                </c:pt>
                <c:pt idx="3">
                  <c:v>7.14</c:v>
                </c:pt>
                <c:pt idx="4">
                  <c:v>1.21</c:v>
                </c:pt>
              </c:numCache>
            </c:numRef>
          </c:val>
          <c:extLst>
            <c:ext xmlns:c16="http://schemas.microsoft.com/office/drawing/2014/chart" uri="{C3380CC4-5D6E-409C-BE32-E72D297353CC}">
              <c16:uniqueId val="{00000000-1881-4BBB-8CD6-1794132774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1881-4BBB-8CD6-1794132774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63.62</c:v>
                </c:pt>
                <c:pt idx="1">
                  <c:v>62.92</c:v>
                </c:pt>
                <c:pt idx="2">
                  <c:v>69.33</c:v>
                </c:pt>
                <c:pt idx="3">
                  <c:v>64.66</c:v>
                </c:pt>
                <c:pt idx="4">
                  <c:v>63.76</c:v>
                </c:pt>
              </c:numCache>
            </c:numRef>
          </c:val>
          <c:extLst>
            <c:ext xmlns:c16="http://schemas.microsoft.com/office/drawing/2014/chart" uri="{C3380CC4-5D6E-409C-BE32-E72D297353CC}">
              <c16:uniqueId val="{00000000-80D2-4F7E-B151-482E8E4C98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80D2-4F7E-B151-482E8E4C98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242.52</c:v>
                </c:pt>
                <c:pt idx="1">
                  <c:v>244.82</c:v>
                </c:pt>
                <c:pt idx="2">
                  <c:v>224.14</c:v>
                </c:pt>
                <c:pt idx="3">
                  <c:v>238.06</c:v>
                </c:pt>
                <c:pt idx="4">
                  <c:v>245.03</c:v>
                </c:pt>
              </c:numCache>
            </c:numRef>
          </c:val>
          <c:extLst>
            <c:ext xmlns:c16="http://schemas.microsoft.com/office/drawing/2014/chart" uri="{C3380CC4-5D6E-409C-BE32-E72D297353CC}">
              <c16:uniqueId val="{00000000-006E-4F63-991C-0886C9EBF8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006E-4F63-991C-0886C9EBF8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5" zoomScaleNormal="90"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佐伯市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67126</v>
      </c>
      <c r="AM8" s="45"/>
      <c r="AN8" s="45"/>
      <c r="AO8" s="45"/>
      <c r="AP8" s="45"/>
      <c r="AQ8" s="45"/>
      <c r="AR8" s="45"/>
      <c r="AS8" s="45"/>
      <c r="AT8" s="46">
        <f>データ!T6</f>
        <v>903.14</v>
      </c>
      <c r="AU8" s="46"/>
      <c r="AV8" s="46"/>
      <c r="AW8" s="46"/>
      <c r="AX8" s="46"/>
      <c r="AY8" s="46"/>
      <c r="AZ8" s="46"/>
      <c r="BA8" s="46"/>
      <c r="BB8" s="46">
        <f>データ!U6</f>
        <v>74.33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10.61</v>
      </c>
      <c r="Q10" s="46"/>
      <c r="R10" s="46"/>
      <c r="S10" s="46"/>
      <c r="T10" s="46"/>
      <c r="U10" s="46"/>
      <c r="V10" s="46"/>
      <c r="W10" s="46">
        <f>データ!Q6</f>
        <v>94.11</v>
      </c>
      <c r="X10" s="46"/>
      <c r="Y10" s="46"/>
      <c r="Z10" s="46"/>
      <c r="AA10" s="46"/>
      <c r="AB10" s="46"/>
      <c r="AC10" s="46"/>
      <c r="AD10" s="45">
        <f>データ!R6</f>
        <v>2910</v>
      </c>
      <c r="AE10" s="45"/>
      <c r="AF10" s="45"/>
      <c r="AG10" s="45"/>
      <c r="AH10" s="45"/>
      <c r="AI10" s="45"/>
      <c r="AJ10" s="45"/>
      <c r="AK10" s="2"/>
      <c r="AL10" s="45">
        <f>データ!V6</f>
        <v>7067</v>
      </c>
      <c r="AM10" s="45"/>
      <c r="AN10" s="45"/>
      <c r="AO10" s="45"/>
      <c r="AP10" s="45"/>
      <c r="AQ10" s="45"/>
      <c r="AR10" s="45"/>
      <c r="AS10" s="45"/>
      <c r="AT10" s="46">
        <f>データ!W6</f>
        <v>3.24</v>
      </c>
      <c r="AU10" s="46"/>
      <c r="AV10" s="46"/>
      <c r="AW10" s="46"/>
      <c r="AX10" s="46"/>
      <c r="AY10" s="46"/>
      <c r="AZ10" s="46"/>
      <c r="BA10" s="46"/>
      <c r="BB10" s="46">
        <f>データ!X6</f>
        <v>2181.17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33"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32.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pcc6FLSTWh/T5V/D47+vITXM1XUicZ5F6ICh1hyAkNHAm51M1UMqSsd4npl3BqTrzyN7JbTwN/bfDnLybSyE6Q==" saltValue="6viVMFy/iXGi5KGAGoDX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442054</v>
      </c>
      <c r="D6" s="19">
        <f t="shared" si="3"/>
        <v>47</v>
      </c>
      <c r="E6" s="19">
        <f t="shared" si="3"/>
        <v>17</v>
      </c>
      <c r="F6" s="19">
        <f t="shared" si="3"/>
        <v>5</v>
      </c>
      <c r="G6" s="19">
        <f t="shared" si="3"/>
        <v>0</v>
      </c>
      <c r="H6" s="19" t="str">
        <f t="shared" si="3"/>
        <v>大分県　佐伯市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10.61</v>
      </c>
      <c r="Q6" s="20">
        <f t="shared" si="3"/>
        <v>94.11</v>
      </c>
      <c r="R6" s="20">
        <f t="shared" si="3"/>
        <v>2910</v>
      </c>
      <c r="S6" s="20">
        <f t="shared" si="3"/>
        <v>67126</v>
      </c>
      <c r="T6" s="20">
        <f t="shared" si="3"/>
        <v>903.14</v>
      </c>
      <c r="U6" s="20">
        <f t="shared" si="3"/>
        <v>74.33</v>
      </c>
      <c r="V6" s="20">
        <f t="shared" si="3"/>
        <v>7067</v>
      </c>
      <c r="W6" s="20">
        <f t="shared" si="3"/>
        <v>3.24</v>
      </c>
      <c r="X6" s="20">
        <f t="shared" si="3"/>
        <v>2181.17</v>
      </c>
      <c r="Y6" s="21">
        <f>IF(Y7="",NA(),Y7)</f>
        <v>97.11</v>
      </c>
      <c r="Z6" s="21">
        <f t="shared" ref="Z6:AH6" si="4">IF(Z7="",NA(),Z7)</f>
        <v>96.61</v>
      </c>
      <c r="AA6" s="21">
        <f t="shared" si="4"/>
        <v>96.31</v>
      </c>
      <c r="AB6" s="21">
        <f t="shared" si="4"/>
        <v>92.21</v>
      </c>
      <c r="AC6" s="21">
        <f t="shared" si="4"/>
        <v>91.59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73.94</v>
      </c>
      <c r="BG6" s="21">
        <f t="shared" ref="BG6:BO6" si="7">IF(BG7="",NA(),BG7)</f>
        <v>64.39</v>
      </c>
      <c r="BH6" s="21">
        <f t="shared" si="7"/>
        <v>38.93</v>
      </c>
      <c r="BI6" s="21">
        <f t="shared" si="7"/>
        <v>7.14</v>
      </c>
      <c r="BJ6" s="21">
        <f t="shared" si="7"/>
        <v>1.21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63.62</v>
      </c>
      <c r="BR6" s="21">
        <f t="shared" ref="BR6:BZ6" si="8">IF(BR7="",NA(),BR7)</f>
        <v>62.92</v>
      </c>
      <c r="BS6" s="21">
        <f t="shared" si="8"/>
        <v>69.33</v>
      </c>
      <c r="BT6" s="21">
        <f t="shared" si="8"/>
        <v>64.66</v>
      </c>
      <c r="BU6" s="21">
        <f t="shared" si="8"/>
        <v>63.76</v>
      </c>
      <c r="BV6" s="21">
        <f t="shared" si="8"/>
        <v>65.39</v>
      </c>
      <c r="BW6" s="21">
        <f t="shared" si="8"/>
        <v>65.37</v>
      </c>
      <c r="BX6" s="21">
        <f t="shared" si="8"/>
        <v>68.11</v>
      </c>
      <c r="BY6" s="21">
        <f t="shared" si="8"/>
        <v>67.23</v>
      </c>
      <c r="BZ6" s="21">
        <f t="shared" si="8"/>
        <v>61.82</v>
      </c>
      <c r="CA6" s="20" t="str">
        <f>IF(CA7="","",IF(CA7="-","【-】","【"&amp;SUBSTITUTE(TEXT(CA7,"#,##0.00"),"-","△")&amp;"】"))</f>
        <v>【57.02】</v>
      </c>
      <c r="CB6" s="21">
        <f>IF(CB7="",NA(),CB7)</f>
        <v>242.52</v>
      </c>
      <c r="CC6" s="21">
        <f t="shared" ref="CC6:CK6" si="9">IF(CC7="",NA(),CC7)</f>
        <v>244.82</v>
      </c>
      <c r="CD6" s="21">
        <f t="shared" si="9"/>
        <v>224.14</v>
      </c>
      <c r="CE6" s="21">
        <f t="shared" si="9"/>
        <v>238.06</v>
      </c>
      <c r="CF6" s="21">
        <f t="shared" si="9"/>
        <v>245.03</v>
      </c>
      <c r="CG6" s="21">
        <f t="shared" si="9"/>
        <v>230.88</v>
      </c>
      <c r="CH6" s="21">
        <f t="shared" si="9"/>
        <v>228.99</v>
      </c>
      <c r="CI6" s="21">
        <f t="shared" si="9"/>
        <v>222.41</v>
      </c>
      <c r="CJ6" s="21">
        <f t="shared" si="9"/>
        <v>228.21</v>
      </c>
      <c r="CK6" s="21">
        <f t="shared" si="9"/>
        <v>246.9</v>
      </c>
      <c r="CL6" s="20" t="str">
        <f>IF(CL7="","",IF(CL7="-","【-】","【"&amp;SUBSTITUTE(TEXT(CL7,"#,##0.00"),"-","△")&amp;"】"))</f>
        <v>【273.68】</v>
      </c>
      <c r="CM6" s="21">
        <f>IF(CM7="",NA(),CM7)</f>
        <v>92.39</v>
      </c>
      <c r="CN6" s="21">
        <f t="shared" ref="CN6:CV6" si="10">IF(CN7="",NA(),CN7)</f>
        <v>97.15</v>
      </c>
      <c r="CO6" s="21">
        <f t="shared" si="10"/>
        <v>93.95</v>
      </c>
      <c r="CP6" s="21">
        <f t="shared" si="10"/>
        <v>69.14</v>
      </c>
      <c r="CQ6" s="21">
        <f t="shared" si="10"/>
        <v>67.05</v>
      </c>
      <c r="CR6" s="21">
        <f t="shared" si="10"/>
        <v>56.72</v>
      </c>
      <c r="CS6" s="21">
        <f t="shared" si="10"/>
        <v>54.06</v>
      </c>
      <c r="CT6" s="21">
        <f t="shared" si="10"/>
        <v>55.26</v>
      </c>
      <c r="CU6" s="21">
        <f t="shared" si="10"/>
        <v>54.54</v>
      </c>
      <c r="CV6" s="21">
        <f t="shared" si="10"/>
        <v>52.9</v>
      </c>
      <c r="CW6" s="20" t="str">
        <f>IF(CW7="","",IF(CW7="-","【-】","【"&amp;SUBSTITUTE(TEXT(CW7,"#,##0.00"),"-","△")&amp;"】"))</f>
        <v>【52.55】</v>
      </c>
      <c r="CX6" s="21">
        <f>IF(CX7="",NA(),CX7)</f>
        <v>85.99</v>
      </c>
      <c r="CY6" s="21">
        <f t="shared" ref="CY6:DG6" si="11">IF(CY7="",NA(),CY7)</f>
        <v>85.94</v>
      </c>
      <c r="CZ6" s="21">
        <f t="shared" si="11"/>
        <v>85.49</v>
      </c>
      <c r="DA6" s="21">
        <f t="shared" si="11"/>
        <v>85.36</v>
      </c>
      <c r="DB6" s="21">
        <f t="shared" si="11"/>
        <v>85.06</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442054</v>
      </c>
      <c r="D7" s="23">
        <v>47</v>
      </c>
      <c r="E7" s="23">
        <v>17</v>
      </c>
      <c r="F7" s="23">
        <v>5</v>
      </c>
      <c r="G7" s="23">
        <v>0</v>
      </c>
      <c r="H7" s="23" t="s">
        <v>98</v>
      </c>
      <c r="I7" s="23" t="s">
        <v>99</v>
      </c>
      <c r="J7" s="23" t="s">
        <v>100</v>
      </c>
      <c r="K7" s="23" t="s">
        <v>101</v>
      </c>
      <c r="L7" s="23" t="s">
        <v>102</v>
      </c>
      <c r="M7" s="23" t="s">
        <v>103</v>
      </c>
      <c r="N7" s="24" t="s">
        <v>104</v>
      </c>
      <c r="O7" s="24" t="s">
        <v>105</v>
      </c>
      <c r="P7" s="24">
        <v>10.61</v>
      </c>
      <c r="Q7" s="24">
        <v>94.11</v>
      </c>
      <c r="R7" s="24">
        <v>2910</v>
      </c>
      <c r="S7" s="24">
        <v>67126</v>
      </c>
      <c r="T7" s="24">
        <v>903.14</v>
      </c>
      <c r="U7" s="24">
        <v>74.33</v>
      </c>
      <c r="V7" s="24">
        <v>7067</v>
      </c>
      <c r="W7" s="24">
        <v>3.24</v>
      </c>
      <c r="X7" s="24">
        <v>2181.17</v>
      </c>
      <c r="Y7" s="24">
        <v>97.11</v>
      </c>
      <c r="Z7" s="24">
        <v>96.61</v>
      </c>
      <c r="AA7" s="24">
        <v>96.31</v>
      </c>
      <c r="AB7" s="24">
        <v>92.21</v>
      </c>
      <c r="AC7" s="24">
        <v>91.59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73.94</v>
      </c>
      <c r="BG7" s="24">
        <v>64.39</v>
      </c>
      <c r="BH7" s="24">
        <v>38.93</v>
      </c>
      <c r="BI7" s="24">
        <v>7.14</v>
      </c>
      <c r="BJ7" s="24">
        <v>1.21</v>
      </c>
      <c r="BK7" s="24">
        <v>654.91999999999996</v>
      </c>
      <c r="BL7" s="24">
        <v>654.71</v>
      </c>
      <c r="BM7" s="24">
        <v>783.8</v>
      </c>
      <c r="BN7" s="24">
        <v>778.81</v>
      </c>
      <c r="BO7" s="24">
        <v>718.49</v>
      </c>
      <c r="BP7" s="24">
        <v>809.19</v>
      </c>
      <c r="BQ7" s="24">
        <v>63.62</v>
      </c>
      <c r="BR7" s="24">
        <v>62.92</v>
      </c>
      <c r="BS7" s="24">
        <v>69.33</v>
      </c>
      <c r="BT7" s="24">
        <v>64.66</v>
      </c>
      <c r="BU7" s="24">
        <v>63.76</v>
      </c>
      <c r="BV7" s="24">
        <v>65.39</v>
      </c>
      <c r="BW7" s="24">
        <v>65.37</v>
      </c>
      <c r="BX7" s="24">
        <v>68.11</v>
      </c>
      <c r="BY7" s="24">
        <v>67.23</v>
      </c>
      <c r="BZ7" s="24">
        <v>61.82</v>
      </c>
      <c r="CA7" s="24">
        <v>57.02</v>
      </c>
      <c r="CB7" s="24">
        <v>242.52</v>
      </c>
      <c r="CC7" s="24">
        <v>244.82</v>
      </c>
      <c r="CD7" s="24">
        <v>224.14</v>
      </c>
      <c r="CE7" s="24">
        <v>238.06</v>
      </c>
      <c r="CF7" s="24">
        <v>245.03</v>
      </c>
      <c r="CG7" s="24">
        <v>230.88</v>
      </c>
      <c r="CH7" s="24">
        <v>228.99</v>
      </c>
      <c r="CI7" s="24">
        <v>222.41</v>
      </c>
      <c r="CJ7" s="24">
        <v>228.21</v>
      </c>
      <c r="CK7" s="24">
        <v>246.9</v>
      </c>
      <c r="CL7" s="24">
        <v>273.68</v>
      </c>
      <c r="CM7" s="24">
        <v>92.39</v>
      </c>
      <c r="CN7" s="24">
        <v>97.15</v>
      </c>
      <c r="CO7" s="24">
        <v>93.95</v>
      </c>
      <c r="CP7" s="24">
        <v>69.14</v>
      </c>
      <c r="CQ7" s="24">
        <v>67.05</v>
      </c>
      <c r="CR7" s="24">
        <v>56.72</v>
      </c>
      <c r="CS7" s="24">
        <v>54.06</v>
      </c>
      <c r="CT7" s="24">
        <v>55.26</v>
      </c>
      <c r="CU7" s="24">
        <v>54.54</v>
      </c>
      <c r="CV7" s="24">
        <v>52.9</v>
      </c>
      <c r="CW7" s="24">
        <v>52.55</v>
      </c>
      <c r="CX7" s="24">
        <v>85.99</v>
      </c>
      <c r="CY7" s="24">
        <v>85.94</v>
      </c>
      <c r="CZ7" s="24">
        <v>85.49</v>
      </c>
      <c r="DA7" s="24">
        <v>85.36</v>
      </c>
      <c r="DB7" s="24">
        <v>85.06</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2024-02-21T04:59:07Z</cp:lastPrinted>
  <dcterms:created xsi:type="dcterms:W3CDTF">2023-12-12T02:56:30Z</dcterms:created>
  <dcterms:modified xsi:type="dcterms:W3CDTF">2024-02-21T05:32:30Z</dcterms:modified>
  <cp:category/>
</cp:coreProperties>
</file>