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4 日田市\"/>
    </mc:Choice>
  </mc:AlternateContent>
  <workbookProtection workbookAlgorithmName="SHA-512" workbookHashValue="k4Tlmm+PYtJX51mZ/Ljd6GAGln6l/Xq90xmupkLj7Zx/Jjp9aQ8x2liUhQFjDmfKedwFRiuxdH0bQVZhJCuAfQ==" workbookSaltValue="QKjQ/Pw7HVwv0Li0XZpcm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<sst xmlns="http://schemas.openxmlformats.org/spreadsheetml/2006/main" count="275" uniqueCount="116">
  <si>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</si>
  <si>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</si>
  <si>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</si>
  <si>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</si>
  <si>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</si>
  <si>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</si>
  <si>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</si>
  <si>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</si>
  <si>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</si>
  <si>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</si>
  <si>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</si>
  <si>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</si>
  <si>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</si>
  <si>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</si>
  <si>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</si>
  <si>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</si>
  <si>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</si>
  <si>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</si>
  <si>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</si>
  <si>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</si>
  <si>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</si>
  <si>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</si>
  <si>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</si>
  <si>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</si>
  <si>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</si>
  <si>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</si>
  <si>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</si>
  <si>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</si>
  <si>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</si>
  <si>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</si>
  <si>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</si>
  <si>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</si>
  <si>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</si>
  <si>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</si>
  <si>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</si>
  <si>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</si>
  <si>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</si>
  <si>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</si>
  <si>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</si>
  <si>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</si>
  <si>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</si>
  <si>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</si>
  <si>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</si>
  <si>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</si>
  <si>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</si>
  <si>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</si>
  <si>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</si>
  <si>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</si>
  <si>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</si>
  <si>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</si>
  <si>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</si>
  <si>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</si>
  <si>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</si>
  <si>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</si>
  <si>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</si>
  <si>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</si>
  <si>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</si>
  <si>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</si>
  <si>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</si>
  <si>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</si>
  <si>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</si>
  <si>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</si>
  <si>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</si>
  <si>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</si>
  <si>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</si>
  <si>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</si>
  <si>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</si>
  <si>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</si>
  <si>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</si>
  <si>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</si>
  <si>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</si>
  <si>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</si>
  <si>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</si>
  <si>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</si>
  <si>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</si>
  <si>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</si>
  <si>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</si>
  <si>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</si>
  <si>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</si>
  <si>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</si>
  <si>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</si>
  <si>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</si>
  <si>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</si>
  <si>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</si>
  <si>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</si>
  <si>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</si>
  <si>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</si>
  <si>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</si>
  <si>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</si>
  <si>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</si>
  <si>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</si>
  <si>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</si>
  <si>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</si>
  <si>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</si>
  <si>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</si>
  <si>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</si>
  <si>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</si>
  <si>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</si>
  <si>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</si>
  <si>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</si>
  <si>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</si>
  <si>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</si>
  <si>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</si>
  <si>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</si>
  <si>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</si>
  <si>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</si>
  <si>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</si>
  <si>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</si>
  <si>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</si>
  <si>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</si>
  <si>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</si>
  <si>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</si>
  <si>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</si>
  <si>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①全国・類似団体平均と比較して低い水準にあるが、法適用以前の減価償却累計額が貸借対照表に計上されていないために、実際よりも低い数値が反映されていると考えられる。
②供用開始から18年であり、現在のところ法定耐用年数を超過した管渠は存在しない。
③法定耐用年数を超過した管渠がないため、低い水準となっている。
</t>
    <phoneticPr fontId="4"/>
  </si>
  <si>
    <t xml:space="preserve">　当市の農業集落排水事業は、令和2年度から法の全部を適用し、公営企業会計へと移行した。
　使用料収入では、汚水維持管理費の半分程度しか賄えていない状況であり、赤字補てんとしての基準外繰入を行っている。
　令和4年度で大明地区の水洗化率は80.4％にとどまっているため、未接続世帯への普及促進を図るとともに、維持管理費の節減に努める。
</t>
    <phoneticPr fontId="4"/>
  </si>
  <si>
    <t>①全国・類似団体平均よりも低いが、100%は超えている。ただし、使用料で賄えない資本費に対する繰入金を含んだ数値である。
②累積欠損金は生じていない。
③令和2年度より、一般会計からの基準外繰入を行い、流動資産が増加したことで、昨年度より改善した。
④全国・類似団体平均に比べて非常に高い水準にあり、企業債への依存度が大きい。今後当分の間は投資額の減少に伴い、企業債残高も減少していく見込みである。
⑤100%を大きく下回っており、使用料収入では汚水処理費が賄えていない。維持管理費の赤字補てんとしての基準外繰入を行っている。
⑥類似団体の平均よりも低い。引き続き、有収水量の増加及び維持管理費の節減に努める。
⑦全国・類似団体の平均よりも低い。適切な施設規模へ見直す必要がある。
⑧全国・類似団体の平均よりも低い。区域内人口、水洗化人口ともに減少傾向であるため、引き続き未接続世帯への普及促進を図り、水洗化率の向上に努める。</t>
    <rPh sb="77" eb="79">
      <t>レイワ</t>
    </rPh>
    <rPh sb="80" eb="82">
      <t>ネンド</t>
    </rPh>
    <rPh sb="85" eb="87">
      <t>イッパン</t>
    </rPh>
    <rPh sb="87" eb="89">
      <t>カイケイ</t>
    </rPh>
    <rPh sb="92" eb="94">
      <t>キジュン</t>
    </rPh>
    <rPh sb="94" eb="95">
      <t>ガイ</t>
    </rPh>
    <rPh sb="95" eb="97">
      <t>クリイレ</t>
    </rPh>
    <rPh sb="98" eb="99">
      <t>オコナ</t>
    </rPh>
    <rPh sb="101" eb="103">
      <t>リュウドウ</t>
    </rPh>
    <rPh sb="103" eb="105">
      <t>シサン</t>
    </rPh>
    <rPh sb="106" eb="107">
      <t>ゾウ</t>
    </rPh>
    <rPh sb="107" eb="108">
      <t>カ</t>
    </rPh>
    <rPh sb="114" eb="117">
      <t>サクネンド</t>
    </rPh>
    <rPh sb="119" eb="12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</si>
</sst>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A73-46BA-852A-9756BBF598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7A73-46BA-852A-9756BBF598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102.3</c:v>
                </c:pt>
                <c:pt idx="3">
                  <c:v>100.74</c:v>
                </c:pt>
                <c:pt idx="4">
                  <c:v>100.8</c:v>
                </c:pt>
              </c:numCache>
            </c:numRef>
          </c:val>
          <c:extLst>
            <c:ext xmlns:c16="http://schemas.microsoft.com/office/drawing/2014/chart" uri="{C3380CC4-5D6E-409C-BE32-E72D297353CC}">
              <c16:uniqueId val="{00000000-66F4-4909-AC33-7D641224D8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66F4-4909-AC33-7D641224D8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c:v>
                </c:pt>
                <c:pt idx="3">
                  <c:v>8.3699999999999992</c:v>
                </c:pt>
                <c:pt idx="4">
                  <c:v>12</c:v>
                </c:pt>
              </c:numCache>
            </c:numRef>
          </c:val>
          <c:extLst>
            <c:ext xmlns:c16="http://schemas.microsoft.com/office/drawing/2014/chart" uri="{C3380CC4-5D6E-409C-BE32-E72D297353CC}">
              <c16:uniqueId val="{00000000-9CE5-4DAC-8AE6-F846B80BB7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9CE5-4DAC-8AE6-F846B80BB7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8C6-4053-928D-C2632E27D2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8C6-4053-928D-C2632E27D2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F1C-4F98-8CB9-8620B4CAFA2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4F1C-4F98-8CB9-8620B4CAFA2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20.05</c:v>
                </c:pt>
                <c:pt idx="3">
                  <c:v>46.5</c:v>
                </c:pt>
                <c:pt idx="4">
                  <c:v>61.5</c:v>
                </c:pt>
              </c:numCache>
            </c:numRef>
          </c:val>
          <c:extLst>
            <c:ext xmlns:c16="http://schemas.microsoft.com/office/drawing/2014/chart" uri="{C3380CC4-5D6E-409C-BE32-E72D297353CC}">
              <c16:uniqueId val="{00000000-E5F3-474E-8C39-354B7D971C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E5F3-474E-8C39-354B7D971C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4956.1499999999996</c:v>
                </c:pt>
                <c:pt idx="3">
                  <c:v>4653.8999999999996</c:v>
                </c:pt>
                <c:pt idx="4">
                  <c:v>4400.25</c:v>
                </c:pt>
              </c:numCache>
            </c:numRef>
          </c:val>
          <c:extLst>
            <c:ext xmlns:c16="http://schemas.microsoft.com/office/drawing/2014/chart" uri="{C3380CC4-5D6E-409C-BE32-E72D297353CC}">
              <c16:uniqueId val="{00000000-9EA7-4932-9BCA-6E4F1BEBFD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9EA7-4932-9BCA-6E4F1BEBFD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48.45</c:v>
                </c:pt>
                <c:pt idx="3">
                  <c:v>48.55</c:v>
                </c:pt>
                <c:pt idx="4">
                  <c:v>52.71</c:v>
                </c:pt>
              </c:numCache>
            </c:numRef>
          </c:val>
          <c:extLst>
            <c:ext xmlns:c16="http://schemas.microsoft.com/office/drawing/2014/chart" uri="{C3380CC4-5D6E-409C-BE32-E72D297353CC}">
              <c16:uniqueId val="{00000000-7DEB-4D58-80E1-A3B1DE8819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7DEB-4D58-80E1-A3B1DE8819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307.45</c:v>
                </c:pt>
                <c:pt idx="3">
                  <c:v>306.5</c:v>
                </c:pt>
                <c:pt idx="4">
                  <c:v>281.33999999999997</c:v>
                </c:pt>
              </c:numCache>
            </c:numRef>
          </c:val>
          <c:extLst>
            <c:ext xmlns:c16="http://schemas.microsoft.com/office/drawing/2014/chart" uri="{C3380CC4-5D6E-409C-BE32-E72D297353CC}">
              <c16:uniqueId val="{00000000-DF22-4E86-B3AD-9D1DF189A4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DF22-4E86-B3AD-9D1DF189A4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44.78</c:v>
                </c:pt>
                <c:pt idx="3">
                  <c:v>43.51</c:v>
                </c:pt>
                <c:pt idx="4">
                  <c:v>46.82</c:v>
                </c:pt>
              </c:numCache>
            </c:numRef>
          </c:val>
          <c:extLst>
            <c:ext xmlns:c16="http://schemas.microsoft.com/office/drawing/2014/chart" uri="{C3380CC4-5D6E-409C-BE32-E72D297353CC}">
              <c16:uniqueId val="{00000000-C366-4E3C-9385-4D149BEBE0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C366-4E3C-9385-4D149BEBE0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79.680000000000007</c:v>
                </c:pt>
                <c:pt idx="3">
                  <c:v>80.349999999999994</c:v>
                </c:pt>
                <c:pt idx="4">
                  <c:v>80.349999999999994</c:v>
                </c:pt>
              </c:numCache>
            </c:numRef>
          </c:val>
          <c:extLst>
            <c:ext xmlns:c16="http://schemas.microsoft.com/office/drawing/2014/chart" uri="{C3380CC4-5D6E-409C-BE32-E72D297353CC}">
              <c16:uniqueId val="{00000000-8B5D-4F31-A83D-AB2BAB82DC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8B5D-4F31-A83D-AB2BAB82DC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日田市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62080</v>
      </c>
      <c r="AM8" s="37"/>
      <c r="AN8" s="37"/>
      <c r="AO8" s="37"/>
      <c r="AP8" s="37"/>
      <c r="AQ8" s="37"/>
      <c r="AR8" s="37"/>
      <c r="AS8" s="37"/>
      <c r="AT8" s="38">
        <f>データ!T6</f>
        <v>666.03</v>
      </c>
      <c r="AU8" s="38"/>
      <c r="AV8" s="38"/>
      <c r="AW8" s="38"/>
      <c r="AX8" s="38"/>
      <c r="AY8" s="38"/>
      <c r="AZ8" s="38"/>
      <c r="BA8" s="38"/>
      <c r="BB8" s="38">
        <f>データ!U6</f>
        <v>93.21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28.26</v>
      </c>
      <c r="J10" s="38"/>
      <c r="K10" s="38"/>
      <c r="L10" s="38"/>
      <c r="M10" s="38"/>
      <c r="N10" s="38"/>
      <c r="O10" s="38"/>
      <c r="P10" s="38">
        <f>データ!P6</f>
        <v>2.12</v>
      </c>
      <c r="Q10" s="38"/>
      <c r="R10" s="38"/>
      <c r="S10" s="38"/>
      <c r="T10" s="38"/>
      <c r="U10" s="38"/>
      <c r="V10" s="38"/>
      <c r="W10" s="38">
        <f>データ!Q6</f>
        <v>87.74</v>
      </c>
      <c r="X10" s="38"/>
      <c r="Y10" s="38"/>
      <c r="Z10" s="38"/>
      <c r="AA10" s="38"/>
      <c r="AB10" s="38"/>
      <c r="AC10" s="38"/>
      <c r="AD10" s="37">
        <f>データ!R6</f>
        <v>3130</v>
      </c>
      <c r="AE10" s="37"/>
      <c r="AF10" s="37"/>
      <c r="AG10" s="37"/>
      <c r="AH10" s="37"/>
      <c r="AI10" s="37"/>
      <c r="AJ10" s="37"/>
      <c r="AK10" s="2"/>
      <c r="AL10" s="37">
        <f>データ!V6</f>
        <v>1303</v>
      </c>
      <c r="AM10" s="37"/>
      <c r="AN10" s="37"/>
      <c r="AO10" s="37"/>
      <c r="AP10" s="37"/>
      <c r="AQ10" s="37"/>
      <c r="AR10" s="37"/>
      <c r="AS10" s="37"/>
      <c r="AT10" s="38">
        <f>データ!W6</f>
        <v>1.1000000000000001</v>
      </c>
      <c r="AU10" s="38"/>
      <c r="AV10" s="38"/>
      <c r="AW10" s="38"/>
      <c r="AX10" s="38"/>
      <c r="AY10" s="38"/>
      <c r="AZ10" s="38"/>
      <c r="BA10" s="38"/>
      <c r="BB10" s="38">
        <f>データ!X6</f>
        <v>1184.55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zDbKb1s5rPiGuowAC6l+IQI6NCqGZhL5aqLfmPzVvSMSkPZJ96p5g7CUG8rRLu8Cb9aRsB2KPX3s1Mr8pJlvtw==" saltValue="tt3o6O1vnQSyU5scoW/z7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442046</v>
      </c>
      <c r="D6" s="19">
        <f t="shared" si="3"/>
        <v>46</v>
      </c>
      <c r="E6" s="19">
        <f t="shared" si="3"/>
        <v>17</v>
      </c>
      <c r="F6" s="19">
        <f t="shared" si="3"/>
        <v>5</v>
      </c>
      <c r="G6" s="19">
        <f t="shared" si="3"/>
        <v>0</v>
      </c>
      <c r="H6" s="19" t="str">
        <f t="shared" si="3"/>
        <v>大分県　日田市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28.26</v>
      </c>
      <c r="P6" s="20">
        <f t="shared" si="3"/>
        <v>2.12</v>
      </c>
      <c r="Q6" s="20">
        <f t="shared" si="3"/>
        <v>87.74</v>
      </c>
      <c r="R6" s="20">
        <f t="shared" si="3"/>
        <v>3130</v>
      </c>
      <c r="S6" s="20">
        <f t="shared" si="3"/>
        <v>62080</v>
      </c>
      <c r="T6" s="20">
        <f t="shared" si="3"/>
        <v>666.03</v>
      </c>
      <c r="U6" s="20">
        <f t="shared" si="3"/>
        <v>93.21</v>
      </c>
      <c r="V6" s="20">
        <f t="shared" si="3"/>
        <v>1303</v>
      </c>
      <c r="W6" s="20">
        <f t="shared" si="3"/>
        <v>1.1000000000000001</v>
      </c>
      <c r="X6" s="20">
        <f t="shared" si="3"/>
        <v>1184.55</v>
      </c>
      <c r="Y6" s="21" t="str">
        <f>IF(Y7="",NA(),Y7)</f>
        <v>-</v>
      </c>
      <c r="Z6" s="21" t="str">
        <f t="shared" ref="Z6:AH6" si="4">IF(Z7="",NA(),Z7)</f>
        <v>-</v>
      </c>
      <c r="AA6" s="21">
        <f t="shared" si="4"/>
        <v>102.3</v>
      </c>
      <c r="AB6" s="21">
        <f t="shared" si="4"/>
        <v>100.74</v>
      </c>
      <c r="AC6" s="21">
        <f t="shared" si="4"/>
        <v>100.8</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20.05</v>
      </c>
      <c r="AX6" s="21">
        <f t="shared" si="6"/>
        <v>46.5</v>
      </c>
      <c r="AY6" s="21">
        <f t="shared" si="6"/>
        <v>61.5</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4956.1499999999996</v>
      </c>
      <c r="BI6" s="21">
        <f t="shared" si="7"/>
        <v>4653.8999999999996</v>
      </c>
      <c r="BJ6" s="21">
        <f t="shared" si="7"/>
        <v>4400.25</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48.45</v>
      </c>
      <c r="BT6" s="21">
        <f t="shared" si="8"/>
        <v>48.55</v>
      </c>
      <c r="BU6" s="21">
        <f t="shared" si="8"/>
        <v>52.71</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307.45</v>
      </c>
      <c r="CE6" s="21">
        <f t="shared" si="9"/>
        <v>306.5</v>
      </c>
      <c r="CF6" s="21">
        <f t="shared" si="9"/>
        <v>281.33999999999997</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44.78</v>
      </c>
      <c r="CP6" s="21">
        <f t="shared" si="10"/>
        <v>43.51</v>
      </c>
      <c r="CQ6" s="21">
        <f t="shared" si="10"/>
        <v>46.82</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79.680000000000007</v>
      </c>
      <c r="DA6" s="21">
        <f t="shared" si="11"/>
        <v>80.349999999999994</v>
      </c>
      <c r="DB6" s="21">
        <f t="shared" si="11"/>
        <v>80.349999999999994</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4.2</v>
      </c>
      <c r="DL6" s="21">
        <f t="shared" si="12"/>
        <v>8.3699999999999992</v>
      </c>
      <c r="DM6" s="21">
        <f t="shared" si="12"/>
        <v>12</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442046</v>
      </c>
      <c r="D7" s="23">
        <v>46</v>
      </c>
      <c r="E7" s="23">
        <v>17</v>
      </c>
      <c r="F7" s="23">
        <v>5</v>
      </c>
      <c r="G7" s="23">
        <v>0</v>
      </c>
      <c r="H7" s="23" t="s">
        <v>96</v>
      </c>
      <c r="I7" s="23" t="s">
        <v>97</v>
      </c>
      <c r="J7" s="23" t="s">
        <v>98</v>
      </c>
      <c r="K7" s="23" t="s">
        <v>99</v>
      </c>
      <c r="L7" s="23" t="s">
        <v>100</v>
      </c>
      <c r="M7" s="23" t="s">
        <v>101</v>
      </c>
      <c r="N7" s="24" t="s">
        <v>102</v>
      </c>
      <c r="O7" s="24">
        <v>28.26</v>
      </c>
      <c r="P7" s="24">
        <v>2.12</v>
      </c>
      <c r="Q7" s="24">
        <v>87.74</v>
      </c>
      <c r="R7" s="24">
        <v>3130</v>
      </c>
      <c r="S7" s="24">
        <v>62080</v>
      </c>
      <c r="T7" s="24">
        <v>666.03</v>
      </c>
      <c r="U7" s="24">
        <v>93.21</v>
      </c>
      <c r="V7" s="24">
        <v>1303</v>
      </c>
      <c r="W7" s="24">
        <v>1.1000000000000001</v>
      </c>
      <c r="X7" s="24">
        <v>1184.55</v>
      </c>
      <c r="Y7" s="24" t="s">
        <v>102</v>
      </c>
      <c r="Z7" s="24" t="s">
        <v>102</v>
      </c>
      <c r="AA7" s="24">
        <v>102.3</v>
      </c>
      <c r="AB7" s="24">
        <v>100.74</v>
      </c>
      <c r="AC7" s="24">
        <v>100.8</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20.05</v>
      </c>
      <c r="AX7" s="24">
        <v>46.5</v>
      </c>
      <c r="AY7" s="24">
        <v>61.5</v>
      </c>
      <c r="AZ7" s="24" t="s">
        <v>102</v>
      </c>
      <c r="BA7" s="24" t="s">
        <v>102</v>
      </c>
      <c r="BB7" s="24">
        <v>29.13</v>
      </c>
      <c r="BC7" s="24">
        <v>35.69</v>
      </c>
      <c r="BD7" s="24">
        <v>38.4</v>
      </c>
      <c r="BE7" s="24">
        <v>36.94</v>
      </c>
      <c r="BF7" s="24" t="s">
        <v>102</v>
      </c>
      <c r="BG7" s="24" t="s">
        <v>102</v>
      </c>
      <c r="BH7" s="24">
        <v>4956.1499999999996</v>
      </c>
      <c r="BI7" s="24">
        <v>4653.8999999999996</v>
      </c>
      <c r="BJ7" s="24">
        <v>4400.25</v>
      </c>
      <c r="BK7" s="24" t="s">
        <v>102</v>
      </c>
      <c r="BL7" s="24" t="s">
        <v>102</v>
      </c>
      <c r="BM7" s="24">
        <v>867.83</v>
      </c>
      <c r="BN7" s="24">
        <v>791.76</v>
      </c>
      <c r="BO7" s="24">
        <v>900.82</v>
      </c>
      <c r="BP7" s="24">
        <v>809.19</v>
      </c>
      <c r="BQ7" s="24" t="s">
        <v>102</v>
      </c>
      <c r="BR7" s="24" t="s">
        <v>102</v>
      </c>
      <c r="BS7" s="24">
        <v>48.45</v>
      </c>
      <c r="BT7" s="24">
        <v>48.55</v>
      </c>
      <c r="BU7" s="24">
        <v>52.71</v>
      </c>
      <c r="BV7" s="24" t="s">
        <v>102</v>
      </c>
      <c r="BW7" s="24" t="s">
        <v>102</v>
      </c>
      <c r="BX7" s="24">
        <v>57.08</v>
      </c>
      <c r="BY7" s="24">
        <v>56.26</v>
      </c>
      <c r="BZ7" s="24">
        <v>52.94</v>
      </c>
      <c r="CA7" s="24">
        <v>57.02</v>
      </c>
      <c r="CB7" s="24" t="s">
        <v>102</v>
      </c>
      <c r="CC7" s="24" t="s">
        <v>102</v>
      </c>
      <c r="CD7" s="24">
        <v>307.45</v>
      </c>
      <c r="CE7" s="24">
        <v>306.5</v>
      </c>
      <c r="CF7" s="24">
        <v>281.33999999999997</v>
      </c>
      <c r="CG7" s="24" t="s">
        <v>102</v>
      </c>
      <c r="CH7" s="24" t="s">
        <v>102</v>
      </c>
      <c r="CI7" s="24">
        <v>274.99</v>
      </c>
      <c r="CJ7" s="24">
        <v>282.08999999999997</v>
      </c>
      <c r="CK7" s="24">
        <v>303.27999999999997</v>
      </c>
      <c r="CL7" s="24">
        <v>273.68</v>
      </c>
      <c r="CM7" s="24" t="s">
        <v>102</v>
      </c>
      <c r="CN7" s="24" t="s">
        <v>102</v>
      </c>
      <c r="CO7" s="24">
        <v>44.78</v>
      </c>
      <c r="CP7" s="24">
        <v>43.51</v>
      </c>
      <c r="CQ7" s="24">
        <v>46.82</v>
      </c>
      <c r="CR7" s="24" t="s">
        <v>102</v>
      </c>
      <c r="CS7" s="24" t="s">
        <v>102</v>
      </c>
      <c r="CT7" s="24">
        <v>54.83</v>
      </c>
      <c r="CU7" s="24">
        <v>66.53</v>
      </c>
      <c r="CV7" s="24">
        <v>52.35</v>
      </c>
      <c r="CW7" s="24">
        <v>52.55</v>
      </c>
      <c r="CX7" s="24" t="s">
        <v>102</v>
      </c>
      <c r="CY7" s="24" t="s">
        <v>102</v>
      </c>
      <c r="CZ7" s="24">
        <v>79.680000000000007</v>
      </c>
      <c r="DA7" s="24">
        <v>80.349999999999994</v>
      </c>
      <c r="DB7" s="24">
        <v>80.349999999999994</v>
      </c>
      <c r="DC7" s="24" t="s">
        <v>102</v>
      </c>
      <c r="DD7" s="24" t="s">
        <v>102</v>
      </c>
      <c r="DE7" s="24">
        <v>84.7</v>
      </c>
      <c r="DF7" s="24">
        <v>84.67</v>
      </c>
      <c r="DG7" s="24">
        <v>84.39</v>
      </c>
      <c r="DH7" s="24">
        <v>87.3</v>
      </c>
      <c r="DI7" s="24" t="s">
        <v>102</v>
      </c>
      <c r="DJ7" s="24" t="s">
        <v>102</v>
      </c>
      <c r="DK7" s="24">
        <v>4.2</v>
      </c>
      <c r="DL7" s="24">
        <v>8.3699999999999992</v>
      </c>
      <c r="DM7" s="24">
        <v>12</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2024-02-21T05:38:58Z</cp:lastPrinted>
  <dcterms:created xsi:type="dcterms:W3CDTF">2023-12-12T01:04:46Z</dcterms:created>
  <dcterms:modified xsi:type="dcterms:W3CDTF">2024-02-21T05:39:02Z</dcterms:modified>
  <cp:category/>
</cp:coreProperties>
</file>