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4 日田市○\"/>
    </mc:Choice>
  </mc:AlternateContent>
  <workbookProtection workbookAlgorithmName="SHA-512" workbookHashValue="zJzSc7kIE9khFPJgBeJLPT6up2xu7jSvJPHo9ADKpcQhfZvaK4rJExfp0zrKZZv6I0fgC87fnO/GBuWHayB+fw==" workbookSaltValue="RPj5HQQXmMXoomAOkYC0W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<sst xmlns="http://schemas.openxmlformats.org/spreadsheetml/2006/main" count="231" uniqueCount="117">
  <si>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</si>
  <si>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</si>
  <si>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</si>
  <si>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</si>
  <si>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</si>
  <si>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</si>
  <si>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</si>
  <si>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</si>
  <si>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</si>
  <si>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</si>
  <si>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</si>
  <si>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</si>
  <si>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</si>
  <si>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</si>
  <si>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</si>
  <si>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</si>
  <si>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</si>
  <si>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</si>
  <si>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</si>
  <si>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</si>
  <si>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</si>
  <si>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</si>
  <si>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</si>
  <si>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</si>
  <si>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</si>
  <si>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</si>
  <si>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</si>
  <si>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</si>
  <si>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</si>
  <si>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</si>
  <si>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</si>
  <si>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</si>
  <si>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</si>
  <si>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</si>
  <si>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</si>
  <si>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</si>
  <si>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</si>
  <si>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</si>
  <si>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</si>
  <si>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</si>
  <si>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</si>
  <si>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</si>
  <si>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</si>
  <si>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</si>
  <si>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</si>
  <si>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</si>
  <si>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</si>
  <si>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</si>
  <si>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</si>
  <si>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</si>
  <si>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</si>
  <si>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</si>
  <si>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</si>
  <si>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</si>
  <si>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</si>
  <si>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</si>
  <si>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</si>
  <si>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</si>
  <si>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</si>
  <si>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</si>
  <si>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</si>
  <si>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</si>
  <si>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</si>
  <si>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</si>
  <si>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</si>
  <si>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</si>
  <si>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</si>
  <si>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</si>
  <si>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</si>
  <si>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</si>
  <si>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</si>
  <si>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</si>
  <si>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</si>
  <si>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</si>
  <si>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</si>
  <si>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</si>
  <si>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</si>
  <si>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</si>
  <si>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</si>
  <si>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</si>
  <si>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</si>
  <si>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</si>
  <si>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</si>
  <si>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</si>
  <si>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</si>
  <si>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</si>
  <si>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</si>
  <si>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</si>
  <si>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</si>
  <si>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</si>
  <si>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</si>
  <si>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</si>
  <si>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</si>
  <si>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</si>
  <si>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</si>
  <si>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</si>
  <si>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</si>
  <si>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</si>
  <si>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</si>
  <si>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</si>
  <si>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</si>
  <si>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</si>
  <si>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</si>
  <si>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</si>
  <si>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</si>
  <si>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</si>
  <si>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</si>
  <si>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</si>
  <si>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</si>
  <si>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</si>
  <si>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</si>
  <si>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</si>
  <si>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</si>
  <si>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</si>
  <si>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②供用開始から42年であり、現在のところ法定耐用年数を超過した管渠は存在しない。
③法定耐用年数を超過した管渠がないため、低い水準となっている。</t>
  </si>
  <si>
    <t>　当市の公共下水道事業は、平成29年度から法の全部を適用し、公営企業会計へと移行した。
　その結果、資本費の負担が大きい現状が見えてきた。資本費への繰り入れは、基準に則り、最低限となるよう行っているため、利益による剰余が少ない状況である。
　また、資金的収支に余裕がなく、一般会計からの基準外繰入を行っている。令和4年度も、基準外繰入を減らしていくために、資本費平準化債等の活用を行った。
　施設については、管渠の法定耐用年数を迎えるまで8年を残しているが、今後の更新では、将来の人口減少を見据えて資本費の削減に努めなければならない。</t>
  </si>
  <si>
    <t>①全国・類似団体平均よりも低いが、100%は超えている。ただし、使用料で賄えない資本費に対する繰入金を含んだ数値である。
②累積欠損金は生じていない。
③令和2年度より、資本費平準化債等の借入を行い、流動資産が増加したことで、昨年度より改善した。
④全国・類似団体平均に比べて高い水準にあり、企業債への依存度が大きい。汚水管の整備が概成したことから、今後当分の間は投資額の減少に伴い、企業債残高も減少していく見込みである。
⑤100%を超えているが、①と同様に資本費に対する繰入金を含んだ数値である。
※訂正R04：100.58→100.54
⑥類似団体平均よりもやや低いが、全国平均よりも高い。資本費の負担が大きく、今後の投資の抑制が課題である。
※訂正R04：154.96→155.02
⑦全国・類似団体の平均よりも高く、効率的に施設の利用がなされていると言える。
⑧全国・類似団体の平均よりも低い水準である。今後は、処理区域の拡大は見込めないため、現在の処理区域内での接続率向上に努めていく。</t>
    <rPh sb="252" eb="254">
      <t>テイセイ</t>
    </rPh>
    <rPh sb="326" eb="328">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</si>
</sst>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0.03</c:v>
                </c:pt>
                <c:pt idx="2" formatCode="#,##0.00;&quot;△&quot;#,##0.00">
                  <c:v>0</c:v>
                </c:pt>
                <c:pt idx="3" formatCode="#,##0.00;&quot;△&quot;#,##0.00">
                  <c:v>0</c:v>
                </c:pt>
                <c:pt idx="4">
                  <c:v>0.03</c:v>
                </c:pt>
              </c:numCache>
            </c:numRef>
          </c:val>
          <c:extLst>
            <c:ext xmlns:c16="http://schemas.microsoft.com/office/drawing/2014/chart" uri="{C3380CC4-5D6E-409C-BE32-E72D297353CC}">
              <c16:uniqueId val="{00000000-B957-49BA-AC01-6459DB800B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B957-49BA-AC01-6459DB800B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75.900000000000006</c:v>
                </c:pt>
                <c:pt idx="1">
                  <c:v>76.069999999999993</c:v>
                </c:pt>
                <c:pt idx="2">
                  <c:v>73.739999999999995</c:v>
                </c:pt>
                <c:pt idx="3">
                  <c:v>73.62</c:v>
                </c:pt>
                <c:pt idx="4">
                  <c:v>86.38</c:v>
                </c:pt>
              </c:numCache>
            </c:numRef>
          </c:val>
          <c:extLst>
            <c:ext xmlns:c16="http://schemas.microsoft.com/office/drawing/2014/chart" uri="{C3380CC4-5D6E-409C-BE32-E72D297353CC}">
              <c16:uniqueId val="{00000000-2666-4CDF-A29B-A68686F667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2666-4CDF-A29B-A68686F667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90.13</c:v>
                </c:pt>
                <c:pt idx="1">
                  <c:v>90.65</c:v>
                </c:pt>
                <c:pt idx="2">
                  <c:v>88.77</c:v>
                </c:pt>
                <c:pt idx="3">
                  <c:v>89.13</c:v>
                </c:pt>
                <c:pt idx="4">
                  <c:v>89.17</c:v>
                </c:pt>
              </c:numCache>
            </c:numRef>
          </c:val>
          <c:extLst>
            <c:ext xmlns:c16="http://schemas.microsoft.com/office/drawing/2014/chart" uri="{C3380CC4-5D6E-409C-BE32-E72D297353CC}">
              <c16:uniqueId val="{00000000-B1AC-4208-A360-61C98910A5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B1AC-4208-A360-61C98910A5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100.06</c:v>
                </c:pt>
                <c:pt idx="1">
                  <c:v>100.14</c:v>
                </c:pt>
                <c:pt idx="2">
                  <c:v>100.2</c:v>
                </c:pt>
                <c:pt idx="3">
                  <c:v>100.25</c:v>
                </c:pt>
                <c:pt idx="4">
                  <c:v>100.49</c:v>
                </c:pt>
              </c:numCache>
            </c:numRef>
          </c:val>
          <c:extLst>
            <c:ext xmlns:c16="http://schemas.microsoft.com/office/drawing/2014/chart" uri="{C3380CC4-5D6E-409C-BE32-E72D297353CC}">
              <c16:uniqueId val="{00000000-1D7C-4737-BC13-0FAB70152C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1D7C-4737-BC13-0FAB70152C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8.51</c:v>
                </c:pt>
                <c:pt idx="1">
                  <c:v>12.21</c:v>
                </c:pt>
                <c:pt idx="2">
                  <c:v>15.64</c:v>
                </c:pt>
                <c:pt idx="3">
                  <c:v>19.18</c:v>
                </c:pt>
                <c:pt idx="4">
                  <c:v>22.43</c:v>
                </c:pt>
              </c:numCache>
            </c:numRef>
          </c:val>
          <c:extLst>
            <c:ext xmlns:c16="http://schemas.microsoft.com/office/drawing/2014/chart" uri="{C3380CC4-5D6E-409C-BE32-E72D297353CC}">
              <c16:uniqueId val="{00000000-3F6A-4BF0-9786-4476E6DE05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3F6A-4BF0-9786-4476E6DE05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75-42D1-9859-C929A42C677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BB75-42D1-9859-C929A42C677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8-4186-A5B4-BCAB3F0730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DFC8-4186-A5B4-BCAB3F0730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56.05</c:v>
                </c:pt>
                <c:pt idx="1">
                  <c:v>62.69</c:v>
                </c:pt>
                <c:pt idx="2">
                  <c:v>79.599999999999994</c:v>
                </c:pt>
                <c:pt idx="3">
                  <c:v>91.18</c:v>
                </c:pt>
                <c:pt idx="4">
                  <c:v>114.53</c:v>
                </c:pt>
              </c:numCache>
            </c:numRef>
          </c:val>
          <c:extLst>
            <c:ext xmlns:c16="http://schemas.microsoft.com/office/drawing/2014/chart" uri="{C3380CC4-5D6E-409C-BE32-E72D297353CC}">
              <c16:uniqueId val="{00000000-812F-499A-AF4B-D32685CFD2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812F-499A-AF4B-D32685CFD2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1009.97</c:v>
                </c:pt>
                <c:pt idx="1">
                  <c:v>976.76</c:v>
                </c:pt>
                <c:pt idx="2">
                  <c:v>956.11</c:v>
                </c:pt>
                <c:pt idx="3">
                  <c:v>911.17</c:v>
                </c:pt>
                <c:pt idx="4">
                  <c:v>839.88</c:v>
                </c:pt>
              </c:numCache>
            </c:numRef>
          </c:val>
          <c:extLst>
            <c:ext xmlns:c16="http://schemas.microsoft.com/office/drawing/2014/chart" uri="{C3380CC4-5D6E-409C-BE32-E72D297353CC}">
              <c16:uniqueId val="{00000000-D33D-422D-B492-3A093BA892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D33D-422D-B492-3A093BA892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99.05</c:v>
                </c:pt>
                <c:pt idx="1">
                  <c:v>100.21</c:v>
                </c:pt>
                <c:pt idx="2">
                  <c:v>100.11</c:v>
                </c:pt>
                <c:pt idx="3">
                  <c:v>100.26</c:v>
                </c:pt>
                <c:pt idx="4">
                  <c:v>100.58</c:v>
                </c:pt>
              </c:numCache>
            </c:numRef>
          </c:val>
          <c:extLst>
            <c:ext xmlns:c16="http://schemas.microsoft.com/office/drawing/2014/chart" uri="{C3380CC4-5D6E-409C-BE32-E72D297353CC}">
              <c16:uniqueId val="{00000000-AA78-4AD6-9F2F-69DAB87FB2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AA78-4AD6-9F2F-69DAB87FB2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160.32</c:v>
                </c:pt>
                <c:pt idx="1">
                  <c:v>158.06</c:v>
                </c:pt>
                <c:pt idx="2">
                  <c:v>155.18</c:v>
                </c:pt>
                <c:pt idx="3">
                  <c:v>155.51</c:v>
                </c:pt>
                <c:pt idx="4">
                  <c:v>154.96</c:v>
                </c:pt>
              </c:numCache>
            </c:numRef>
          </c:val>
          <c:extLst>
            <c:ext xmlns:c16="http://schemas.microsoft.com/office/drawing/2014/chart" uri="{C3380CC4-5D6E-409C-BE32-E72D297353CC}">
              <c16:uniqueId val="{00000000-4BE3-4185-9D75-C6ABA76B7D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4BE3-4185-9D75-C6ABA76B7D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62080</v>
      </c>
      <c r="AM8" s="42"/>
      <c r="AN8" s="42"/>
      <c r="AO8" s="42"/>
      <c r="AP8" s="42"/>
      <c r="AQ8" s="42"/>
      <c r="AR8" s="42"/>
      <c r="AS8" s="42"/>
      <c r="AT8" s="35">
        <f>データ!T6</f>
        <v>666.03</v>
      </c>
      <c r="AU8" s="35"/>
      <c r="AV8" s="35"/>
      <c r="AW8" s="35"/>
      <c r="AX8" s="35"/>
      <c r="AY8" s="35"/>
      <c r="AZ8" s="35"/>
      <c r="BA8" s="35"/>
      <c r="BB8" s="35">
        <f>データ!U6</f>
        <v>93.21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66.02</v>
      </c>
      <c r="J10" s="35"/>
      <c r="K10" s="35"/>
      <c r="L10" s="35"/>
      <c r="M10" s="35"/>
      <c r="N10" s="35"/>
      <c r="O10" s="35"/>
      <c r="P10" s="35">
        <f>データ!P6</f>
        <v>72.349999999999994</v>
      </c>
      <c r="Q10" s="35"/>
      <c r="R10" s="35"/>
      <c r="S10" s="35"/>
      <c r="T10" s="35"/>
      <c r="U10" s="35"/>
      <c r="V10" s="35"/>
      <c r="W10" s="35">
        <f>データ!Q6</f>
        <v>88.05</v>
      </c>
      <c r="X10" s="35"/>
      <c r="Y10" s="35"/>
      <c r="Z10" s="35"/>
      <c r="AA10" s="35"/>
      <c r="AB10" s="35"/>
      <c r="AC10" s="35"/>
      <c r="AD10" s="42">
        <f>データ!R6</f>
        <v>3130</v>
      </c>
      <c r="AE10" s="42"/>
      <c r="AF10" s="42"/>
      <c r="AG10" s="42"/>
      <c r="AH10" s="42"/>
      <c r="AI10" s="42"/>
      <c r="AJ10" s="42"/>
      <c r="AK10" s="2"/>
      <c r="AL10" s="42">
        <f>データ!V6</f>
        <v>44493</v>
      </c>
      <c r="AM10" s="42"/>
      <c r="AN10" s="42"/>
      <c r="AO10" s="42"/>
      <c r="AP10" s="42"/>
      <c r="AQ10" s="42"/>
      <c r="AR10" s="42"/>
      <c r="AS10" s="42"/>
      <c r="AT10" s="35">
        <f>データ!W6</f>
        <v>12.34</v>
      </c>
      <c r="AU10" s="35"/>
      <c r="AV10" s="35"/>
      <c r="AW10" s="35"/>
      <c r="AX10" s="35"/>
      <c r="AY10" s="35"/>
      <c r="AZ10" s="35"/>
      <c r="BA10" s="35"/>
      <c r="BB10" s="35">
        <f>データ!X6</f>
        <v>3605.59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dwjqj5Nuk5lya2gTRCPkc5Q5R1Kusg/AKj3zYxGKPR6Gb10YjjdOro6UkJg5FOG1rUTWgYJt5PolNE4noZ/CQ==" saltValue="Ylq9MxLlxecWHQoHx7Eu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442046</v>
      </c>
      <c r="D6" s="19">
        <f t="shared" si="3"/>
        <v>46</v>
      </c>
      <c r="E6" s="19">
        <f t="shared" si="3"/>
        <v>17</v>
      </c>
      <c r="F6" s="19">
        <f t="shared" si="3"/>
        <v>1</v>
      </c>
      <c r="G6" s="19">
        <f t="shared" si="3"/>
        <v>0</v>
      </c>
      <c r="H6" s="19" t="str">
        <f t="shared" si="3"/>
        <v>大分県　日田市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66.02</v>
      </c>
      <c r="P6" s="20">
        <f t="shared" si="3"/>
        <v>72.349999999999994</v>
      </c>
      <c r="Q6" s="20">
        <f t="shared" si="3"/>
        <v>88.05</v>
      </c>
      <c r="R6" s="20">
        <f t="shared" si="3"/>
        <v>3130</v>
      </c>
      <c r="S6" s="20">
        <f t="shared" si="3"/>
        <v>62080</v>
      </c>
      <c r="T6" s="20">
        <f t="shared" si="3"/>
        <v>666.03</v>
      </c>
      <c r="U6" s="20">
        <f t="shared" si="3"/>
        <v>93.21</v>
      </c>
      <c r="V6" s="20">
        <f t="shared" si="3"/>
        <v>44493</v>
      </c>
      <c r="W6" s="20">
        <f t="shared" si="3"/>
        <v>12.34</v>
      </c>
      <c r="X6" s="20">
        <f t="shared" si="3"/>
        <v>3605.59</v>
      </c>
      <c r="Y6" s="21">
        <f>IF(Y7="",NA(),Y7)</f>
        <v>100.06</v>
      </c>
      <c r="Z6" s="21">
        <f t="shared" ref="Z6:AH6" si="4">IF(Z7="",NA(),Z7)</f>
        <v>100.14</v>
      </c>
      <c r="AA6" s="21">
        <f t="shared" si="4"/>
        <v>100.2</v>
      </c>
      <c r="AB6" s="21">
        <f t="shared" si="4"/>
        <v>100.25</v>
      </c>
      <c r="AC6" s="21">
        <f t="shared" si="4"/>
        <v>100.49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56.05</v>
      </c>
      <c r="AV6" s="21">
        <f t="shared" ref="AV6:BD6" si="6">IF(AV7="",NA(),AV7)</f>
        <v>62.69</v>
      </c>
      <c r="AW6" s="21">
        <f t="shared" si="6"/>
        <v>79.599999999999994</v>
      </c>
      <c r="AX6" s="21">
        <f t="shared" si="6"/>
        <v>91.18</v>
      </c>
      <c r="AY6" s="21">
        <f t="shared" si="6"/>
        <v>114.53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1009.97</v>
      </c>
      <c r="BG6" s="21">
        <f t="shared" ref="BG6:BO6" si="7">IF(BG7="",NA(),BG7)</f>
        <v>976.76</v>
      </c>
      <c r="BH6" s="21">
        <f t="shared" si="7"/>
        <v>956.11</v>
      </c>
      <c r="BI6" s="21">
        <f t="shared" si="7"/>
        <v>911.17</v>
      </c>
      <c r="BJ6" s="21">
        <f t="shared" si="7"/>
        <v>839.88</v>
      </c>
      <c r="BK6" s="21">
        <f t="shared" si="7"/>
        <v>820.36</v>
      </c>
      <c r="BL6" s="21">
        <f t="shared" si="7"/>
        <v>847.44</v>
      </c>
      <c r="BM6" s="21">
        <f t="shared" si="7"/>
        <v>857.88</v>
      </c>
      <c r="BN6" s="21">
        <f t="shared" si="7"/>
        <v>825.1</v>
      </c>
      <c r="BO6" s="21">
        <f t="shared" si="7"/>
        <v>789.87</v>
      </c>
      <c r="BP6" s="20" t="str">
        <f>IF(BP7="","",IF(BP7="-","【-】","【"&amp;SUBSTITUTE(TEXT(BP7,"#,##0.00"),"-","△")&amp;"】"))</f>
        <v>【652.82】</v>
      </c>
      <c r="BQ6" s="21">
        <f>IF(BQ7="",NA(),BQ7)</f>
        <v>99.05</v>
      </c>
      <c r="BR6" s="21">
        <f t="shared" ref="BR6:BZ6" si="8">IF(BR7="",NA(),BR7)</f>
        <v>100.21</v>
      </c>
      <c r="BS6" s="21">
        <f t="shared" si="8"/>
        <v>100.11</v>
      </c>
      <c r="BT6" s="21">
        <f t="shared" si="8"/>
        <v>100.26</v>
      </c>
      <c r="BU6" s="21">
        <f t="shared" si="8"/>
        <v>100.58</v>
      </c>
      <c r="BV6" s="21">
        <f t="shared" si="8"/>
        <v>95.4</v>
      </c>
      <c r="BW6" s="21">
        <f t="shared" si="8"/>
        <v>94.69</v>
      </c>
      <c r="BX6" s="21">
        <f t="shared" si="8"/>
        <v>94.97</v>
      </c>
      <c r="BY6" s="21">
        <f t="shared" si="8"/>
        <v>97.07</v>
      </c>
      <c r="BZ6" s="21">
        <f t="shared" si="8"/>
        <v>98.06</v>
      </c>
      <c r="CA6" s="20" t="str">
        <f>IF(CA7="","",IF(CA7="-","【-】","【"&amp;SUBSTITUTE(TEXT(CA7,"#,##0.00"),"-","△")&amp;"】"))</f>
        <v>【97.61】</v>
      </c>
      <c r="CB6" s="21">
        <f>IF(CB7="",NA(),CB7)</f>
        <v>160.32</v>
      </c>
      <c r="CC6" s="21">
        <f t="shared" ref="CC6:CK6" si="9">IF(CC7="",NA(),CC7)</f>
        <v>158.06</v>
      </c>
      <c r="CD6" s="21">
        <f t="shared" si="9"/>
        <v>155.18</v>
      </c>
      <c r="CE6" s="21">
        <f t="shared" si="9"/>
        <v>155.51</v>
      </c>
      <c r="CF6" s="21">
        <f t="shared" si="9"/>
        <v>154.96</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75.900000000000006</v>
      </c>
      <c r="CN6" s="21">
        <f t="shared" ref="CN6:CV6" si="10">IF(CN7="",NA(),CN7)</f>
        <v>76.069999999999993</v>
      </c>
      <c r="CO6" s="21">
        <f t="shared" si="10"/>
        <v>73.739999999999995</v>
      </c>
      <c r="CP6" s="21">
        <f t="shared" si="10"/>
        <v>73.62</v>
      </c>
      <c r="CQ6" s="21">
        <f t="shared" si="10"/>
        <v>86.38</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90.13</v>
      </c>
      <c r="CY6" s="21">
        <f t="shared" ref="CY6:DG6" si="11">IF(CY7="",NA(),CY7)</f>
        <v>90.65</v>
      </c>
      <c r="CZ6" s="21">
        <f t="shared" si="11"/>
        <v>88.77</v>
      </c>
      <c r="DA6" s="21">
        <f t="shared" si="11"/>
        <v>89.13</v>
      </c>
      <c r="DB6" s="21">
        <f t="shared" si="11"/>
        <v>89.17</v>
      </c>
      <c r="DC6" s="21">
        <f t="shared" si="11"/>
        <v>92.55</v>
      </c>
      <c r="DD6" s="21">
        <f t="shared" si="11"/>
        <v>92.62</v>
      </c>
      <c r="DE6" s="21">
        <f t="shared" si="11"/>
        <v>92.72</v>
      </c>
      <c r="DF6" s="21">
        <f t="shared" si="11"/>
        <v>92.88</v>
      </c>
      <c r="DG6" s="21">
        <f t="shared" si="11"/>
        <v>92.9</v>
      </c>
      <c r="DH6" s="20" t="str">
        <f>IF(DH7="","",IF(DH7="-","【-】","【"&amp;SUBSTITUTE(TEXT(DH7,"#,##0.00"),"-","△")&amp;"】"))</f>
        <v>【95.82】</v>
      </c>
      <c r="DI6" s="21">
        <f>IF(DI7="",NA(),DI7)</f>
        <v>8.51</v>
      </c>
      <c r="DJ6" s="21">
        <f t="shared" ref="DJ6:DR6" si="12">IF(DJ7="",NA(),DJ7)</f>
        <v>12.21</v>
      </c>
      <c r="DK6" s="21">
        <f t="shared" si="12"/>
        <v>15.64</v>
      </c>
      <c r="DL6" s="21">
        <f t="shared" si="12"/>
        <v>19.18</v>
      </c>
      <c r="DM6" s="21">
        <f t="shared" si="12"/>
        <v>22.43</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1">
        <f t="shared" ref="EF6:EN6" si="14">IF(EF7="",NA(),EF7)</f>
        <v>0.03</v>
      </c>
      <c r="EG6" s="20">
        <f t="shared" si="14"/>
        <v>0</v>
      </c>
      <c r="EH6" s="20">
        <f t="shared" si="14"/>
        <v>0</v>
      </c>
      <c r="EI6" s="21">
        <f t="shared" si="14"/>
        <v>0.03</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442046</v>
      </c>
      <c r="D7" s="23">
        <v>46</v>
      </c>
      <c r="E7" s="23">
        <v>17</v>
      </c>
      <c r="F7" s="23">
        <v>1</v>
      </c>
      <c r="G7" s="23">
        <v>0</v>
      </c>
      <c r="H7" s="23" t="s">
        <v>96</v>
      </c>
      <c r="I7" s="23" t="s">
        <v>97</v>
      </c>
      <c r="J7" s="23" t="s">
        <v>98</v>
      </c>
      <c r="K7" s="23" t="s">
        <v>99</v>
      </c>
      <c r="L7" s="23" t="s">
        <v>100</v>
      </c>
      <c r="M7" s="23" t="s">
        <v>101</v>
      </c>
      <c r="N7" s="24" t="s">
        <v>102</v>
      </c>
      <c r="O7" s="24">
        <v>66.02</v>
      </c>
      <c r="P7" s="24">
        <v>72.349999999999994</v>
      </c>
      <c r="Q7" s="24">
        <v>88.05</v>
      </c>
      <c r="R7" s="24">
        <v>3130</v>
      </c>
      <c r="S7" s="24">
        <v>62080</v>
      </c>
      <c r="T7" s="24">
        <v>666.03</v>
      </c>
      <c r="U7" s="24">
        <v>93.21</v>
      </c>
      <c r="V7" s="24">
        <v>44493</v>
      </c>
      <c r="W7" s="24">
        <v>12.34</v>
      </c>
      <c r="X7" s="24">
        <v>3605.59</v>
      </c>
      <c r="Y7" s="24">
        <v>100.06</v>
      </c>
      <c r="Z7" s="24">
        <v>100.14</v>
      </c>
      <c r="AA7" s="24">
        <v>100.2</v>
      </c>
      <c r="AB7" s="24">
        <v>100.25</v>
      </c>
      <c r="AC7" s="24">
        <v>100.49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56.05</v>
      </c>
      <c r="AV7" s="24">
        <v>62.69</v>
      </c>
      <c r="AW7" s="24">
        <v>79.599999999999994</v>
      </c>
      <c r="AX7" s="24">
        <v>91.18</v>
      </c>
      <c r="AY7" s="24">
        <v>114.53</v>
      </c>
      <c r="AZ7" s="24">
        <v>76.31</v>
      </c>
      <c r="BA7" s="24">
        <v>68.180000000000007</v>
      </c>
      <c r="BB7" s="24">
        <v>67.930000000000007</v>
      </c>
      <c r="BC7" s="24">
        <v>68.53</v>
      </c>
      <c r="BD7" s="24">
        <v>69.180000000000007</v>
      </c>
      <c r="BE7" s="24">
        <v>73.44</v>
      </c>
      <c r="BF7" s="24">
        <v>1009.97</v>
      </c>
      <c r="BG7" s="24">
        <v>976.76</v>
      </c>
      <c r="BH7" s="24">
        <v>956.11</v>
      </c>
      <c r="BI7" s="24">
        <v>911.17</v>
      </c>
      <c r="BJ7" s="24">
        <v>839.88</v>
      </c>
      <c r="BK7" s="24">
        <v>820.36</v>
      </c>
      <c r="BL7" s="24">
        <v>847.44</v>
      </c>
      <c r="BM7" s="24">
        <v>857.88</v>
      </c>
      <c r="BN7" s="24">
        <v>825.1</v>
      </c>
      <c r="BO7" s="24">
        <v>789.87</v>
      </c>
      <c r="BP7" s="24">
        <v>652.82000000000005</v>
      </c>
      <c r="BQ7" s="24">
        <v>99.05</v>
      </c>
      <c r="BR7" s="24">
        <v>100.21</v>
      </c>
      <c r="BS7" s="24">
        <v>100.11</v>
      </c>
      <c r="BT7" s="24">
        <v>100.26</v>
      </c>
      <c r="BU7" s="24">
        <v>100.58</v>
      </c>
      <c r="BV7" s="24">
        <v>95.4</v>
      </c>
      <c r="BW7" s="24">
        <v>94.69</v>
      </c>
      <c r="BX7" s="24">
        <v>94.97</v>
      </c>
      <c r="BY7" s="24">
        <v>97.07</v>
      </c>
      <c r="BZ7" s="24">
        <v>98.06</v>
      </c>
      <c r="CA7" s="24">
        <v>97.61</v>
      </c>
      <c r="CB7" s="24">
        <v>160.32</v>
      </c>
      <c r="CC7" s="24">
        <v>158.06</v>
      </c>
      <c r="CD7" s="24">
        <v>155.18</v>
      </c>
      <c r="CE7" s="24">
        <v>155.51</v>
      </c>
      <c r="CF7" s="24">
        <v>154.96</v>
      </c>
      <c r="CG7" s="24">
        <v>163.19999999999999</v>
      </c>
      <c r="CH7" s="24">
        <v>159.78</v>
      </c>
      <c r="CI7" s="24">
        <v>159.49</v>
      </c>
      <c r="CJ7" s="24">
        <v>157.81</v>
      </c>
      <c r="CK7" s="24">
        <v>157.37</v>
      </c>
      <c r="CL7" s="24">
        <v>138.29</v>
      </c>
      <c r="CM7" s="24">
        <v>75.900000000000006</v>
      </c>
      <c r="CN7" s="24">
        <v>76.069999999999993</v>
      </c>
      <c r="CO7" s="24">
        <v>73.739999999999995</v>
      </c>
      <c r="CP7" s="24">
        <v>73.62</v>
      </c>
      <c r="CQ7" s="24">
        <v>86.38</v>
      </c>
      <c r="CR7" s="24">
        <v>65.040000000000006</v>
      </c>
      <c r="CS7" s="24">
        <v>68.31</v>
      </c>
      <c r="CT7" s="24">
        <v>65.28</v>
      </c>
      <c r="CU7" s="24">
        <v>64.92</v>
      </c>
      <c r="CV7" s="24">
        <v>64.14</v>
      </c>
      <c r="CW7" s="24">
        <v>59.1</v>
      </c>
      <c r="CX7" s="24">
        <v>90.13</v>
      </c>
      <c r="CY7" s="24">
        <v>90.65</v>
      </c>
      <c r="CZ7" s="24">
        <v>88.77</v>
      </c>
      <c r="DA7" s="24">
        <v>89.13</v>
      </c>
      <c r="DB7" s="24">
        <v>89.17</v>
      </c>
      <c r="DC7" s="24">
        <v>92.55</v>
      </c>
      <c r="DD7" s="24">
        <v>92.62</v>
      </c>
      <c r="DE7" s="24">
        <v>92.72</v>
      </c>
      <c r="DF7" s="24">
        <v>92.88</v>
      </c>
      <c r="DG7" s="24">
        <v>92.9</v>
      </c>
      <c r="DH7" s="24">
        <v>95.82</v>
      </c>
      <c r="DI7" s="24">
        <v>8.51</v>
      </c>
      <c r="DJ7" s="24">
        <v>12.21</v>
      </c>
      <c r="DK7" s="24">
        <v>15.64</v>
      </c>
      <c r="DL7" s="24">
        <v>19.18</v>
      </c>
      <c r="DM7" s="24">
        <v>22.43</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0.03</v>
      </c>
      <c r="EG7" s="24">
        <v>0</v>
      </c>
      <c r="EH7" s="24">
        <v>0</v>
      </c>
      <c r="EI7" s="24">
        <v>0.03</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2023-12-12T00:52:08Z</dcterms:created>
  <dcterms:modified xsi:type="dcterms:W3CDTF">2024-02-20T05:40:54Z</dcterms:modified>
  <cp:category/>
</cp:coreProperties>
</file>