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3 中津市\"/>
    </mc:Choice>
  </mc:AlternateContent>
  <workbookProtection workbookAlgorithmName="SHA-512" workbookHashValue="zhSDPfNDh0pZHEUJJMhhQec2NyYvCw8BHZAxwbSIqA3FhrZIsfFG7P5w66Sryom8l47q890Okv9MY0W9nNQr5g==" workbookSaltValue="V1EFdnmKEZCmy8adQwZmnA==" workbookSpinCount="100000" lockStructure="1"/>
  <bookViews>
    <workbookView xWindow="0" yWindow="0" windowWidth="28800" windowHeight="111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AD10" i="4" s="1"/>
  <c r="Q6" i="5"/>
  <c r="W10" i="4" s="1"/>
  <c r="P6" i="5"/>
  <c r="P10" i="4" s="1"/>
  <c r="O6" i="5"/>
  <c r="I10" i="4" s="1"/>
  <c r="N6" i="5"/>
  <c r="B10" i="4" s="1"/>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T8" i="4"/>
  <c r="AD8" i="4"/>
  <c r="W8" i="4"/>
  <c r="I8" i="4"/>
</calcChain>
</file>

<file path=xl/sharedStrings.xml><?xml version="1.0" encoding="utf-8"?>
<sst xmlns="http://schemas.openxmlformats.org/spreadsheetml/2006/main" count="240" uniqueCount="120">
  <si>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</si>
  <si>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</si>
  <si>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</si>
  <si>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</si>
  <si>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</si>
  <si>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</si>
  <si>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</si>
  <si>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</si>
  <si>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</si>
  <si>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</si>
  <si>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</si>
  <si>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</si>
  <si>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</si>
  <si>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</si>
  <si>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</si>
  <si>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</si>
  <si>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</si>
  <si>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</si>
  <si>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</si>
  <si>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</si>
  <si>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</si>
  <si>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</si>
  <si>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</si>
  <si>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</si>
  <si>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</si>
  <si>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</si>
  <si>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</si>
  <si>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</si>
  <si>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</si>
  <si>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</si>
  <si>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</si>
  <si>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</si>
  <si>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</si>
  <si>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</si>
  <si>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</si>
  <si>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</si>
  <si>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</si>
  <si>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</si>
  <si>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</si>
  <si>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</si>
  <si>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</si>
  <si>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</si>
  <si>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</si>
  <si>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</si>
  <si>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</si>
  <si>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</si>
  <si>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</si>
  <si>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</si>
  <si>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</si>
  <si>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</si>
  <si>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</si>
  <si>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</si>
  <si>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</si>
  <si>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</si>
  <si>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</si>
  <si>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</si>
  <si>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</si>
  <si>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</si>
  <si>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</si>
  <si>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</si>
  <si>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</si>
  <si>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</si>
  <si>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</si>
  <si>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</si>
  <si>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</si>
  <si>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</si>
  <si>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</si>
  <si>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</si>
  <si>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</si>
  <si>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</si>
  <si>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</si>
  <si>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</si>
  <si>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</si>
  <si>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</si>
  <si>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</si>
  <si>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</si>
  <si>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</si>
  <si>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</si>
  <si>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</si>
  <si>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</si>
  <si>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</si>
  <si>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</si>
  <si>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</si>
  <si>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</si>
  <si>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</si>
  <si>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</si>
  <si>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</si>
  <si>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</si>
  <si>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</si>
  <si>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</si>
  <si>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</si>
  <si>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</si>
  <si>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</si>
  <si>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</si>
  <si>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</si>
  <si>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</si>
  <si>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</si>
  <si>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</si>
  <si>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</si>
  <si>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</si>
  <si>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小規模集合排水処理</t>
  </si>
  <si>
    <t>I2</t>
  </si>
  <si>
    <t>非設置</t>
  </si>
  <si>
    <t>該当数値なし</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</si>
  <si>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</si>
  <si>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</si>
  <si>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</si>
  <si>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</si>
  <si>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</si>
  <si>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</si>
  <si>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</si>
  <si>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</si>
  <si>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</si>
  <si>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</si>
  <si>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</si>
  <si>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</si>
  <si>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</si>
  <si>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③『管渠改善率』・・・当該年度に更新した管渠延長の割合を表した指標。更新した管渠はないため、0％となっている。</t>
    <phoneticPr fontId="4"/>
  </si>
  <si>
    <t>農業集落排水処理施設への繋ぎこみにより、汚水処理維持管理費は少ない。
企業債完済後は、維持管理を行いつつ将来的な会計統合を検討する必要がある。</t>
    <rPh sb="30" eb="31">
      <t>スク</t>
    </rPh>
    <phoneticPr fontId="4"/>
  </si>
  <si>
    <t>①『収益的収支比率』・・・費用が使用料等の収益でどの程度賄われているかを示す指標。地方公営企業法の適用に伴う打切決算の影響で、従来の出納整理期間における収入が令和5年度決算となるため、収入額が減額となり比率が悪化した。
④『企業債残高対事業規模比率』・・・使用料収入に対する企業債残高の割合であり、企業債残高の規模を表す指標。企業債は令和9年度末に完済予定であり、今後も遅滞なく償還していく。
⑤『経費回収率』・・・汚水処理費用をどの程度使用料で賄えているかを示す指標。下水道使用料は打切決算に伴って減額となり、汚水処理費は償還利子等が減少した。減額幅は下水道使用料の方が大きく、比率が悪化した。
⑥『汚水処理原価』・・・有収水量1㎥あたりの汚水処理に係るコストを表した指標。有収水量は前年度と比べてほぼ変動がないものの、汚水処理費が少額のため全国平均よりも低い水準となっている。
⑧『水洗化率』・・・処理区域内で水洗便所を設置して汚水処理している人口の割合を表した指標。処理区域が分譲地のため水洗化率は100％となっている。</t>
    <rPh sb="41" eb="43">
      <t>チホウ</t>
    </rPh>
    <rPh sb="43" eb="45">
      <t>コウエイ</t>
    </rPh>
    <rPh sb="45" eb="48">
      <t>キギョウホウ</t>
    </rPh>
    <rPh sb="49" eb="51">
      <t>テキヨウ</t>
    </rPh>
    <rPh sb="52" eb="53">
      <t>トモナ</t>
    </rPh>
    <rPh sb="63" eb="65">
      <t>ジュウライ</t>
    </rPh>
    <rPh sb="66" eb="68">
      <t>スイトウ</t>
    </rPh>
    <rPh sb="68" eb="70">
      <t>セイリ</t>
    </rPh>
    <rPh sb="76" eb="78">
      <t>シュウニュウ</t>
    </rPh>
    <rPh sb="79" eb="81">
      <t>レイワ</t>
    </rPh>
    <rPh sb="82" eb="84">
      <t>ネンド</t>
    </rPh>
    <rPh sb="84" eb="86">
      <t>ケッサン</t>
    </rPh>
    <rPh sb="164" eb="167">
      <t>キギョウサイ</t>
    </rPh>
    <rPh sb="168" eb="170">
      <t>レイワ</t>
    </rPh>
    <rPh sb="171" eb="173">
      <t>ネンド</t>
    </rPh>
    <rPh sb="173" eb="174">
      <t>マツ</t>
    </rPh>
    <rPh sb="175" eb="177">
      <t>カンサイ</t>
    </rPh>
    <rPh sb="177" eb="179">
      <t>ヨテイ</t>
    </rPh>
    <rPh sb="183" eb="185">
      <t>コンゴ</t>
    </rPh>
    <rPh sb="186" eb="188">
      <t>チタイ</t>
    </rPh>
    <rPh sb="190" eb="192">
      <t>ショウカン</t>
    </rPh>
    <rPh sb="249" eb="250">
      <t>トモナ</t>
    </rPh>
    <rPh sb="252" eb="254">
      <t>ゲンガク</t>
    </rPh>
    <rPh sb="270" eb="272">
      <t>ゲンショウ</t>
    </rPh>
    <rPh sb="364" eb="369">
      <t>オスイショリヒ</t>
    </rPh>
    <rPh sb="370" eb="372">
      <t>ショウガク</t>
    </rPh>
    <rPh sb="375" eb="377">
      <t>ゼンコク</t>
    </rPh>
    <rPh sb="377" eb="379">
      <t>ヘイキン</t>
    </rPh>
    <rPh sb="382" eb="383">
      <t>ヒク</t>
    </rPh>
    <rPh sb="384" eb="386">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</si>
</sst>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31-4F19-80C7-26D89F661698}"/>
            </c:ext>
          </c:extLst>
        </c:ser>
        <c:dLbls>
          <c:showLegendKey val="0"/>
          <c:showVal val="0"/>
          <c:showCatName val="0"/>
          <c:showSerName val="0"/>
          <c:showPercent val="0"/>
          <c:showBubbleSize val="0"/>
        </c:dLbls>
        <c:gapWidth val="150"/>
        <c:axId val="1022667056"/>
        <c:axId val="102266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C31-4F19-80C7-26D89F661698}"/>
            </c:ext>
          </c:extLst>
        </c:ser>
        <c:dLbls>
          <c:showLegendKey val="0"/>
          <c:showVal val="0"/>
          <c:showCatName val="0"/>
          <c:showSerName val="0"/>
          <c:showPercent val="0"/>
          <c:showBubbleSize val="0"/>
        </c:dLbls>
        <c:marker val="1"/>
        <c:smooth val="0"/>
        <c:axId val="1022667056"/>
        <c:axId val="1022665424"/>
      </c:lineChart>
      <c:dateAx>
        <c:axId val="1022667056"/>
        <c:scaling>
          <c:orientation val="minMax"/>
        </c:scaling>
        <c:delete val="1"/>
        <c:axPos val="b"/>
        <c:numFmt formatCode="&quot;H&quot;yy" sourceLinked="1"/>
        <c:majorTickMark val="none"/>
        <c:minorTickMark val="none"/>
        <c:tickLblPos val="none"/>
        <c:crossAx val="1022665424"/>
        <c:crosses val="autoZero"/>
        <c:auto val="1"/>
        <c:lblOffset val="100"/>
        <c:baseTimeUnit val="years"/>
      </c:dateAx>
      <c:valAx>
        <c:axId val="102266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6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2D-4412-B07D-C2F8AE252153}"/>
            </c:ext>
          </c:extLst>
        </c:ser>
        <c:dLbls>
          <c:showLegendKey val="0"/>
          <c:showVal val="0"/>
          <c:showCatName val="0"/>
          <c:showSerName val="0"/>
          <c:showPercent val="0"/>
          <c:showBubbleSize val="0"/>
        </c:dLbls>
        <c:gapWidth val="150"/>
        <c:axId val="940108832"/>
        <c:axId val="94010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F32D-4412-B07D-C2F8AE252153}"/>
            </c:ext>
          </c:extLst>
        </c:ser>
        <c:dLbls>
          <c:showLegendKey val="0"/>
          <c:showVal val="0"/>
          <c:showCatName val="0"/>
          <c:showSerName val="0"/>
          <c:showPercent val="0"/>
          <c:showBubbleSize val="0"/>
        </c:dLbls>
        <c:marker val="1"/>
        <c:smooth val="0"/>
        <c:axId val="940108832"/>
        <c:axId val="940109376"/>
      </c:lineChart>
      <c:dateAx>
        <c:axId val="940108832"/>
        <c:scaling>
          <c:orientation val="minMax"/>
        </c:scaling>
        <c:delete val="1"/>
        <c:axPos val="b"/>
        <c:numFmt formatCode="&quot;H&quot;yy" sourceLinked="1"/>
        <c:majorTickMark val="none"/>
        <c:minorTickMark val="none"/>
        <c:tickLblPos val="none"/>
        <c:crossAx val="940109376"/>
        <c:crosses val="autoZero"/>
        <c:auto val="1"/>
        <c:lblOffset val="100"/>
        <c:baseTimeUnit val="years"/>
      </c:dateAx>
      <c:valAx>
        <c:axId val="9401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1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31F-4A91-9AF1-B17F1A330EF3}"/>
            </c:ext>
          </c:extLst>
        </c:ser>
        <c:dLbls>
          <c:showLegendKey val="0"/>
          <c:showVal val="0"/>
          <c:showCatName val="0"/>
          <c:showSerName val="0"/>
          <c:showPercent val="0"/>
          <c:showBubbleSize val="0"/>
        </c:dLbls>
        <c:gapWidth val="150"/>
        <c:axId val="940113184"/>
        <c:axId val="94010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E31F-4A91-9AF1-B17F1A330EF3}"/>
            </c:ext>
          </c:extLst>
        </c:ser>
        <c:dLbls>
          <c:showLegendKey val="0"/>
          <c:showVal val="0"/>
          <c:showCatName val="0"/>
          <c:showSerName val="0"/>
          <c:showPercent val="0"/>
          <c:showBubbleSize val="0"/>
        </c:dLbls>
        <c:marker val="1"/>
        <c:smooth val="0"/>
        <c:axId val="940113184"/>
        <c:axId val="940108288"/>
      </c:lineChart>
      <c:dateAx>
        <c:axId val="940113184"/>
        <c:scaling>
          <c:orientation val="minMax"/>
        </c:scaling>
        <c:delete val="1"/>
        <c:axPos val="b"/>
        <c:numFmt formatCode="&quot;H&quot;yy" sourceLinked="1"/>
        <c:majorTickMark val="none"/>
        <c:minorTickMark val="none"/>
        <c:tickLblPos val="none"/>
        <c:crossAx val="940108288"/>
        <c:crosses val="autoZero"/>
        <c:auto val="1"/>
        <c:lblOffset val="100"/>
        <c:baseTimeUnit val="years"/>
      </c:dateAx>
      <c:valAx>
        <c:axId val="9401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1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98.24</c:v>
                </c:pt>
                <c:pt idx="1">
                  <c:v>103.96</c:v>
                </c:pt>
                <c:pt idx="2">
                  <c:v>108.06</c:v>
                </c:pt>
                <c:pt idx="3">
                  <c:v>89.66</c:v>
                </c:pt>
                <c:pt idx="4">
                  <c:v>70.400000000000006</c:v>
                </c:pt>
              </c:numCache>
            </c:numRef>
          </c:val>
          <c:extLst>
            <c:ext xmlns:c16="http://schemas.microsoft.com/office/drawing/2014/chart" uri="{C3380CC4-5D6E-409C-BE32-E72D297353CC}">
              <c16:uniqueId val="{00000000-EF41-401A-9CEF-DCD30E31F6BA}"/>
            </c:ext>
          </c:extLst>
        </c:ser>
        <c:dLbls>
          <c:showLegendKey val="0"/>
          <c:showVal val="0"/>
          <c:showCatName val="0"/>
          <c:showSerName val="0"/>
          <c:showPercent val="0"/>
          <c:showBubbleSize val="0"/>
        </c:dLbls>
        <c:gapWidth val="150"/>
        <c:axId val="1022668144"/>
        <c:axId val="102266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41-401A-9CEF-DCD30E31F6BA}"/>
            </c:ext>
          </c:extLst>
        </c:ser>
        <c:dLbls>
          <c:showLegendKey val="0"/>
          <c:showVal val="0"/>
          <c:showCatName val="0"/>
          <c:showSerName val="0"/>
          <c:showPercent val="0"/>
          <c:showBubbleSize val="0"/>
        </c:dLbls>
        <c:marker val="1"/>
        <c:smooth val="0"/>
        <c:axId val="1022668144"/>
        <c:axId val="1022668688"/>
      </c:lineChart>
      <c:dateAx>
        <c:axId val="1022668144"/>
        <c:scaling>
          <c:orientation val="minMax"/>
        </c:scaling>
        <c:delete val="1"/>
        <c:axPos val="b"/>
        <c:numFmt formatCode="&quot;H&quot;yy" sourceLinked="1"/>
        <c:majorTickMark val="none"/>
        <c:minorTickMark val="none"/>
        <c:tickLblPos val="none"/>
        <c:crossAx val="1022668688"/>
        <c:crosses val="autoZero"/>
        <c:auto val="1"/>
        <c:lblOffset val="100"/>
        <c:baseTimeUnit val="years"/>
      </c:dateAx>
      <c:valAx>
        <c:axId val="102266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6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43-42CE-8BF7-89AB142812DD}"/>
            </c:ext>
          </c:extLst>
        </c:ser>
        <c:dLbls>
          <c:showLegendKey val="0"/>
          <c:showVal val="0"/>
          <c:showCatName val="0"/>
          <c:showSerName val="0"/>
          <c:showPercent val="0"/>
          <c:showBubbleSize val="0"/>
        </c:dLbls>
        <c:gapWidth val="150"/>
        <c:axId val="1022664880"/>
        <c:axId val="102266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43-42CE-8BF7-89AB142812DD}"/>
            </c:ext>
          </c:extLst>
        </c:ser>
        <c:dLbls>
          <c:showLegendKey val="0"/>
          <c:showVal val="0"/>
          <c:showCatName val="0"/>
          <c:showSerName val="0"/>
          <c:showPercent val="0"/>
          <c:showBubbleSize val="0"/>
        </c:dLbls>
        <c:marker val="1"/>
        <c:smooth val="0"/>
        <c:axId val="1022664880"/>
        <c:axId val="1022669232"/>
      </c:lineChart>
      <c:dateAx>
        <c:axId val="1022664880"/>
        <c:scaling>
          <c:orientation val="minMax"/>
        </c:scaling>
        <c:delete val="1"/>
        <c:axPos val="b"/>
        <c:numFmt formatCode="&quot;H&quot;yy" sourceLinked="1"/>
        <c:majorTickMark val="none"/>
        <c:minorTickMark val="none"/>
        <c:tickLblPos val="none"/>
        <c:crossAx val="1022669232"/>
        <c:crosses val="autoZero"/>
        <c:auto val="1"/>
        <c:lblOffset val="100"/>
        <c:baseTimeUnit val="years"/>
      </c:dateAx>
      <c:valAx>
        <c:axId val="102266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6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67-4063-B9D1-898FE9B3F38F}"/>
            </c:ext>
          </c:extLst>
        </c:ser>
        <c:dLbls>
          <c:showLegendKey val="0"/>
          <c:showVal val="0"/>
          <c:showCatName val="0"/>
          <c:showSerName val="0"/>
          <c:showPercent val="0"/>
          <c:showBubbleSize val="0"/>
        </c:dLbls>
        <c:gapWidth val="150"/>
        <c:axId val="1022670864"/>
        <c:axId val="102267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67-4063-B9D1-898FE9B3F38F}"/>
            </c:ext>
          </c:extLst>
        </c:ser>
        <c:dLbls>
          <c:showLegendKey val="0"/>
          <c:showVal val="0"/>
          <c:showCatName val="0"/>
          <c:showSerName val="0"/>
          <c:showPercent val="0"/>
          <c:showBubbleSize val="0"/>
        </c:dLbls>
        <c:marker val="1"/>
        <c:smooth val="0"/>
        <c:axId val="1022670864"/>
        <c:axId val="1022670320"/>
      </c:lineChart>
      <c:dateAx>
        <c:axId val="1022670864"/>
        <c:scaling>
          <c:orientation val="minMax"/>
        </c:scaling>
        <c:delete val="1"/>
        <c:axPos val="b"/>
        <c:numFmt formatCode="&quot;H&quot;yy" sourceLinked="1"/>
        <c:majorTickMark val="none"/>
        <c:minorTickMark val="none"/>
        <c:tickLblPos val="none"/>
        <c:crossAx val="1022670320"/>
        <c:crosses val="autoZero"/>
        <c:auto val="1"/>
        <c:lblOffset val="100"/>
        <c:baseTimeUnit val="years"/>
      </c:dateAx>
      <c:valAx>
        <c:axId val="102267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7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11-4BF3-B43C-3B6742B0C7DA}"/>
            </c:ext>
          </c:extLst>
        </c:ser>
        <c:dLbls>
          <c:showLegendKey val="0"/>
          <c:showVal val="0"/>
          <c:showCatName val="0"/>
          <c:showSerName val="0"/>
          <c:showPercent val="0"/>
          <c:showBubbleSize val="0"/>
        </c:dLbls>
        <c:gapWidth val="150"/>
        <c:axId val="939029216"/>
        <c:axId val="86774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11-4BF3-B43C-3B6742B0C7DA}"/>
            </c:ext>
          </c:extLst>
        </c:ser>
        <c:dLbls>
          <c:showLegendKey val="0"/>
          <c:showVal val="0"/>
          <c:showCatName val="0"/>
          <c:showSerName val="0"/>
          <c:showPercent val="0"/>
          <c:showBubbleSize val="0"/>
        </c:dLbls>
        <c:marker val="1"/>
        <c:smooth val="0"/>
        <c:axId val="939029216"/>
        <c:axId val="867746096"/>
      </c:lineChart>
      <c:dateAx>
        <c:axId val="939029216"/>
        <c:scaling>
          <c:orientation val="minMax"/>
        </c:scaling>
        <c:delete val="1"/>
        <c:axPos val="b"/>
        <c:numFmt formatCode="&quot;H&quot;yy" sourceLinked="1"/>
        <c:majorTickMark val="none"/>
        <c:minorTickMark val="none"/>
        <c:tickLblPos val="none"/>
        <c:crossAx val="867746096"/>
        <c:crosses val="autoZero"/>
        <c:auto val="1"/>
        <c:lblOffset val="100"/>
        <c:baseTimeUnit val="years"/>
      </c:dateAx>
      <c:valAx>
        <c:axId val="86774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0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39-4C95-9213-DFC552C1E263}"/>
            </c:ext>
          </c:extLst>
        </c:ser>
        <c:dLbls>
          <c:showLegendKey val="0"/>
          <c:showVal val="0"/>
          <c:showCatName val="0"/>
          <c:showSerName val="0"/>
          <c:showPercent val="0"/>
          <c:showBubbleSize val="0"/>
        </c:dLbls>
        <c:gapWidth val="150"/>
        <c:axId val="867742288"/>
        <c:axId val="86774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39-4C95-9213-DFC552C1E263}"/>
            </c:ext>
          </c:extLst>
        </c:ser>
        <c:dLbls>
          <c:showLegendKey val="0"/>
          <c:showVal val="0"/>
          <c:showCatName val="0"/>
          <c:showSerName val="0"/>
          <c:showPercent val="0"/>
          <c:showBubbleSize val="0"/>
        </c:dLbls>
        <c:marker val="1"/>
        <c:smooth val="0"/>
        <c:axId val="867742288"/>
        <c:axId val="867748272"/>
      </c:lineChart>
      <c:dateAx>
        <c:axId val="867742288"/>
        <c:scaling>
          <c:orientation val="minMax"/>
        </c:scaling>
        <c:delete val="1"/>
        <c:axPos val="b"/>
        <c:numFmt formatCode="&quot;H&quot;yy" sourceLinked="1"/>
        <c:majorTickMark val="none"/>
        <c:minorTickMark val="none"/>
        <c:tickLblPos val="none"/>
        <c:crossAx val="867748272"/>
        <c:crosses val="autoZero"/>
        <c:auto val="1"/>
        <c:lblOffset val="100"/>
        <c:baseTimeUnit val="years"/>
      </c:dateAx>
      <c:valAx>
        <c:axId val="86774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4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391.32</c:v>
                </c:pt>
                <c:pt idx="1">
                  <c:v>369.84</c:v>
                </c:pt>
                <c:pt idx="2">
                  <c:v>309.04000000000002</c:v>
                </c:pt>
                <c:pt idx="3">
                  <c:v>299.64</c:v>
                </c:pt>
                <c:pt idx="4">
                  <c:v>332.96</c:v>
                </c:pt>
              </c:numCache>
            </c:numRef>
          </c:val>
          <c:extLst>
            <c:ext xmlns:c16="http://schemas.microsoft.com/office/drawing/2014/chart" uri="{C3380CC4-5D6E-409C-BE32-E72D297353CC}">
              <c16:uniqueId val="{00000000-C331-4EDE-8593-026C5205792E}"/>
            </c:ext>
          </c:extLst>
        </c:ser>
        <c:dLbls>
          <c:showLegendKey val="0"/>
          <c:showVal val="0"/>
          <c:showCatName val="0"/>
          <c:showSerName val="0"/>
          <c:showPercent val="0"/>
          <c:showBubbleSize val="0"/>
        </c:dLbls>
        <c:gapWidth val="150"/>
        <c:axId val="867747184"/>
        <c:axId val="86774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C331-4EDE-8593-026C5205792E}"/>
            </c:ext>
          </c:extLst>
        </c:ser>
        <c:dLbls>
          <c:showLegendKey val="0"/>
          <c:showVal val="0"/>
          <c:showCatName val="0"/>
          <c:showSerName val="0"/>
          <c:showPercent val="0"/>
          <c:showBubbleSize val="0"/>
        </c:dLbls>
        <c:marker val="1"/>
        <c:smooth val="0"/>
        <c:axId val="867747184"/>
        <c:axId val="867743920"/>
      </c:lineChart>
      <c:dateAx>
        <c:axId val="867747184"/>
        <c:scaling>
          <c:orientation val="minMax"/>
        </c:scaling>
        <c:delete val="1"/>
        <c:axPos val="b"/>
        <c:numFmt formatCode="&quot;H&quot;yy" sourceLinked="1"/>
        <c:majorTickMark val="none"/>
        <c:minorTickMark val="none"/>
        <c:tickLblPos val="none"/>
        <c:crossAx val="867743920"/>
        <c:crosses val="autoZero"/>
        <c:auto val="1"/>
        <c:lblOffset val="100"/>
        <c:baseTimeUnit val="years"/>
      </c:dateAx>
      <c:valAx>
        <c:axId val="86774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4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98.11</c:v>
                </c:pt>
                <c:pt idx="1">
                  <c:v>104.25</c:v>
                </c:pt>
                <c:pt idx="2">
                  <c:v>112.27</c:v>
                </c:pt>
                <c:pt idx="3">
                  <c:v>101.98</c:v>
                </c:pt>
                <c:pt idx="4">
                  <c:v>92.46</c:v>
                </c:pt>
              </c:numCache>
            </c:numRef>
          </c:val>
          <c:extLst>
            <c:ext xmlns:c16="http://schemas.microsoft.com/office/drawing/2014/chart" uri="{C3380CC4-5D6E-409C-BE32-E72D297353CC}">
              <c16:uniqueId val="{00000000-900A-4E5D-98E9-A5E1A39B4E7C}"/>
            </c:ext>
          </c:extLst>
        </c:ser>
        <c:dLbls>
          <c:showLegendKey val="0"/>
          <c:showVal val="0"/>
          <c:showCatName val="0"/>
          <c:showSerName val="0"/>
          <c:showPercent val="0"/>
          <c:showBubbleSize val="0"/>
        </c:dLbls>
        <c:gapWidth val="150"/>
        <c:axId val="867745552"/>
        <c:axId val="86774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900A-4E5D-98E9-A5E1A39B4E7C}"/>
            </c:ext>
          </c:extLst>
        </c:ser>
        <c:dLbls>
          <c:showLegendKey val="0"/>
          <c:showVal val="0"/>
          <c:showCatName val="0"/>
          <c:showSerName val="0"/>
          <c:showPercent val="0"/>
          <c:showBubbleSize val="0"/>
        </c:dLbls>
        <c:marker val="1"/>
        <c:smooth val="0"/>
        <c:axId val="867745552"/>
        <c:axId val="867747728"/>
      </c:lineChart>
      <c:dateAx>
        <c:axId val="867745552"/>
        <c:scaling>
          <c:orientation val="minMax"/>
        </c:scaling>
        <c:delete val="1"/>
        <c:axPos val="b"/>
        <c:numFmt formatCode="&quot;H&quot;yy" sourceLinked="1"/>
        <c:majorTickMark val="none"/>
        <c:minorTickMark val="none"/>
        <c:tickLblPos val="none"/>
        <c:crossAx val="867747728"/>
        <c:crosses val="autoZero"/>
        <c:auto val="1"/>
        <c:lblOffset val="100"/>
        <c:baseTimeUnit val="years"/>
      </c:dateAx>
      <c:valAx>
        <c:axId val="86774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4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155.55000000000001</c:v>
                </c:pt>
                <c:pt idx="1">
                  <c:v>137.72999999999999</c:v>
                </c:pt>
                <c:pt idx="2">
                  <c:v>134.21</c:v>
                </c:pt>
                <c:pt idx="3">
                  <c:v>146.55000000000001</c:v>
                </c:pt>
                <c:pt idx="4">
                  <c:v>123.28</c:v>
                </c:pt>
              </c:numCache>
            </c:numRef>
          </c:val>
          <c:extLst>
            <c:ext xmlns:c16="http://schemas.microsoft.com/office/drawing/2014/chart" uri="{C3380CC4-5D6E-409C-BE32-E72D297353CC}">
              <c16:uniqueId val="{00000000-2EB1-436E-9F45-2C6F80025528}"/>
            </c:ext>
          </c:extLst>
        </c:ser>
        <c:dLbls>
          <c:showLegendKey val="0"/>
          <c:showVal val="0"/>
          <c:showCatName val="0"/>
          <c:showSerName val="0"/>
          <c:showPercent val="0"/>
          <c:showBubbleSize val="0"/>
        </c:dLbls>
        <c:gapWidth val="150"/>
        <c:axId val="867748816"/>
        <c:axId val="86774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2EB1-436E-9F45-2C6F80025528}"/>
            </c:ext>
          </c:extLst>
        </c:ser>
        <c:dLbls>
          <c:showLegendKey val="0"/>
          <c:showVal val="0"/>
          <c:showCatName val="0"/>
          <c:showSerName val="0"/>
          <c:showPercent val="0"/>
          <c:showBubbleSize val="0"/>
        </c:dLbls>
        <c:marker val="1"/>
        <c:smooth val="0"/>
        <c:axId val="867748816"/>
        <c:axId val="867746640"/>
      </c:lineChart>
      <c:dateAx>
        <c:axId val="867748816"/>
        <c:scaling>
          <c:orientation val="minMax"/>
        </c:scaling>
        <c:delete val="1"/>
        <c:axPos val="b"/>
        <c:numFmt formatCode="&quot;H&quot;yy" sourceLinked="1"/>
        <c:majorTickMark val="none"/>
        <c:minorTickMark val="none"/>
        <c:tickLblPos val="none"/>
        <c:crossAx val="867746640"/>
        <c:crosses val="autoZero"/>
        <c:auto val="1"/>
        <c:lblOffset val="100"/>
        <c:baseTimeUnit val="years"/>
      </c:dateAx>
      <c:valAx>
        <c:axId val="86774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74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中津市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5">
        <f>データ!S6</f>
        <v>83101</v>
      </c>
      <c r="AM8" s="45"/>
      <c r="AN8" s="45"/>
      <c r="AO8" s="45"/>
      <c r="AP8" s="45"/>
      <c r="AQ8" s="45"/>
      <c r="AR8" s="45"/>
      <c r="AS8" s="45"/>
      <c r="AT8" s="46">
        <f>データ!T6</f>
        <v>491.44</v>
      </c>
      <c r="AU8" s="46"/>
      <c r="AV8" s="46"/>
      <c r="AW8" s="46"/>
      <c r="AX8" s="46"/>
      <c r="AY8" s="46"/>
      <c r="AZ8" s="46"/>
      <c r="BA8" s="46"/>
      <c r="BB8" s="46">
        <f>データ!U6</f>
        <v>169.1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f>データ!N6</f>
        <v>5.3</v>
      </c>
      <c r="C10" s="46"/>
      <c r="D10" s="46"/>
      <c r="E10" s="46"/>
      <c r="F10" s="46"/>
      <c r="G10" s="46"/>
      <c r="H10" s="46"/>
      <c r="I10" s="46" t="str">
        <f>データ!O6</f>
        <v>該当数値なし</v>
      </c>
      <c r="J10" s="46"/>
      <c r="K10" s="46"/>
      <c r="L10" s="46"/>
      <c r="M10" s="46"/>
      <c r="N10" s="46"/>
      <c r="O10" s="46"/>
      <c r="P10" s="46">
        <f>データ!P6</f>
        <v>0.14000000000000001</v>
      </c>
      <c r="Q10" s="46"/>
      <c r="R10" s="46"/>
      <c r="S10" s="46"/>
      <c r="T10" s="46"/>
      <c r="U10" s="46"/>
      <c r="V10" s="46"/>
      <c r="W10" s="46">
        <f>データ!Q6</f>
        <v>100</v>
      </c>
      <c r="X10" s="46"/>
      <c r="Y10" s="46"/>
      <c r="Z10" s="46"/>
      <c r="AA10" s="46"/>
      <c r="AB10" s="46"/>
      <c r="AC10" s="46"/>
      <c r="AD10" s="45">
        <f>データ!R6</f>
        <v>2919</v>
      </c>
      <c r="AE10" s="45"/>
      <c r="AF10" s="45"/>
      <c r="AG10" s="45"/>
      <c r="AH10" s="45"/>
      <c r="AI10" s="45"/>
      <c r="AJ10" s="45"/>
      <c r="AK10" s="2"/>
      <c r="AL10" s="45">
        <f>データ!V6</f>
        <v>112</v>
      </c>
      <c r="AM10" s="45"/>
      <c r="AN10" s="45"/>
      <c r="AO10" s="45"/>
      <c r="AP10" s="45"/>
      <c r="AQ10" s="45"/>
      <c r="AR10" s="45"/>
      <c r="AS10" s="45"/>
      <c r="AT10" s="46">
        <f>データ!W6</f>
        <v>0.02</v>
      </c>
      <c r="AU10" s="46"/>
      <c r="AV10" s="46"/>
      <c r="AW10" s="46"/>
      <c r="AX10" s="46"/>
      <c r="AY10" s="46"/>
      <c r="AZ10" s="46"/>
      <c r="BA10" s="46"/>
      <c r="BB10" s="46">
        <f>データ!X6</f>
        <v>5600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【1,496.36】</v>
      </c>
      <c r="I86" s="12" t="str">
        <f>データ!CA6</f>
        <v>【35.16】</v>
      </c>
      <c r="J86" s="12" t="str">
        <f>データ!CL6</f>
        <v>【534.98】</v>
      </c>
      <c r="K86" s="12" t="str">
        <f>データ!CW6</f>
        <v>【33.84】</v>
      </c>
      <c r="L86" s="12" t="str">
        <f>データ!DH6</f>
        <v>【89.98】</v>
      </c>
      <c r="M86" s="12" t="s">
        <v>43</v>
      </c>
      <c r="N86" s="12" t="s">
        <v>43</v>
      </c>
      <c r="O86" s="12" t="str">
        <f>データ!EO6</f>
        <v>【0.00】</v>
      </c>
    </row>
  </sheetData>
  <sheetProtection algorithmName="SHA-512" hashValue="HNuiwP6i4gO4YocTnBp+hAOagd+wzCxolkUBzoGQu2nDEcDDFlx0sxgevckwaI7B1QGe8jt2KMmAuBT3oRGDYg==" saltValue="6oce1w8oxLMEV1MQPfiU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442038</v>
      </c>
      <c r="D6" s="19">
        <f t="shared" si="3"/>
        <v>47</v>
      </c>
      <c r="E6" s="19">
        <f t="shared" si="3"/>
        <v>17</v>
      </c>
      <c r="F6" s="19">
        <f t="shared" si="3"/>
        <v>9</v>
      </c>
      <c r="G6" s="19">
        <f t="shared" si="3"/>
        <v>0</v>
      </c>
      <c r="H6" s="19" t="str">
        <f t="shared" si="3"/>
        <v>大分県　中津市</v>
      </c>
      <c r="I6" s="19" t="str">
        <f t="shared" si="3"/>
        <v>法非適用</v>
      </c>
      <c r="J6" s="19" t="str">
        <f t="shared" si="3"/>
        <v>下水道事業</v>
      </c>
      <c r="K6" s="19" t="str">
        <f t="shared" si="3"/>
        <v>小規模集合排水処理</v>
      </c>
      <c r="L6" s="19" t="str">
        <f t="shared" si="3"/>
        <v>I2</v>
      </c>
      <c r="M6" s="19" t="str">
        <f t="shared" si="3"/>
        <v>非設置</v>
      </c>
      <c r="N6" s="20">
        <f t="shared" si="3"/>
        <v>5.3</v>
      </c>
      <c r="O6" s="20" t="str">
        <f t="shared" si="3"/>
        <v>該当数値なし</v>
      </c>
      <c r="P6" s="20">
        <f t="shared" si="3"/>
        <v>0.14000000000000001</v>
      </c>
      <c r="Q6" s="20">
        <f t="shared" si="3"/>
        <v>100</v>
      </c>
      <c r="R6" s="20">
        <f t="shared" si="3"/>
        <v>2919</v>
      </c>
      <c r="S6" s="20">
        <f t="shared" si="3"/>
        <v>83101</v>
      </c>
      <c r="T6" s="20">
        <f t="shared" si="3"/>
        <v>491.44</v>
      </c>
      <c r="U6" s="20">
        <f t="shared" si="3"/>
        <v>169.1</v>
      </c>
      <c r="V6" s="20">
        <f t="shared" si="3"/>
        <v>112</v>
      </c>
      <c r="W6" s="20">
        <f t="shared" si="3"/>
        <v>0.02</v>
      </c>
      <c r="X6" s="20">
        <f t="shared" si="3"/>
        <v>5600</v>
      </c>
      <c r="Y6" s="21">
        <f>IF(Y7="",NA(),Y7)</f>
        <v>98.24</v>
      </c>
      <c r="Z6" s="21">
        <f t="shared" ref="Z6:AH6" si="4">IF(Z7="",NA(),Z7)</f>
        <v>103.96</v>
      </c>
      <c r="AA6" s="21">
        <f t="shared" si="4"/>
        <v>108.06</v>
      </c>
      <c r="AB6" s="21">
        <f t="shared" si="4"/>
        <v>89.66</v>
      </c>
      <c r="AC6" s="21">
        <f t="shared" si="4"/>
        <v>70.400000000000006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391.32</v>
      </c>
      <c r="BG6" s="21">
        <f t="shared" ref="BG6:BO6" si="7">IF(BG7="",NA(),BG7)</f>
        <v>369.84</v>
      </c>
      <c r="BH6" s="21">
        <f t="shared" si="7"/>
        <v>309.04000000000002</v>
      </c>
      <c r="BI6" s="21">
        <f t="shared" si="7"/>
        <v>299.64</v>
      </c>
      <c r="BJ6" s="21">
        <f t="shared" si="7"/>
        <v>332.96</v>
      </c>
      <c r="BK6" s="21">
        <f t="shared" si="7"/>
        <v>1837.88</v>
      </c>
      <c r="BL6" s="21">
        <f t="shared" si="7"/>
        <v>1748.51</v>
      </c>
      <c r="BM6" s="21">
        <f t="shared" si="7"/>
        <v>1640.16</v>
      </c>
      <c r="BN6" s="21">
        <f t="shared" si="7"/>
        <v>1521.05</v>
      </c>
      <c r="BO6" s="21">
        <f t="shared" si="7"/>
        <v>1490.65</v>
      </c>
      <c r="BP6" s="20" t="str">
        <f>IF(BP7="","",IF(BP7="-","【-】","【"&amp;SUBSTITUTE(TEXT(BP7,"#,##0.00"),"-","△")&amp;"】"))</f>
        <v>【1,496.36】</v>
      </c>
      <c r="BQ6" s="21">
        <f>IF(BQ7="",NA(),BQ7)</f>
        <v>98.11</v>
      </c>
      <c r="BR6" s="21">
        <f t="shared" ref="BR6:BZ6" si="8">IF(BR7="",NA(),BR7)</f>
        <v>104.25</v>
      </c>
      <c r="BS6" s="21">
        <f t="shared" si="8"/>
        <v>112.27</v>
      </c>
      <c r="BT6" s="21">
        <f t="shared" si="8"/>
        <v>101.98</v>
      </c>
      <c r="BU6" s="21">
        <f t="shared" si="8"/>
        <v>92.46</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155.55000000000001</v>
      </c>
      <c r="CC6" s="21">
        <f t="shared" ref="CC6:CK6" si="9">IF(CC7="",NA(),CC7)</f>
        <v>137.72999999999999</v>
      </c>
      <c r="CD6" s="21">
        <f t="shared" si="9"/>
        <v>134.21</v>
      </c>
      <c r="CE6" s="21">
        <f t="shared" si="9"/>
        <v>146.55000000000001</v>
      </c>
      <c r="CF6" s="21">
        <f t="shared" si="9"/>
        <v>123.28</v>
      </c>
      <c r="CG6" s="21">
        <f t="shared" si="9"/>
        <v>525.22</v>
      </c>
      <c r="CH6" s="21">
        <f t="shared" si="9"/>
        <v>520.91999999999996</v>
      </c>
      <c r="CI6" s="21">
        <f t="shared" si="9"/>
        <v>486.77</v>
      </c>
      <c r="CJ6" s="21">
        <f t="shared" si="9"/>
        <v>502.1</v>
      </c>
      <c r="CK6" s="21">
        <f t="shared" si="9"/>
        <v>539.07000000000005</v>
      </c>
      <c r="CL6" s="20" t="str">
        <f>IF(CL7="","",IF(CL7="-","【-】","【"&amp;SUBSTITUTE(TEXT(CL7,"#,##0.00"),"-","△")&amp;"】"))</f>
        <v>【534.98】</v>
      </c>
      <c r="CM6" s="21" t="str">
        <f>IF(CM7="",NA(),CM7)</f>
        <v>-</v>
      </c>
      <c r="CN6" s="21" t="str">
        <f t="shared" ref="CN6:CV6" si="10">IF(CN7="",NA(),CN7)</f>
        <v>-</v>
      </c>
      <c r="CO6" s="21" t="str">
        <f t="shared" si="10"/>
        <v>-</v>
      </c>
      <c r="CP6" s="21" t="str">
        <f t="shared" si="10"/>
        <v>-</v>
      </c>
      <c r="CQ6" s="21" t="str">
        <f t="shared" si="10"/>
        <v>-</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100</v>
      </c>
      <c r="CY6" s="21">
        <f t="shared" ref="CY6:DG6" si="11">IF(CY7="",NA(),CY7)</f>
        <v>100</v>
      </c>
      <c r="CZ6" s="21">
        <f t="shared" si="11"/>
        <v>100</v>
      </c>
      <c r="DA6" s="21">
        <f t="shared" si="11"/>
        <v>100</v>
      </c>
      <c r="DB6" s="21">
        <f t="shared" si="11"/>
        <v>100</v>
      </c>
      <c r="DC6" s="21">
        <f t="shared" si="11"/>
        <v>91.52</v>
      </c>
      <c r="DD6" s="21">
        <f t="shared" si="11"/>
        <v>90.33</v>
      </c>
      <c r="DE6" s="21">
        <f t="shared" si="11"/>
        <v>90.04</v>
      </c>
      <c r="DF6" s="21">
        <f t="shared" si="11"/>
        <v>90.58</v>
      </c>
      <c r="DG6" s="21">
        <f t="shared" si="11"/>
        <v>90.11</v>
      </c>
      <c r="DH6" s="20" t="str">
        <f>IF(DH7="","",IF(DH7="-","【-】","【"&amp;SUBSTITUTE(TEXT(DH7,"#,##0.00"),"-","△")&amp;"】"))</f>
        <v>【89.98】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2022</v>
      </c>
      <c r="C7" s="23">
        <v>442038</v>
      </c>
      <c r="D7" s="23">
        <v>47</v>
      </c>
      <c r="E7" s="23">
        <v>17</v>
      </c>
      <c r="F7" s="23">
        <v>9</v>
      </c>
      <c r="G7" s="23">
        <v>0</v>
      </c>
      <c r="H7" s="23" t="s">
        <v>97</v>
      </c>
      <c r="I7" s="23" t="s">
        <v>98</v>
      </c>
      <c r="J7" s="23" t="s">
        <v>99</v>
      </c>
      <c r="K7" s="23" t="s">
        <v>100</v>
      </c>
      <c r="L7" s="23" t="s">
        <v>101</v>
      </c>
      <c r="M7" s="23" t="s">
        <v>102</v>
      </c>
      <c r="N7" s="24">
        <v>5.3</v>
      </c>
      <c r="O7" s="24" t="s">
        <v>103</v>
      </c>
      <c r="P7" s="24">
        <v>0.14000000000000001</v>
      </c>
      <c r="Q7" s="24">
        <v>100</v>
      </c>
      <c r="R7" s="24">
        <v>2919</v>
      </c>
      <c r="S7" s="24">
        <v>83101</v>
      </c>
      <c r="T7" s="24">
        <v>491.44</v>
      </c>
      <c r="U7" s="24">
        <v>169.1</v>
      </c>
      <c r="V7" s="24">
        <v>112</v>
      </c>
      <c r="W7" s="24">
        <v>0.02</v>
      </c>
      <c r="X7" s="24">
        <v>5600</v>
      </c>
      <c r="Y7" s="24">
        <v>98.24</v>
      </c>
      <c r="Z7" s="24">
        <v>103.96</v>
      </c>
      <c r="AA7" s="24">
        <v>108.06</v>
      </c>
      <c r="AB7" s="24">
        <v>89.66</v>
      </c>
      <c r="AC7" s="24">
        <v>70.400000000000006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391.32</v>
      </c>
      <c r="BG7" s="24">
        <v>369.84</v>
      </c>
      <c r="BH7" s="24">
        <v>309.04000000000002</v>
      </c>
      <c r="BI7" s="24">
        <v>299.64</v>
      </c>
      <c r="BJ7" s="24">
        <v>332.96</v>
      </c>
      <c r="BK7" s="24">
        <v>1837.88</v>
      </c>
      <c r="BL7" s="24">
        <v>1748.51</v>
      </c>
      <c r="BM7" s="24">
        <v>1640.16</v>
      </c>
      <c r="BN7" s="24">
        <v>1521.05</v>
      </c>
      <c r="BO7" s="24">
        <v>1490.65</v>
      </c>
      <c r="BP7" s="24">
        <v>1496.36</v>
      </c>
      <c r="BQ7" s="24">
        <v>98.11</v>
      </c>
      <c r="BR7" s="24">
        <v>104.25</v>
      </c>
      <c r="BS7" s="24">
        <v>112.27</v>
      </c>
      <c r="BT7" s="24">
        <v>101.98</v>
      </c>
      <c r="BU7" s="24">
        <v>92.46</v>
      </c>
      <c r="BV7" s="24">
        <v>35.03</v>
      </c>
      <c r="BW7" s="24">
        <v>34.99</v>
      </c>
      <c r="BX7" s="24">
        <v>38.270000000000003</v>
      </c>
      <c r="BY7" s="24">
        <v>37.520000000000003</v>
      </c>
      <c r="BZ7" s="24">
        <v>34.96</v>
      </c>
      <c r="CA7" s="24">
        <v>35.159999999999997</v>
      </c>
      <c r="CB7" s="24">
        <v>155.55000000000001</v>
      </c>
      <c r="CC7" s="24">
        <v>137.72999999999999</v>
      </c>
      <c r="CD7" s="24">
        <v>134.21</v>
      </c>
      <c r="CE7" s="24">
        <v>146.55000000000001</v>
      </c>
      <c r="CF7" s="24">
        <v>123.28</v>
      </c>
      <c r="CG7" s="24">
        <v>525.22</v>
      </c>
      <c r="CH7" s="24">
        <v>520.91999999999996</v>
      </c>
      <c r="CI7" s="24">
        <v>486.77</v>
      </c>
      <c r="CJ7" s="24">
        <v>502.1</v>
      </c>
      <c r="CK7" s="24">
        <v>539.07000000000005</v>
      </c>
      <c r="CL7" s="24">
        <v>534.98</v>
      </c>
      <c r="CM7" s="24" t="s">
        <v>104</v>
      </c>
      <c r="CN7" s="24" t="s">
        <v>104</v>
      </c>
      <c r="CO7" s="24" t="s">
        <v>104</v>
      </c>
      <c r="CP7" s="24" t="s">
        <v>104</v>
      </c>
      <c r="CQ7" s="24" t="s">
        <v>104</v>
      </c>
      <c r="CR7" s="24">
        <v>35.340000000000003</v>
      </c>
      <c r="CS7" s="24">
        <v>34.68</v>
      </c>
      <c r="CT7" s="24">
        <v>34.700000000000003</v>
      </c>
      <c r="CU7" s="24">
        <v>46.83</v>
      </c>
      <c r="CV7" s="24">
        <v>33.74</v>
      </c>
      <c r="CW7" s="24">
        <v>33.840000000000003</v>
      </c>
      <c r="CX7" s="24">
        <v>100</v>
      </c>
      <c r="CY7" s="24">
        <v>100</v>
      </c>
      <c r="CZ7" s="24">
        <v>100</v>
      </c>
      <c r="DA7" s="24">
        <v>100</v>
      </c>
      <c r="DB7" s="24">
        <v>100</v>
      </c>
      <c r="DC7" s="24">
        <v>91.52</v>
      </c>
      <c r="DD7" s="24">
        <v>90.33</v>
      </c>
      <c r="DE7" s="24">
        <v>90.04</v>
      </c>
      <c r="DF7" s="24">
        <v>90.58</v>
      </c>
      <c r="DG7" s="24">
        <v>90.11</v>
      </c>
      <c r="DH7" s="24">
        <v>89.98</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2023-12-12T02:59:08Z</dcterms:created>
  <dcterms:modified xsi:type="dcterms:W3CDTF">2024-02-20T04:21:17Z</dcterms:modified>
  <cp:category/>
</cp:coreProperties>
</file>