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3 中津市\"/>
    </mc:Choice>
  </mc:AlternateContent>
  <workbookProtection workbookAlgorithmName="SHA-512" workbookHashValue="/iKKV/i3eisGAfN2edmyg8cFOzkPRvKdfYRfEoUBcOriqVBZ7j4YTAsaygNx1oV4aVSZT2TiUP0HTVRXGRkPwg==" workbookSaltValue="qAlYP2sWGyO0dUVvxy02X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E85" i="4"/>
  <c r="BB10" i="4"/>
  <c r="AT10" i="4"/>
  <c r="I10"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<sst xmlns="http://schemas.openxmlformats.org/spreadsheetml/2006/main" count="253" uniqueCount="117">
  <si>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</si>
  <si>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</si>
  <si>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</si>
  <si>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</si>
  <si>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</si>
  <si>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</si>
  <si>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</si>
  <si>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</si>
  <si>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</si>
  <si>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</si>
  <si>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</si>
  <si>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</si>
  <si>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</si>
  <si>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</si>
  <si>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</si>
  <si>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</si>
  <si>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</si>
  <si>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</si>
  <si>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</si>
  <si>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</si>
  <si>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</si>
  <si>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</si>
  <si>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</si>
  <si>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</si>
  <si>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</si>
  <si>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</si>
  <si>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</si>
  <si>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</si>
  <si>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</si>
  <si>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</si>
  <si>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</si>
  <si>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</si>
  <si>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</si>
  <si>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</si>
  <si>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</si>
  <si>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</si>
  <si>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</si>
  <si>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</si>
  <si>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</si>
  <si>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</si>
  <si>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</si>
  <si>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</si>
  <si>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</si>
  <si>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</si>
  <si>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</si>
  <si>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</si>
  <si>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</si>
  <si>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</si>
  <si>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</si>
  <si>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</si>
  <si>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</si>
  <si>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</si>
  <si>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</si>
  <si>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</si>
  <si>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</si>
  <si>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</si>
  <si>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</si>
  <si>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</si>
  <si>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</si>
  <si>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</si>
  <si>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</si>
  <si>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</si>
  <si>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</si>
  <si>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</si>
  <si>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</si>
  <si>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</si>
  <si>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</si>
  <si>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</si>
  <si>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</si>
  <si>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</si>
  <si>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</si>
  <si>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</si>
  <si>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</si>
  <si>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</si>
  <si>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</si>
  <si>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</si>
  <si>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</si>
  <si>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</si>
  <si>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</si>
  <si>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</si>
  <si>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</si>
  <si>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</si>
  <si>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</si>
  <si>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</si>
  <si>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</si>
  <si>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</si>
  <si>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</si>
  <si>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</si>
  <si>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</si>
  <si>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</si>
  <si>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</si>
  <si>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</si>
  <si>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</si>
  <si>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</si>
  <si>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</si>
  <si>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</si>
  <si>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</si>
  <si>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</si>
  <si>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</si>
  <si>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</si>
  <si>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</si>
  <si>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</si>
  <si>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</si>
  <si>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</si>
  <si>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</si>
  <si>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</si>
  <si>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</si>
  <si>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</si>
  <si>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</si>
  <si>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</si>
  <si>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</si>
  <si>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</si>
  <si>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</si>
  <si>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</si>
  <si>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①『有形固定資産減価償却率』・・・有形固定資産のうち償却対象資産の減価償却がどの程度進んでいるかを表す指標。古いところで供用開始から24年の経過であるため、低い数値となっている。
②『管渠老朽化率』・・・法定耐用年数を超えた管渠延長の割合を表した指標。古いところで供用開始から24年の経過であり、耐用年数50年には達しておらず、数値が0となっている。
③『管渠改善率』・・・当該年度に更新した管渠延長の割合を表した指標。管渠の更新をまだ実施していないため0％である。汚水管渠は、古いところで供用開始から24年が経過しているが、現在のところ老朽化は見られない。今後は将来的な経営に与える影響を考慮しながら老朽化対策について検討する必要がある。</t>
    <phoneticPr fontId="4"/>
  </si>
  <si>
    <t>①『経常収支比率』・・・経常費用が経常収益でどの程度賄われているかを示す指標。100％を上回っているが、他会計からの繰入金があるためであり、維持管理費縮減に努める必要がある。
②『累積欠損金比率』・・・累積欠損金が発生しておらず、0％であり問題はない。
③『流動比率』・・・短期的な債務に対する支払い能力を示す指標。類似団体と比較して平均値を上回っているが、今後も投資規模の適正化を判断する必要がある。
④『企業債残高対事業規模比率』・・・使用料収入に対する企業債残高の割合であり、企業債残高の規模を表す指標。類似団体と比較して平均値を下回っている。老朽化に伴い施設等の更新が増えることを踏まえ、今後も企業債残高を注視し、投資規模の適正化を判断する必要が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の平均値に近い状況だが、今後も維持管理費の削減等の経営改善が必要である。
⑦『施設利用率』・・・処理場の処理能力に対する汚水量の割合で、施設の利用状況を判断する指標。中山間地域にある施設のため、今後の人口推移に注視し、将来的な施設能力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phoneticPr fontId="4"/>
  </si>
  <si>
    <t>類似団体と比較すると、水洗化率が平均値を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</si>
</sst>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E8-4EE1-8BF3-48D38138A5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54E8-4EE1-8BF3-48D38138A5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34.03</c:v>
                </c:pt>
                <c:pt idx="2">
                  <c:v>34.03</c:v>
                </c:pt>
                <c:pt idx="3">
                  <c:v>34.33</c:v>
                </c:pt>
                <c:pt idx="4">
                  <c:v>32.54</c:v>
                </c:pt>
              </c:numCache>
            </c:numRef>
          </c:val>
          <c:extLst>
            <c:ext xmlns:c16="http://schemas.microsoft.com/office/drawing/2014/chart" uri="{C3380CC4-5D6E-409C-BE32-E72D297353CC}">
              <c16:uniqueId val="{00000000-A460-456E-AF50-AA60CBF281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A460-456E-AF50-AA60CBF281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78.569999999999993</c:v>
                </c:pt>
                <c:pt idx="2">
                  <c:v>79.81</c:v>
                </c:pt>
                <c:pt idx="3">
                  <c:v>79.900000000000006</c:v>
                </c:pt>
                <c:pt idx="4">
                  <c:v>81.42</c:v>
                </c:pt>
              </c:numCache>
            </c:numRef>
          </c:val>
          <c:extLst>
            <c:ext xmlns:c16="http://schemas.microsoft.com/office/drawing/2014/chart" uri="{C3380CC4-5D6E-409C-BE32-E72D297353CC}">
              <c16:uniqueId val="{00000000-B88E-416B-A656-F6A90AC205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B88E-416B-A656-F6A90AC205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86.42</c:v>
                </c:pt>
                <c:pt idx="2">
                  <c:v>114.74</c:v>
                </c:pt>
                <c:pt idx="3">
                  <c:v>100.86</c:v>
                </c:pt>
                <c:pt idx="4">
                  <c:v>107.25</c:v>
                </c:pt>
              </c:numCache>
            </c:numRef>
          </c:val>
          <c:extLst>
            <c:ext xmlns:c16="http://schemas.microsoft.com/office/drawing/2014/chart" uri="{C3380CC4-5D6E-409C-BE32-E72D297353CC}">
              <c16:uniqueId val="{00000000-9B2A-4CAC-9F2E-5063482C3D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9B2A-4CAC-9F2E-5063482C3D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3.25</c:v>
                </c:pt>
                <c:pt idx="2">
                  <c:v>6.57</c:v>
                </c:pt>
                <c:pt idx="3">
                  <c:v>9.7899999999999991</c:v>
                </c:pt>
                <c:pt idx="4">
                  <c:v>12.8</c:v>
                </c:pt>
              </c:numCache>
            </c:numRef>
          </c:val>
          <c:extLst>
            <c:ext xmlns:c16="http://schemas.microsoft.com/office/drawing/2014/chart" uri="{C3380CC4-5D6E-409C-BE32-E72D297353CC}">
              <c16:uniqueId val="{00000000-A87C-49A2-A0F1-EFC8845D8C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A87C-49A2-A0F1-EFC8845D8C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B7-4B8E-BC78-0856F75D5B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CEB7-4B8E-BC78-0856F75D5B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60.31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28-43E1-8F6E-FDFC0BEA09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6B28-43E1-8F6E-FDFC0BEA09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19.73</c:v>
                </c:pt>
                <c:pt idx="2">
                  <c:v>77.91</c:v>
                </c:pt>
                <c:pt idx="3">
                  <c:v>100.69</c:v>
                </c:pt>
                <c:pt idx="4">
                  <c:v>94.79</c:v>
                </c:pt>
              </c:numCache>
            </c:numRef>
          </c:val>
          <c:extLst>
            <c:ext xmlns:c16="http://schemas.microsoft.com/office/drawing/2014/chart" uri="{C3380CC4-5D6E-409C-BE32-E72D297353CC}">
              <c16:uniqueId val="{00000000-636D-4AC0-8211-2C375D9E23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636D-4AC0-8211-2C375D9E23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1951.14</c:v>
                </c:pt>
                <c:pt idx="2">
                  <c:v>833.29</c:v>
                </c:pt>
                <c:pt idx="3">
                  <c:v>62.27</c:v>
                </c:pt>
                <c:pt idx="4">
                  <c:v>29.84</c:v>
                </c:pt>
              </c:numCache>
            </c:numRef>
          </c:val>
          <c:extLst>
            <c:ext xmlns:c16="http://schemas.microsoft.com/office/drawing/2014/chart" uri="{C3380CC4-5D6E-409C-BE32-E72D297353CC}">
              <c16:uniqueId val="{00000000-048E-4173-B023-4ADD00C706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048E-4173-B023-4ADD00C706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54.22</c:v>
                </c:pt>
                <c:pt idx="2">
                  <c:v>68.75</c:v>
                </c:pt>
                <c:pt idx="3">
                  <c:v>75.88</c:v>
                </c:pt>
                <c:pt idx="4">
                  <c:v>77.62</c:v>
                </c:pt>
              </c:numCache>
            </c:numRef>
          </c:val>
          <c:extLst>
            <c:ext xmlns:c16="http://schemas.microsoft.com/office/drawing/2014/chart" uri="{C3380CC4-5D6E-409C-BE32-E72D297353CC}">
              <c16:uniqueId val="{00000000-5C36-4771-AA13-CA660BD97F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C36-4771-AA13-CA660BD97F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321.10000000000002</c:v>
                </c:pt>
                <c:pt idx="2">
                  <c:v>252.71</c:v>
                </c:pt>
                <c:pt idx="3">
                  <c:v>228.93</c:v>
                </c:pt>
                <c:pt idx="4">
                  <c:v>224.34</c:v>
                </c:pt>
              </c:numCache>
            </c:numRef>
          </c:val>
          <c:extLst>
            <c:ext xmlns:c16="http://schemas.microsoft.com/office/drawing/2014/chart" uri="{C3380CC4-5D6E-409C-BE32-E72D297353CC}">
              <c16:uniqueId val="{00000000-F894-4383-8A4F-068080233D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F894-4383-8A4F-068080233D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2">
        <f>データ!S6</f>
        <v>83101</v>
      </c>
      <c r="AM8" s="52"/>
      <c r="AN8" s="52"/>
      <c r="AO8" s="52"/>
      <c r="AP8" s="52"/>
      <c r="AQ8" s="52"/>
      <c r="AR8" s="52"/>
      <c r="AS8" s="52"/>
      <c r="AT8" s="51">
        <f>データ!T6</f>
        <v>491.44</v>
      </c>
      <c r="AU8" s="51"/>
      <c r="AV8" s="51"/>
      <c r="AW8" s="51"/>
      <c r="AX8" s="51"/>
      <c r="AY8" s="51"/>
      <c r="AZ8" s="51"/>
      <c r="BA8" s="51"/>
      <c r="BB8" s="51">
        <f>データ!U6</f>
        <v>169.1</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f>データ!O6</f>
        <v>80.67</v>
      </c>
      <c r="J10" s="51"/>
      <c r="K10" s="51"/>
      <c r="L10" s="51"/>
      <c r="M10" s="51"/>
      <c r="N10" s="51"/>
      <c r="O10" s="51"/>
      <c r="P10" s="51">
        <f>データ!P6</f>
        <v>4.17</v>
      </c>
      <c r="Q10" s="51"/>
      <c r="R10" s="51"/>
      <c r="S10" s="51"/>
      <c r="T10" s="51"/>
      <c r="U10" s="51"/>
      <c r="V10" s="51"/>
      <c r="W10" s="51">
        <f>データ!Q6</f>
        <v>82.89</v>
      </c>
      <c r="X10" s="51"/>
      <c r="Y10" s="51"/>
      <c r="Z10" s="51"/>
      <c r="AA10" s="51"/>
      <c r="AB10" s="51"/>
      <c r="AC10" s="51"/>
      <c r="AD10" s="52">
        <f>データ!R6</f>
        <v>3300</v>
      </c>
      <c r="AE10" s="52"/>
      <c r="AF10" s="52"/>
      <c r="AG10" s="52"/>
      <c r="AH10" s="52"/>
      <c r="AI10" s="52"/>
      <c r="AJ10" s="52"/>
      <c r="AK10" s="2"/>
      <c r="AL10" s="52">
        <f>データ!V6</f>
        <v>3450</v>
      </c>
      <c r="AM10" s="52"/>
      <c r="AN10" s="52"/>
      <c r="AO10" s="52"/>
      <c r="AP10" s="52"/>
      <c r="AQ10" s="52"/>
      <c r="AR10" s="52"/>
      <c r="AS10" s="52"/>
      <c r="AT10" s="51">
        <f>データ!W6</f>
        <v>2</v>
      </c>
      <c r="AU10" s="51"/>
      <c r="AV10" s="51"/>
      <c r="AW10" s="51"/>
      <c r="AX10" s="51"/>
      <c r="AY10" s="51"/>
      <c r="AZ10" s="51"/>
      <c r="BA10" s="51"/>
      <c r="BB10" s="51">
        <f>データ!X6</f>
        <v>1725</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hffGN1fnabrCZhyRHA8x1gZXURzpXHgcKKyli352a12fKh4XqhgyoffwDbpLw74cvXYzKtlYosmmu2Ren7mGQ==" saltValue="c6xPaXSGkd6cLExrELfq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442038</v>
      </c>
      <c r="D6" s="19">
        <f t="shared" si="3"/>
        <v>46</v>
      </c>
      <c r="E6" s="19">
        <f t="shared" si="3"/>
        <v>17</v>
      </c>
      <c r="F6" s="19">
        <f t="shared" si="3"/>
        <v>4</v>
      </c>
      <c r="G6" s="19">
        <f t="shared" si="3"/>
        <v>0</v>
      </c>
      <c r="H6" s="19" t="str">
        <f t="shared" si="3"/>
        <v>大分県　中津市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80.67</v>
      </c>
      <c r="P6" s="20">
        <f t="shared" si="3"/>
        <v>4.17</v>
      </c>
      <c r="Q6" s="20">
        <f t="shared" si="3"/>
        <v>82.89</v>
      </c>
      <c r="R6" s="20">
        <f t="shared" si="3"/>
        <v>3300</v>
      </c>
      <c r="S6" s="20">
        <f t="shared" si="3"/>
        <v>83101</v>
      </c>
      <c r="T6" s="20">
        <f t="shared" si="3"/>
        <v>491.44</v>
      </c>
      <c r="U6" s="20">
        <f t="shared" si="3"/>
        <v>169.1</v>
      </c>
      <c r="V6" s="20">
        <f t="shared" si="3"/>
        <v>3450</v>
      </c>
      <c r="W6" s="20">
        <f t="shared" si="3"/>
        <v>2</v>
      </c>
      <c r="X6" s="20">
        <f t="shared" si="3"/>
        <v>1725</v>
      </c>
      <c r="Y6" s="21" t="str">
        <f>IF(Y7="",NA(),Y7)</f>
        <v>-</v>
      </c>
      <c r="Z6" s="21">
        <f t="shared" ref="Z6:AH6" si="4">IF(Z7="",NA(),Z7)</f>
        <v>86.42</v>
      </c>
      <c r="AA6" s="21">
        <f t="shared" si="4"/>
        <v>114.74</v>
      </c>
      <c r="AB6" s="21">
        <f t="shared" si="4"/>
        <v>100.86</v>
      </c>
      <c r="AC6" s="21">
        <f t="shared" si="4"/>
        <v>107.25</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1">
        <f t="shared" ref="AK6:AS6" si="5">IF(AK7="",NA(),AK7)</f>
        <v>60.31</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19.73</v>
      </c>
      <c r="AW6" s="21">
        <f t="shared" si="6"/>
        <v>77.91</v>
      </c>
      <c r="AX6" s="21">
        <f t="shared" si="6"/>
        <v>100.69</v>
      </c>
      <c r="AY6" s="21">
        <f t="shared" si="6"/>
        <v>94.79</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1951.14</v>
      </c>
      <c r="BH6" s="21">
        <f t="shared" si="7"/>
        <v>833.29</v>
      </c>
      <c r="BI6" s="21">
        <f t="shared" si="7"/>
        <v>62.27</v>
      </c>
      <c r="BJ6" s="21">
        <f t="shared" si="7"/>
        <v>29.84</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54.22</v>
      </c>
      <c r="BS6" s="21">
        <f t="shared" si="8"/>
        <v>68.75</v>
      </c>
      <c r="BT6" s="21">
        <f t="shared" si="8"/>
        <v>75.88</v>
      </c>
      <c r="BU6" s="21">
        <f t="shared" si="8"/>
        <v>77.62</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321.10000000000002</v>
      </c>
      <c r="CD6" s="21">
        <f t="shared" si="9"/>
        <v>252.71</v>
      </c>
      <c r="CE6" s="21">
        <f t="shared" si="9"/>
        <v>228.93</v>
      </c>
      <c r="CF6" s="21">
        <f t="shared" si="9"/>
        <v>224.34</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34.03</v>
      </c>
      <c r="CO6" s="21">
        <f t="shared" si="10"/>
        <v>34.03</v>
      </c>
      <c r="CP6" s="21">
        <f t="shared" si="10"/>
        <v>34.33</v>
      </c>
      <c r="CQ6" s="21">
        <f t="shared" si="10"/>
        <v>32.54</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78.569999999999993</v>
      </c>
      <c r="CZ6" s="21">
        <f t="shared" si="11"/>
        <v>79.81</v>
      </c>
      <c r="DA6" s="21">
        <f t="shared" si="11"/>
        <v>79.900000000000006</v>
      </c>
      <c r="DB6" s="21">
        <f t="shared" si="11"/>
        <v>81.42</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3.25</v>
      </c>
      <c r="DK6" s="21">
        <f t="shared" si="12"/>
        <v>6.57</v>
      </c>
      <c r="DL6" s="21">
        <f t="shared" si="12"/>
        <v>9.7899999999999991</v>
      </c>
      <c r="DM6" s="21">
        <f t="shared" si="12"/>
        <v>12.8</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442038</v>
      </c>
      <c r="D7" s="23">
        <v>46</v>
      </c>
      <c r="E7" s="23">
        <v>17</v>
      </c>
      <c r="F7" s="23">
        <v>4</v>
      </c>
      <c r="G7" s="23">
        <v>0</v>
      </c>
      <c r="H7" s="23" t="s">
        <v>96</v>
      </c>
      <c r="I7" s="23" t="s">
        <v>97</v>
      </c>
      <c r="J7" s="23" t="s">
        <v>98</v>
      </c>
      <c r="K7" s="23" t="s">
        <v>99</v>
      </c>
      <c r="L7" s="23" t="s">
        <v>100</v>
      </c>
      <c r="M7" s="23" t="s">
        <v>101</v>
      </c>
      <c r="N7" s="24" t="s">
        <v>102</v>
      </c>
      <c r="O7" s="24">
        <v>80.67</v>
      </c>
      <c r="P7" s="24">
        <v>4.17</v>
      </c>
      <c r="Q7" s="24">
        <v>82.89</v>
      </c>
      <c r="R7" s="24">
        <v>3300</v>
      </c>
      <c r="S7" s="24">
        <v>83101</v>
      </c>
      <c r="T7" s="24">
        <v>491.44</v>
      </c>
      <c r="U7" s="24">
        <v>169.1</v>
      </c>
      <c r="V7" s="24">
        <v>3450</v>
      </c>
      <c r="W7" s="24">
        <v>2</v>
      </c>
      <c r="X7" s="24">
        <v>1725</v>
      </c>
      <c r="Y7" s="24" t="s">
        <v>102</v>
      </c>
      <c r="Z7" s="24">
        <v>86.42</v>
      </c>
      <c r="AA7" s="24">
        <v>114.74</v>
      </c>
      <c r="AB7" s="24">
        <v>100.86</v>
      </c>
      <c r="AC7" s="24">
        <v>107.25</v>
      </c>
      <c r="AD7" s="24" t="s">
        <v>102</v>
      </c>
      <c r="AE7" s="24">
        <v>102.73</v>
      </c>
      <c r="AF7" s="24">
        <v>105.78</v>
      </c>
      <c r="AG7" s="24">
        <v>106.09</v>
      </c>
      <c r="AH7" s="24">
        <v>106.44</v>
      </c>
      <c r="AI7" s="24">
        <v>104.54</v>
      </c>
      <c r="AJ7" s="24" t="s">
        <v>102</v>
      </c>
      <c r="AK7" s="24">
        <v>60.31</v>
      </c>
      <c r="AL7" s="24">
        <v>0</v>
      </c>
      <c r="AM7" s="24">
        <v>0</v>
      </c>
      <c r="AN7" s="24">
        <v>0</v>
      </c>
      <c r="AO7" s="24" t="s">
        <v>102</v>
      </c>
      <c r="AP7" s="24">
        <v>94.97</v>
      </c>
      <c r="AQ7" s="24">
        <v>63.96</v>
      </c>
      <c r="AR7" s="24">
        <v>69.42</v>
      </c>
      <c r="AS7" s="24">
        <v>72.86</v>
      </c>
      <c r="AT7" s="24">
        <v>65.930000000000007</v>
      </c>
      <c r="AU7" s="24" t="s">
        <v>102</v>
      </c>
      <c r="AV7" s="24">
        <v>19.73</v>
      </c>
      <c r="AW7" s="24">
        <v>77.91</v>
      </c>
      <c r="AX7" s="24">
        <v>100.69</v>
      </c>
      <c r="AY7" s="24">
        <v>94.79</v>
      </c>
      <c r="AZ7" s="24" t="s">
        <v>102</v>
      </c>
      <c r="BA7" s="24">
        <v>47.72</v>
      </c>
      <c r="BB7" s="24">
        <v>44.24</v>
      </c>
      <c r="BC7" s="24">
        <v>43.07</v>
      </c>
      <c r="BD7" s="24">
        <v>45.42</v>
      </c>
      <c r="BE7" s="24">
        <v>44.25</v>
      </c>
      <c r="BF7" s="24" t="s">
        <v>102</v>
      </c>
      <c r="BG7" s="24">
        <v>1951.14</v>
      </c>
      <c r="BH7" s="24">
        <v>833.29</v>
      </c>
      <c r="BI7" s="24">
        <v>62.27</v>
      </c>
      <c r="BJ7" s="24">
        <v>29.84</v>
      </c>
      <c r="BK7" s="24" t="s">
        <v>102</v>
      </c>
      <c r="BL7" s="24">
        <v>1206.79</v>
      </c>
      <c r="BM7" s="24">
        <v>1258.43</v>
      </c>
      <c r="BN7" s="24">
        <v>1163.75</v>
      </c>
      <c r="BO7" s="24">
        <v>1195.47</v>
      </c>
      <c r="BP7" s="24">
        <v>1182.1099999999999</v>
      </c>
      <c r="BQ7" s="24" t="s">
        <v>102</v>
      </c>
      <c r="BR7" s="24">
        <v>54.22</v>
      </c>
      <c r="BS7" s="24">
        <v>68.75</v>
      </c>
      <c r="BT7" s="24">
        <v>75.88</v>
      </c>
      <c r="BU7" s="24">
        <v>77.62</v>
      </c>
      <c r="BV7" s="24" t="s">
        <v>102</v>
      </c>
      <c r="BW7" s="24">
        <v>71.84</v>
      </c>
      <c r="BX7" s="24">
        <v>73.36</v>
      </c>
      <c r="BY7" s="24">
        <v>72.599999999999994</v>
      </c>
      <c r="BZ7" s="24">
        <v>69.430000000000007</v>
      </c>
      <c r="CA7" s="24">
        <v>73.78</v>
      </c>
      <c r="CB7" s="24" t="s">
        <v>102</v>
      </c>
      <c r="CC7" s="24">
        <v>321.10000000000002</v>
      </c>
      <c r="CD7" s="24">
        <v>252.71</v>
      </c>
      <c r="CE7" s="24">
        <v>228.93</v>
      </c>
      <c r="CF7" s="24">
        <v>224.34</v>
      </c>
      <c r="CG7" s="24" t="s">
        <v>102</v>
      </c>
      <c r="CH7" s="24">
        <v>228.47</v>
      </c>
      <c r="CI7" s="24">
        <v>224.88</v>
      </c>
      <c r="CJ7" s="24">
        <v>228.64</v>
      </c>
      <c r="CK7" s="24">
        <v>239.46</v>
      </c>
      <c r="CL7" s="24">
        <v>220.62</v>
      </c>
      <c r="CM7" s="24" t="s">
        <v>102</v>
      </c>
      <c r="CN7" s="24">
        <v>34.03</v>
      </c>
      <c r="CO7" s="24">
        <v>34.03</v>
      </c>
      <c r="CP7" s="24">
        <v>34.33</v>
      </c>
      <c r="CQ7" s="24">
        <v>32.54</v>
      </c>
      <c r="CR7" s="24" t="s">
        <v>102</v>
      </c>
      <c r="CS7" s="24">
        <v>42.47</v>
      </c>
      <c r="CT7" s="24">
        <v>42.4</v>
      </c>
      <c r="CU7" s="24">
        <v>42.28</v>
      </c>
      <c r="CV7" s="24">
        <v>41.06</v>
      </c>
      <c r="CW7" s="24">
        <v>42.22</v>
      </c>
      <c r="CX7" s="24" t="s">
        <v>102</v>
      </c>
      <c r="CY7" s="24">
        <v>78.569999999999993</v>
      </c>
      <c r="CZ7" s="24">
        <v>79.81</v>
      </c>
      <c r="DA7" s="24">
        <v>79.900000000000006</v>
      </c>
      <c r="DB7" s="24">
        <v>81.42</v>
      </c>
      <c r="DC7" s="24" t="s">
        <v>102</v>
      </c>
      <c r="DD7" s="24">
        <v>83.75</v>
      </c>
      <c r="DE7" s="24">
        <v>84.19</v>
      </c>
      <c r="DF7" s="24">
        <v>84.34</v>
      </c>
      <c r="DG7" s="24">
        <v>84.34</v>
      </c>
      <c r="DH7" s="24">
        <v>85.67</v>
      </c>
      <c r="DI7" s="24" t="s">
        <v>102</v>
      </c>
      <c r="DJ7" s="24">
        <v>3.25</v>
      </c>
      <c r="DK7" s="24">
        <v>6.57</v>
      </c>
      <c r="DL7" s="24">
        <v>9.7899999999999991</v>
      </c>
      <c r="DM7" s="24">
        <v>12.8</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2024-02-22T06:53:38Z</cp:lastPrinted>
  <dcterms:created xsi:type="dcterms:W3CDTF">2023-12-12T00:59:03Z</dcterms:created>
  <dcterms:modified xsi:type="dcterms:W3CDTF">2024-02-22T06:54:26Z</dcterms:modified>
  <cp:category/>
</cp:coreProperties>
</file>