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1普通会計\R3財政状況資料集\07県HP掲載用\合体版\"/>
    </mc:Choice>
  </mc:AlternateContent>
  <bookViews>
    <workbookView xWindow="-120" yWindow="-120" windowWidth="29040" windowHeight="1584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C35" i="10"/>
  <c r="U34" i="10"/>
  <c r="C34" i="10"/>
  <c r="U35" i="10" l="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W34" i="10" s="1"/>
  <c r="BW35" i="10" l="1"/>
  <c r="BW36" i="10" s="1"/>
  <c r="BW37" i="10" s="1"/>
  <c r="BW38" i="10" s="1"/>
  <c r="CO34" i="10"/>
</calcChain>
</file>

<file path=xl/sharedStrings.xml><?xml version="1.0" encoding="utf-8"?>
<sst xmlns="http://schemas.openxmlformats.org/spreadsheetml/2006/main" count="1101" uniqueCount="603">
  <si>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</si>
  <si>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</si>
  <si>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</si>
  <si>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</si>
  <si>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</si>
  <si>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</si>
  <si>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</si>
  <si>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</si>
  <si>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</si>
  <si>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</si>
  <si>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</si>
  <si>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</si>
  <si>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</si>
  <si>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</si>
  <si>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</si>
  <si>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</si>
  <si>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</si>
  <si>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</si>
  <si>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</si>
  <si>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</si>
  <si>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</si>
  <si>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</si>
  <si>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</si>
  <si>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</si>
  <si>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</si>
  <si>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</si>
  <si>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</si>
  <si>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</si>
  <si>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</si>
  <si>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</si>
  <si>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</si>
  <si>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</si>
  <si>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</si>
  <si>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</si>
  <si>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</si>
  <si>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</si>
  <si>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</si>
  <si>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</si>
  <si>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</si>
  <si>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</si>
  <si>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</si>
  <si>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</si>
  <si>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</si>
  <si>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</si>
  <si>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</si>
  <si>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</si>
  <si>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</si>
  <si>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</si>
  <si>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</si>
  <si>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</si>
  <si>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</si>
  <si>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</si>
  <si>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</si>
  <si>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</si>
  <si>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</si>
  <si>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</si>
  <si>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</si>
  <si>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</si>
  <si>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</si>
  <si>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</si>
  <si>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</si>
  <si>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</si>
  <si>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</si>
  <si>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</si>
  <si>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</si>
  <si>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</si>
  <si>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</si>
  <si>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</si>
  <si>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</si>
  <si>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</si>
  <si>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</si>
  <si>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</si>
  <si>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</si>
  <si>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</si>
  <si>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</si>
  <si>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</si>
  <si>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</si>
  <si>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</si>
  <si>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</si>
  <si>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</si>
  <si>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</si>
  <si>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</si>
  <si>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</si>
  <si>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</si>
  <si>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</si>
  <si>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</si>
  <si>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</si>
  <si>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</si>
  <si>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</si>
  <si>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</si>
  <si>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</si>
  <si>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</si>
  <si>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</si>
  <si>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</si>
  <si>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</si>
  <si>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</si>
  <si>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</si>
  <si>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臼杵市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</si>
  <si>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</si>
  <si>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</si>
  <si>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</si>
  <si>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</si>
  <si>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</si>
  <si>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</si>
  <si>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</si>
  <si>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</si>
  <si>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</si>
  <si>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</si>
  <si>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</si>
  <si>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</si>
  <si>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</si>
  <si>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</si>
  <si>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</si>
  <si>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</si>
  <si>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</si>
  <si>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</si>
  <si>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</si>
  <si>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</si>
  <si>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</si>
  <si>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</si>
  <si>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</si>
  <si>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</si>
  <si>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</si>
  <si>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</si>
  <si>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</si>
  <si>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</si>
  <si>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</si>
  <si>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</si>
  <si>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</si>
  <si>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</si>
  <si>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</si>
  <si>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</si>
  <si>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</si>
  <si>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</si>
  <si>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</si>
  <si>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</si>
  <si>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</si>
  <si>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</si>
  <si>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</si>
  <si>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</si>
  <si>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</si>
  <si>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</si>
  <si>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</si>
  <si>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</si>
  <si>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</si>
  <si>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</si>
  <si>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</si>
  <si>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</si>
  <si>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</si>
  <si>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</si>
  <si>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</si>
  <si>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</si>
  <si>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</si>
  <si>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</si>
  <si>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</si>
  <si>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</si>
  <si>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</si>
  <si>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</si>
  <si>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</si>
  <si>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</si>
  <si>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</si>
  <si>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</si>
  <si>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</si>
  <si>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</si>
  <si>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</si>
  <si>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</si>
  <si>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</si>
  <si>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</si>
  <si>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</si>
  <si>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</si>
  <si>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</si>
  <si>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</si>
  <si>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</si>
  <si>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</si>
  <si>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</si>
  <si>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</si>
  <si>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</si>
  <si>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</si>
  <si>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</si>
  <si>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</si>
  <si>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</si>
  <si>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</si>
  <si>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</si>
  <si>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</si>
  <si>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</si>
  <si>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</si>
  <si>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</si>
  <si>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</si>
  <si>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</si>
  <si>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</si>
  <si>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</si>
  <si>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</si>
  <si>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</si>
  <si>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</si>
  <si>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</si>
  <si>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</si>
  <si>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</si>
  <si>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</si>
  <si>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</si>
  <si>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</si>
  <si>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</si>
  <si>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</si>
  <si>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</si>
  <si>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</si>
  <si>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</si>
  <si>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</si>
  <si>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</si>
  <si>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</si>
  <si>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</si>
  <si>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</si>
  <si>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大分県臼杵市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</si>
  <si>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</si>
  <si>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</si>
  <si>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</si>
  <si>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</si>
  <si>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</si>
  <si>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</si>
  <si>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</si>
  <si>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</si>
  <si>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</si>
  <si>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</si>
  <si>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</si>
  <si>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</si>
  <si>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</si>
  <si>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</si>
  <si>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</si>
  <si>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</si>
  <si>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</si>
  <si>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</si>
  <si>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</si>
  <si>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</si>
  <si>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</si>
  <si>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</si>
  <si>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</si>
  <si>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</si>
  <si>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</si>
  <si>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</si>
  <si>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</si>
  <si>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</si>
  <si>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</si>
  <si>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</si>
  <si>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</si>
  <si>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</si>
  <si>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</si>
  <si>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</si>
  <si>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</si>
  <si>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</si>
  <si>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</si>
  <si>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</si>
  <si>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</si>
  <si>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</si>
  <si>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</si>
  <si>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</si>
  <si>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</si>
  <si>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</si>
  <si>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</si>
  <si>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</si>
  <si>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</si>
  <si>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</si>
  <si>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</si>
  <si>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</si>
  <si>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</si>
  <si>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</si>
  <si>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</si>
  <si>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</si>
  <si>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</si>
  <si>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</si>
  <si>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</si>
  <si>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</si>
  <si>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</si>
  <si>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</si>
  <si>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</si>
  <si>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</si>
  <si>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</si>
  <si>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</si>
  <si>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</si>
  <si>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</si>
  <si>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</si>
  <si>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</si>
  <si>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</si>
  <si>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</si>
  <si>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</si>
  <si>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</si>
  <si>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</si>
  <si>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</si>
  <si>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</si>
  <si>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</si>
  <si>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</si>
  <si>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</si>
  <si>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</si>
  <si>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</si>
  <si>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</si>
  <si>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</si>
  <si>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</si>
  <si>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</si>
  <si>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</si>
  <si>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</si>
  <si>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</si>
  <si>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</si>
  <si>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</si>
  <si>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</si>
  <si>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</si>
  <si>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</si>
  <si>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</si>
  <si>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</si>
  <si>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</si>
  <si>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</si>
  <si>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</si>
  <si>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</si>
  <si>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</si>
  <si>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</si>
  <si>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</si>
  <si>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</si>
  <si>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</si>
  <si>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</si>
  <si>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</si>
  <si>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</si>
  <si>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</si>
  <si>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</si>
  <si>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</si>
  <si>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</si>
  <si>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</si>
  <si>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</si>
  <si>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</si>
  <si>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</si>
  <si>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</si>
  <si>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</si>
  <si>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</si>
  <si>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</si>
  <si>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</si>
  <si>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</si>
  <si>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</si>
  <si>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</si>
  <si>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</si>
  <si>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</si>
  <si>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</si>
  <si>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</si>
  <si>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</si>
  <si>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</si>
  <si>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</si>
  <si>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</si>
  <si>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</si>
  <si>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</si>
  <si>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</si>
  <si>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</si>
  <si>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</si>
  <si>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</si>
  <si>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</si>
  <si>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</si>
  <si>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</si>
  <si>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</si>
  <si>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</si>
  <si>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</si>
  <si>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</si>
  <si>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</si>
  <si>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</si>
  <si>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</si>
  <si>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</si>
  <si>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</si>
  <si>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</si>
  <si>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</si>
  <si>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</si>
  <si>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</si>
  <si>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</si>
  <si>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大分県臼杵市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</si>
  <si>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</si>
  <si>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</si>
  <si>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</si>
  <si>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</si>
  <si>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</si>
  <si>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</si>
  <si>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</si>
  <si>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</si>
  <si>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</si>
  <si>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</si>
  <si>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</si>
  <si>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</si>
  <si>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</si>
  <si>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</si>
  <si>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</si>
  <si>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</si>
  <si>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</si>
  <si>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</si>
  <si>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</si>
  <si>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</si>
  <si>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</si>
  <si>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</si>
  <si>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</si>
  <si>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</si>
  <si>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</si>
  <si>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</si>
  <si>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</si>
  <si>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</si>
  <si>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</si>
  <si>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</si>
  <si>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</si>
  <si>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</si>
  <si>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</si>
  <si>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</si>
  <si>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</si>
  <si>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</si>
  <si>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</si>
  <si>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</si>
  <si>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</si>
  <si>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</si>
  <si>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浄化槽整備推進事業特別会計</t>
    <phoneticPr fontId="5"/>
  </si>
  <si>
    <t>法非適用企業</t>
    <phoneticPr fontId="5"/>
  </si>
  <si>
    <t>臼杵石仏特別会計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</si>
  <si>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</si>
  <si>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</si>
  <si>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</si>
  <si>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</si>
  <si>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</si>
  <si>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</si>
  <si>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</si>
  <si>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</si>
  <si>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</si>
  <si>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</si>
  <si>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</si>
  <si>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</si>
  <si>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</si>
  <si>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</si>
  <si>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</si>
  <si>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</si>
  <si>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</si>
  <si>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</si>
  <si>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</si>
  <si>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</si>
  <si>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</si>
  <si>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</si>
  <si>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</si>
  <si>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</si>
  <si>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</si>
  <si>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</si>
  <si>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</si>
  <si>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</si>
  <si>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</si>
  <si>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</si>
  <si>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</si>
  <si>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</si>
  <si>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</si>
  <si>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</si>
  <si>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</si>
  <si>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</si>
  <si>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</si>
  <si>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</si>
  <si>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</si>
  <si>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</si>
  <si>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</si>
  <si>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</si>
  <si>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</si>
  <si>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</si>
  <si>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</si>
  <si>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</si>
  <si>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</si>
  <si>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</si>
  <si>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</si>
  <si>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</si>
  <si>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</si>
  <si>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</si>
  <si>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</si>
  <si>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</si>
  <si>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</si>
  <si>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</si>
  <si>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</si>
  <si>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</si>
  <si>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</si>
  <si>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</si>
  <si>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</si>
  <si>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</si>
  <si>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</si>
  <si>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</si>
  <si>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臼杵石仏特別会計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</si>
  <si>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</si>
  <si>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</si>
  <si>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</si>
  <si>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</si>
  <si>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</si>
  <si>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</si>
  <si>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</si>
  <si>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</si>
  <si>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</si>
  <si>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</si>
  <si>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</si>
  <si>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</si>
  <si>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</si>
  <si>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</si>
  <si>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</si>
  <si>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</si>
  <si>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</si>
  <si>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</si>
  <si>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</si>
  <si>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</si>
  <si>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</si>
  <si>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</si>
  <si>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</si>
  <si>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</si>
  <si>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</si>
  <si>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</si>
  <si>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</si>
  <si>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</si>
  <si>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</si>
  <si>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</si>
  <si>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</si>
  <si>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</si>
  <si>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</si>
  <si>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</si>
  <si>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</si>
  <si>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</si>
  <si>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</si>
  <si>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</si>
  <si>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</si>
  <si>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</si>
  <si>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</si>
  <si>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</si>
  <si>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</si>
  <si>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</si>
  <si>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</si>
  <si>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</si>
  <si>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</si>
  <si>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</si>
  <si>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</si>
  <si>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</si>
  <si>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</si>
  <si>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</si>
  <si>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</si>
  <si>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</si>
  <si>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</si>
  <si>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</si>
  <si>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</si>
  <si>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</si>
  <si>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</si>
  <si>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</si>
  <si>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</si>
  <si>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</si>
  <si>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</si>
  <si>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</si>
  <si>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</si>
  <si>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</si>
  <si>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</si>
  <si>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</si>
  <si>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</si>
  <si>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</si>
  <si>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</si>
  <si>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</si>
  <si>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</si>
  <si>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</si>
  <si>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</si>
  <si>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</si>
  <si>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</si>
  <si>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</si>
  <si>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</si>
  <si>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</si>
  <si>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</si>
  <si>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</si>
  <si>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</si>
  <si>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</si>
  <si>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3.14</t>
  </si>
  <si>
    <t>▲ 0.06</t>
  </si>
  <si>
    <t>▲ 0.67</t>
  </si>
  <si>
    <t>国民健康保険特別会計</t>
  </si>
  <si>
    <t>一般会計</t>
  </si>
  <si>
    <t>水道事業会計</t>
  </si>
  <si>
    <t>下水道事業会計</t>
  </si>
  <si>
    <t>介護保険特別会計</t>
  </si>
  <si>
    <t>後期高齢者医療特別会計</t>
  </si>
  <si>
    <t>臼杵石仏特別会計</t>
  </si>
  <si>
    <t>浄化槽整備推進事業特別会計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</si>
  <si>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</si>
  <si>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</si>
  <si>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</si>
  <si>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</si>
  <si>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</si>
  <si>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</si>
  <si>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</si>
  <si>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</si>
  <si>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</si>
  <si>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臼杵市環境保全型農林振興公社</t>
    <phoneticPr fontId="2"/>
  </si>
  <si>
    <t>臼津広域連合</t>
    <rPh sb="0" eb="2">
      <t>キュウシン</t>
    </rPh>
    <rPh sb="2" eb="4">
      <t>コウイキ</t>
    </rPh>
    <rPh sb="4" eb="6">
      <t>レンゴウ</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</si>
  <si>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</si>
  <si>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</si>
  <si>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</si>
  <si>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</si>
  <si>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基金から122百万円繰入</t>
    <rPh sb="0" eb="2">
      <t>キキン</t>
    </rPh>
    <rPh sb="7" eb="10">
      <t>ヒャクマンエン</t>
    </rPh>
    <rPh sb="10" eb="11">
      <t>ク</t>
    </rPh>
    <rPh sb="11" eb="12">
      <t>イ</t>
    </rPh>
    <phoneticPr fontId="2"/>
  </si>
  <si>
    <t>基金から繰入なし</t>
    <rPh sb="0" eb="2">
      <t>キキン</t>
    </rPh>
    <rPh sb="4" eb="5">
      <t>ク</t>
    </rPh>
    <rPh sb="5" eb="6">
      <t>イ</t>
    </rPh>
    <phoneticPr fontId="2"/>
  </si>
  <si>
    <t>庁舎建設基金</t>
    <phoneticPr fontId="5"/>
  </si>
  <si>
    <t>市有施設整備基金</t>
    <phoneticPr fontId="5"/>
  </si>
  <si>
    <t>ふるさと活勢事業基金</t>
    <phoneticPr fontId="5"/>
  </si>
  <si>
    <t>退職手当基金</t>
    <phoneticPr fontId="5"/>
  </si>
  <si>
    <t>地域福祉基金</t>
    <phoneticPr fontId="5"/>
  </si>
  <si>
    <t xml:space="preserve">※8：職員の状況については、令和3年地方公務員給与実態調査に基づいている。 </t>
  </si>
  <si>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</si>
  <si>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</si>
  <si>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</si>
  <si>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本市の一般会計については、充当可能財源等が将来負担額を上回っているため、将来負担比率は0以下の数値となっている。有形固定資産減価償却率は過去に取得した固定資産の減価償却費が投資的経費を上回っているため悪化傾向にあり、類似団体と比較しても高い水準となっている。
今後も公共施設等総合管理計画に基づき、個別施設計画の策定を進め、公共施設の在り方と将来負担額のバランスを考えながら、後年度に過度な財政負担がかからないよう財政運営に取り組む。</t>
    <rPh sb="0" eb="2">
      <t>ホンシ</t>
    </rPh>
    <rPh sb="3" eb="7">
      <t>イッパンカイケイ</t>
    </rPh>
    <rPh sb="13" eb="19">
      <t>ジュウトウカノウザイゲン</t>
    </rPh>
    <rPh sb="19" eb="20">
      <t>トウ</t>
    </rPh>
    <rPh sb="21" eb="26">
      <t>ショウライフタンガク</t>
    </rPh>
    <rPh sb="27" eb="29">
      <t>ウワマワ</t>
    </rPh>
    <rPh sb="36" eb="42">
      <t>ショウライフタンヒリツ</t>
    </rPh>
    <rPh sb="44" eb="46">
      <t>イカ</t>
    </rPh>
    <rPh sb="47" eb="49">
      <t>スウチ</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</si>
  <si>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</si>
  <si>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</si>
  <si>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</si>
  <si>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</si>
  <si>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</si>
  <si>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</si>
  <si>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市の一般会計については、充当可能財源等が将来負担額を上回っているため、将来負担比率は0以下の数値となっている。実質公債費比率については、普通交付税の増等による標準財政規模の増加や公営企業に要する経費の財源とする地方債の償還の財源に充てたと認められる繰入金の減少等により改善しており、類似団体しても低い水準となっている。
今後も公共施設等総合管理計画及び統一的基準による公会計を活用し、公共施設の更新や老朽化対策に取り組むとともに、これまで以上に事務事業の取捨選択を行い、中長期を見据えた選択と集中の経営管理により、数値の改善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</si>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</sst>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8"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3BB6-4990-B6B7-2B26173F321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85070</c:v>
                </c:pt>
                <c:pt idx="1">
                  <c:v>88464</c:v>
                </c:pt>
                <c:pt idx="2">
                  <c:v>120422</c:v>
                </c:pt>
                <c:pt idx="3">
                  <c:v>113045</c:v>
                </c:pt>
                <c:pt idx="4">
                  <c:v>96161</c:v>
                </c:pt>
              </c:numCache>
            </c:numRef>
          </c:val>
          <c:smooth val="0"/>
          <c:extLst>
            <c:ext xmlns:c16="http://schemas.microsoft.com/office/drawing/2014/chart" uri="{C3380CC4-5D6E-409C-BE32-E72D297353CC}">
              <c16:uniqueId val="{00000001-3BB6-4990-B6B7-2B26173F321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3.14</c:v>
                </c:pt>
                <c:pt idx="1">
                  <c:v>3.16</c:v>
                </c:pt>
                <c:pt idx="2">
                  <c:v>3.19</c:v>
                </c:pt>
                <c:pt idx="3">
                  <c:v>3.08</c:v>
                </c:pt>
                <c:pt idx="4">
                  <c:v>3.04</c:v>
                </c:pt>
              </c:numCache>
            </c:numRef>
          </c:val>
          <c:extLst>
            <c:ext xmlns:c16="http://schemas.microsoft.com/office/drawing/2014/chart" uri="{C3380CC4-5D6E-409C-BE32-E72D297353CC}">
              <c16:uniqueId val="{00000000-0AF0-4367-BA06-F82F36124B9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25.89</c:v>
                </c:pt>
                <c:pt idx="1">
                  <c:v>26.47</c:v>
                </c:pt>
                <c:pt idx="2">
                  <c:v>26.45</c:v>
                </c:pt>
                <c:pt idx="3">
                  <c:v>25.12</c:v>
                </c:pt>
                <c:pt idx="4">
                  <c:v>23.71</c:v>
                </c:pt>
              </c:numCache>
            </c:numRef>
          </c:val>
          <c:extLst>
            <c:ext xmlns:c16="http://schemas.microsoft.com/office/drawing/2014/chart" uri="{C3380CC4-5D6E-409C-BE32-E72D297353CC}">
              <c16:uniqueId val="{00000001-0AF0-4367-BA06-F82F36124B9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-3.14</c:v>
                </c:pt>
                <c:pt idx="1">
                  <c:v>-0.06</c:v>
                </c:pt>
                <c:pt idx="2">
                  <c:v>0.08</c:v>
                </c:pt>
                <c:pt idx="3">
                  <c:v>-0.67</c:v>
                </c:pt>
                <c:pt idx="4">
                  <c:v>0.06</c:v>
                </c:pt>
              </c:numCache>
            </c:numRef>
          </c:val>
          <c:smooth val="0"/>
          <c:extLst>
            <c:ext xmlns:c16="http://schemas.microsoft.com/office/drawing/2014/chart" uri="{C3380CC4-5D6E-409C-BE32-E72D297353CC}">
              <c16:uniqueId val="{00000002-0AF0-4367-BA06-F82F36124B9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0.13</c:v>
                </c:pt>
                <c:pt idx="2">
                  <c:v>#N/A</c:v>
                </c:pt>
                <c:pt idx="3">
                  <c:v>0.49</c:v>
                </c:pt>
                <c:pt idx="4">
                  <c:v>#N/A</c:v>
                </c:pt>
                <c:pt idx="5">
                  <c:v>0.25</c:v>
                </c:pt>
                <c:pt idx="6">
                  <c:v>0</c:v>
                </c:pt>
                <c:pt idx="7">
                  <c:v>0</c:v>
                </c:pt>
                <c:pt idx="8">
                  <c:v>0</c:v>
                </c:pt>
                <c:pt idx="9">
                  <c:v>0</c:v>
                </c:pt>
              </c:numCache>
            </c:numRef>
          </c:val>
          <c:extLst>
            <c:ext xmlns:c16="http://schemas.microsoft.com/office/drawing/2014/chart" uri="{C3380CC4-5D6E-409C-BE32-E72D297353CC}">
              <c16:uniqueId val="{00000000-480B-4B89-A997-6122724A1A1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80B-4B89-A997-6122724A1A1F}"/>
            </c:ext>
          </c:extLst>
        </c:ser>
        <c:ser>
          <c:idx val="2"/>
          <c:order val="2"/>
          <c:tx>
            <c:strRef>
              <c:f>データシート!$A$29</c:f>
              <c:strCache>
                <c:ptCount val="1"/>
                <c:pt idx="0">
                  <c:v>浄化槽整備推進事業特別会計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80B-4B89-A997-6122724A1A1F}"/>
            </c:ext>
          </c:extLst>
        </c:ser>
        <c:ser>
          <c:idx val="3"/>
          <c:order val="3"/>
          <c:tx>
            <c:strRef>
              <c:f>データシート!$A$30</c:f>
              <c:strCache>
                <c:ptCount val="1"/>
                <c:pt idx="0">
                  <c:v>臼杵石仏特別会計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0.02</c:v>
                </c:pt>
                <c:pt idx="4">
                  <c:v>#N/A</c:v>
                </c:pt>
                <c:pt idx="5">
                  <c:v>0.03</c:v>
                </c:pt>
                <c:pt idx="6">
                  <c:v>#N/A</c:v>
                </c:pt>
                <c:pt idx="7">
                  <c:v>0</c:v>
                </c:pt>
                <c:pt idx="8">
                  <c:v>#N/A</c:v>
                </c:pt>
                <c:pt idx="9">
                  <c:v>0</c:v>
                </c:pt>
              </c:numCache>
            </c:numRef>
          </c:val>
          <c:extLst>
            <c:ext xmlns:c16="http://schemas.microsoft.com/office/drawing/2014/chart" uri="{C3380CC4-5D6E-409C-BE32-E72D297353CC}">
              <c16:uniqueId val="{00000003-480B-4B89-A997-6122724A1A1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480B-4B89-A997-6122724A1A1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c:v>
                </c:pt>
                <c:pt idx="2">
                  <c:v>#N/A</c:v>
                </c:pt>
                <c:pt idx="3">
                  <c:v>0.34</c:v>
                </c:pt>
                <c:pt idx="4">
                  <c:v>#N/A</c:v>
                </c:pt>
                <c:pt idx="5">
                  <c:v>0.04</c:v>
                </c:pt>
                <c:pt idx="6">
                  <c:v>#N/A</c:v>
                </c:pt>
                <c:pt idx="7">
                  <c:v>0</c:v>
                </c:pt>
                <c:pt idx="8">
                  <c:v>#N/A</c:v>
                </c:pt>
                <c:pt idx="9">
                  <c:v>0.52</c:v>
                </c:pt>
              </c:numCache>
            </c:numRef>
          </c:val>
          <c:extLst>
            <c:ext xmlns:c16="http://schemas.microsoft.com/office/drawing/2014/chart" uri="{C3380CC4-5D6E-409C-BE32-E72D297353CC}">
              <c16:uniqueId val="{00000005-480B-4B89-A997-6122724A1A1F}"/>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1.27</c:v>
                </c:pt>
                <c:pt idx="8">
                  <c:v>#N/A</c:v>
                </c:pt>
                <c:pt idx="9">
                  <c:v>1.71</c:v>
                </c:pt>
              </c:numCache>
            </c:numRef>
          </c:val>
          <c:extLst>
            <c:ext xmlns:c16="http://schemas.microsoft.com/office/drawing/2014/chart" uri="{C3380CC4-5D6E-409C-BE32-E72D297353CC}">
              <c16:uniqueId val="{00000006-480B-4B89-A997-6122724A1A1F}"/>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1.87</c:v>
                </c:pt>
                <c:pt idx="2">
                  <c:v>#N/A</c:v>
                </c:pt>
                <c:pt idx="3">
                  <c:v>2.13</c:v>
                </c:pt>
                <c:pt idx="4">
                  <c:v>#N/A</c:v>
                </c:pt>
                <c:pt idx="5">
                  <c:v>2.3199999999999998</c:v>
                </c:pt>
                <c:pt idx="6">
                  <c:v>#N/A</c:v>
                </c:pt>
                <c:pt idx="7">
                  <c:v>3.02</c:v>
                </c:pt>
                <c:pt idx="8">
                  <c:v>#N/A</c:v>
                </c:pt>
                <c:pt idx="9">
                  <c:v>2.7</c:v>
                </c:pt>
              </c:numCache>
            </c:numRef>
          </c:val>
          <c:extLst>
            <c:ext xmlns:c16="http://schemas.microsoft.com/office/drawing/2014/chart" uri="{C3380CC4-5D6E-409C-BE32-E72D297353CC}">
              <c16:uniqueId val="{00000007-480B-4B89-A997-6122724A1A1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3.13</c:v>
                </c:pt>
                <c:pt idx="2">
                  <c:v>#N/A</c:v>
                </c:pt>
                <c:pt idx="3">
                  <c:v>3.16</c:v>
                </c:pt>
                <c:pt idx="4">
                  <c:v>#N/A</c:v>
                </c:pt>
                <c:pt idx="5">
                  <c:v>3.18</c:v>
                </c:pt>
                <c:pt idx="6">
                  <c:v>#N/A</c:v>
                </c:pt>
                <c:pt idx="7">
                  <c:v>3.07</c:v>
                </c:pt>
                <c:pt idx="8">
                  <c:v>#N/A</c:v>
                </c:pt>
                <c:pt idx="9">
                  <c:v>3.04</c:v>
                </c:pt>
              </c:numCache>
            </c:numRef>
          </c:val>
          <c:extLst>
            <c:ext xmlns:c16="http://schemas.microsoft.com/office/drawing/2014/chart" uri="{C3380CC4-5D6E-409C-BE32-E72D297353CC}">
              <c16:uniqueId val="{00000008-480B-4B89-A997-6122724A1A1F}"/>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3.14</c:v>
                </c:pt>
                <c:pt idx="2">
                  <c:v>#N/A</c:v>
                </c:pt>
                <c:pt idx="3">
                  <c:v>2.15</c:v>
                </c:pt>
                <c:pt idx="4">
                  <c:v>#N/A</c:v>
                </c:pt>
                <c:pt idx="5">
                  <c:v>2.67</c:v>
                </c:pt>
                <c:pt idx="6">
                  <c:v>#N/A</c:v>
                </c:pt>
                <c:pt idx="7">
                  <c:v>2.71</c:v>
                </c:pt>
                <c:pt idx="8">
                  <c:v>#N/A</c:v>
                </c:pt>
                <c:pt idx="9">
                  <c:v>3.88</c:v>
                </c:pt>
              </c:numCache>
            </c:numRef>
          </c:val>
          <c:extLst>
            <c:ext xmlns:c16="http://schemas.microsoft.com/office/drawing/2014/chart" uri="{C3380CC4-5D6E-409C-BE32-E72D297353CC}">
              <c16:uniqueId val="{00000009-480B-4B89-A997-6122724A1A1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2655</c:v>
                </c:pt>
                <c:pt idx="5">
                  <c:v>2465</c:v>
                </c:pt>
                <c:pt idx="8">
                  <c:v>2504</c:v>
                </c:pt>
                <c:pt idx="11">
                  <c:v>2494</c:v>
                </c:pt>
                <c:pt idx="14">
                  <c:v>2579</c:v>
                </c:pt>
              </c:numCache>
            </c:numRef>
          </c:val>
          <c:extLst>
            <c:ext xmlns:c16="http://schemas.microsoft.com/office/drawing/2014/chart" uri="{C3380CC4-5D6E-409C-BE32-E72D297353CC}">
              <c16:uniqueId val="{00000000-B116-4811-8A2E-CA2B7059291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116-4811-8A2E-CA2B7059291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50</c:v>
                </c:pt>
                <c:pt idx="3">
                  <c:v>30</c:v>
                </c:pt>
                <c:pt idx="6">
                  <c:v>42</c:v>
                </c:pt>
                <c:pt idx="9">
                  <c:v>32</c:v>
                </c:pt>
                <c:pt idx="12">
                  <c:v>37</c:v>
                </c:pt>
              </c:numCache>
            </c:numRef>
          </c:val>
          <c:extLst>
            <c:ext xmlns:c16="http://schemas.microsoft.com/office/drawing/2014/chart" uri="{C3380CC4-5D6E-409C-BE32-E72D297353CC}">
              <c16:uniqueId val="{00000002-B116-4811-8A2E-CA2B7059291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c:v>
                </c:pt>
                <c:pt idx="3">
                  <c:v>5</c:v>
                </c:pt>
                <c:pt idx="6">
                  <c:v>5</c:v>
                </c:pt>
                <c:pt idx="9">
                  <c:v>5</c:v>
                </c:pt>
                <c:pt idx="12">
                  <c:v>5</c:v>
                </c:pt>
              </c:numCache>
            </c:numRef>
          </c:val>
          <c:extLst>
            <c:ext xmlns:c16="http://schemas.microsoft.com/office/drawing/2014/chart" uri="{C3380CC4-5D6E-409C-BE32-E72D297353CC}">
              <c16:uniqueId val="{00000003-B116-4811-8A2E-CA2B7059291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651</c:v>
                </c:pt>
                <c:pt idx="3">
                  <c:v>611</c:v>
                </c:pt>
                <c:pt idx="6">
                  <c:v>575</c:v>
                </c:pt>
                <c:pt idx="9">
                  <c:v>536</c:v>
                </c:pt>
                <c:pt idx="12">
                  <c:v>523</c:v>
                </c:pt>
              </c:numCache>
            </c:numRef>
          </c:val>
          <c:extLst>
            <c:ext xmlns:c16="http://schemas.microsoft.com/office/drawing/2014/chart" uri="{C3380CC4-5D6E-409C-BE32-E72D297353CC}">
              <c16:uniqueId val="{00000004-B116-4811-8A2E-CA2B7059291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16-4811-8A2E-CA2B7059291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116-4811-8A2E-CA2B7059291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2960</c:v>
                </c:pt>
                <c:pt idx="3">
                  <c:v>2607</c:v>
                </c:pt>
                <c:pt idx="6">
                  <c:v>2563</c:v>
                </c:pt>
                <c:pt idx="9">
                  <c:v>2610</c:v>
                </c:pt>
                <c:pt idx="12">
                  <c:v>2785</c:v>
                </c:pt>
              </c:numCache>
            </c:numRef>
          </c:val>
          <c:extLst>
            <c:ext xmlns:c16="http://schemas.microsoft.com/office/drawing/2014/chart" uri="{C3380CC4-5D6E-409C-BE32-E72D297353CC}">
              <c16:uniqueId val="{00000007-B116-4811-8A2E-CA2B7059291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1011</c:v>
                </c:pt>
                <c:pt idx="2">
                  <c:v>#N/A</c:v>
                </c:pt>
                <c:pt idx="3">
                  <c:v>#N/A</c:v>
                </c:pt>
                <c:pt idx="4">
                  <c:v>788</c:v>
                </c:pt>
                <c:pt idx="5">
                  <c:v>#N/A</c:v>
                </c:pt>
                <c:pt idx="6">
                  <c:v>#N/A</c:v>
                </c:pt>
                <c:pt idx="7">
                  <c:v>681</c:v>
                </c:pt>
                <c:pt idx="8">
                  <c:v>#N/A</c:v>
                </c:pt>
                <c:pt idx="9">
                  <c:v>#N/A</c:v>
                </c:pt>
                <c:pt idx="10">
                  <c:v>689</c:v>
                </c:pt>
                <c:pt idx="11">
                  <c:v>#N/A</c:v>
                </c:pt>
                <c:pt idx="12">
                  <c:v>#N/A</c:v>
                </c:pt>
                <c:pt idx="13">
                  <c:v>771</c:v>
                </c:pt>
                <c:pt idx="14">
                  <c:v>#N/A</c:v>
                </c:pt>
              </c:numCache>
            </c:numRef>
          </c:val>
          <c:smooth val="0"/>
          <c:extLst>
            <c:ext xmlns:c16="http://schemas.microsoft.com/office/drawing/2014/chart" uri="{C3380CC4-5D6E-409C-BE32-E72D297353CC}">
              <c16:uniqueId val="{00000008-B116-4811-8A2E-CA2B7059291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24351</c:v>
                </c:pt>
                <c:pt idx="5">
                  <c:v>24466</c:v>
                </c:pt>
                <c:pt idx="8">
                  <c:v>24851</c:v>
                </c:pt>
                <c:pt idx="11">
                  <c:v>25507</c:v>
                </c:pt>
                <c:pt idx="14">
                  <c:v>24872</c:v>
                </c:pt>
              </c:numCache>
            </c:numRef>
          </c:val>
          <c:extLst>
            <c:ext xmlns:c16="http://schemas.microsoft.com/office/drawing/2014/chart" uri="{C3380CC4-5D6E-409C-BE32-E72D297353CC}">
              <c16:uniqueId val="{00000000-C508-4578-810D-EF631F0CCAA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2163</c:v>
                </c:pt>
                <c:pt idx="5">
                  <c:v>2534</c:v>
                </c:pt>
                <c:pt idx="8">
                  <c:v>2853</c:v>
                </c:pt>
                <c:pt idx="11">
                  <c:v>3146</c:v>
                </c:pt>
                <c:pt idx="14">
                  <c:v>2524</c:v>
                </c:pt>
              </c:numCache>
            </c:numRef>
          </c:val>
          <c:extLst>
            <c:ext xmlns:c16="http://schemas.microsoft.com/office/drawing/2014/chart" uri="{C3380CC4-5D6E-409C-BE32-E72D297353CC}">
              <c16:uniqueId val="{00000001-C508-4578-810D-EF631F0CCAA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9427</c:v>
                </c:pt>
                <c:pt idx="5">
                  <c:v>9786</c:v>
                </c:pt>
                <c:pt idx="8">
                  <c:v>9764</c:v>
                </c:pt>
                <c:pt idx="11">
                  <c:v>9934</c:v>
                </c:pt>
                <c:pt idx="14">
                  <c:v>10740</c:v>
                </c:pt>
              </c:numCache>
            </c:numRef>
          </c:val>
          <c:extLst>
            <c:ext xmlns:c16="http://schemas.microsoft.com/office/drawing/2014/chart" uri="{C3380CC4-5D6E-409C-BE32-E72D297353CC}">
              <c16:uniqueId val="{00000002-C508-4578-810D-EF631F0CCAA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508-4578-810D-EF631F0CCAA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508-4578-810D-EF631F0CCAA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5-C508-4578-810D-EF631F0CCAA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3025</c:v>
                </c:pt>
                <c:pt idx="3">
                  <c:v>3103</c:v>
                </c:pt>
                <c:pt idx="6">
                  <c:v>3206</c:v>
                </c:pt>
                <c:pt idx="9">
                  <c:v>3130</c:v>
                </c:pt>
                <c:pt idx="12">
                  <c:v>3127</c:v>
                </c:pt>
              </c:numCache>
            </c:numRef>
          </c:val>
          <c:extLst>
            <c:ext xmlns:c16="http://schemas.microsoft.com/office/drawing/2014/chart" uri="{C3380CC4-5D6E-409C-BE32-E72D297353CC}">
              <c16:uniqueId val="{00000006-C508-4578-810D-EF631F0CCAA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57</c:v>
                </c:pt>
                <c:pt idx="3">
                  <c:v>52</c:v>
                </c:pt>
                <c:pt idx="6">
                  <c:v>47</c:v>
                </c:pt>
                <c:pt idx="9">
                  <c:v>41</c:v>
                </c:pt>
                <c:pt idx="12">
                  <c:v>39</c:v>
                </c:pt>
              </c:numCache>
            </c:numRef>
          </c:val>
          <c:extLst>
            <c:ext xmlns:c16="http://schemas.microsoft.com/office/drawing/2014/chart" uri="{C3380CC4-5D6E-409C-BE32-E72D297353CC}">
              <c16:uniqueId val="{00000007-C508-4578-810D-EF631F0CCAA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7519</c:v>
                </c:pt>
                <c:pt idx="3">
                  <c:v>7087</c:v>
                </c:pt>
                <c:pt idx="6">
                  <c:v>6810</c:v>
                </c:pt>
                <c:pt idx="9">
                  <c:v>6089</c:v>
                </c:pt>
                <c:pt idx="12">
                  <c:v>5844</c:v>
                </c:pt>
              </c:numCache>
            </c:numRef>
          </c:val>
          <c:extLst>
            <c:ext xmlns:c16="http://schemas.microsoft.com/office/drawing/2014/chart" uri="{C3380CC4-5D6E-409C-BE32-E72D297353CC}">
              <c16:uniqueId val="{00000008-C508-4578-810D-EF631F0CCAA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170</c:v>
                </c:pt>
                <c:pt idx="3">
                  <c:v>155</c:v>
                </c:pt>
                <c:pt idx="6">
                  <c:v>131</c:v>
                </c:pt>
                <c:pt idx="9">
                  <c:v>170</c:v>
                </c:pt>
                <c:pt idx="12">
                  <c:v>184</c:v>
                </c:pt>
              </c:numCache>
            </c:numRef>
          </c:val>
          <c:extLst>
            <c:ext xmlns:c16="http://schemas.microsoft.com/office/drawing/2014/chart" uri="{C3380CC4-5D6E-409C-BE32-E72D297353CC}">
              <c16:uniqueId val="{00000009-C508-4578-810D-EF631F0CCAA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25708</c:v>
                </c:pt>
                <c:pt idx="3">
                  <c:v>26338</c:v>
                </c:pt>
                <c:pt idx="6">
                  <c:v>27186</c:v>
                </c:pt>
                <c:pt idx="9">
                  <c:v>27893</c:v>
                </c:pt>
                <c:pt idx="12">
                  <c:v>27595</c:v>
                </c:pt>
              </c:numCache>
            </c:numRef>
          </c:val>
          <c:extLst>
            <c:ext xmlns:c16="http://schemas.microsoft.com/office/drawing/2014/chart" uri="{C3380CC4-5D6E-409C-BE32-E72D297353CC}">
              <c16:uniqueId val="{0000000A-C508-4578-810D-EF631F0CCAA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538</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508-4578-810D-EF631F0CCAA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3037</c:v>
                </c:pt>
                <c:pt idx="1">
                  <c:v>2961</c:v>
                </c:pt>
                <c:pt idx="2">
                  <c:v>2952</c:v>
                </c:pt>
              </c:numCache>
            </c:numRef>
          </c:val>
          <c:extLst>
            <c:ext xmlns:c16="http://schemas.microsoft.com/office/drawing/2014/chart" uri="{C3380CC4-5D6E-409C-BE32-E72D297353CC}">
              <c16:uniqueId val="{00000000-869A-42BA-B2AD-3206C024E93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702</c:v>
                </c:pt>
                <c:pt idx="1">
                  <c:v>752</c:v>
                </c:pt>
                <c:pt idx="2">
                  <c:v>1106</c:v>
                </c:pt>
              </c:numCache>
            </c:numRef>
          </c:val>
          <c:extLst>
            <c:ext xmlns:c16="http://schemas.microsoft.com/office/drawing/2014/chart" uri="{C3380CC4-5D6E-409C-BE32-E72D297353CC}">
              <c16:uniqueId val="{00000001-869A-42BA-B2AD-3206C024E93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4431</c:v>
                </c:pt>
                <c:pt idx="1">
                  <c:v>4700</c:v>
                </c:pt>
                <c:pt idx="2">
                  <c:v>5148</c:v>
                </c:pt>
              </c:numCache>
            </c:numRef>
          </c:val>
          <c:extLst>
            <c:ext xmlns:c16="http://schemas.microsoft.com/office/drawing/2014/chart" uri="{C3380CC4-5D6E-409C-BE32-E72D297353CC}">
              <c16:uniqueId val="{00000002-869A-42BA-B2AD-3206C024E93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{A76683C3-BBE4-4801-A02E-B45583ACF341}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A76-4C7D-9048-72418E3DAF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{3641972A-BB88-4E6D-96A6-4D0E6088FA1F}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A76-4C7D-9048-72418E3DAF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{D4F53F1C-CACE-4AB8-A06A-A92FB0B93119}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A76-4C7D-9048-72418E3DAF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{0413C8BE-9048-4850-8E34-1316BCEAADF4}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A76-4C7D-9048-72418E3DAF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{9526BE92-9AFB-40A4-8273-480EB5A9D957}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A76-4C7D-9048-72418E3DAF2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{FC543E0F-C0E0-457D-8942-715FF2A8B5EC}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A76-4C7D-9048-72418E3DAF2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{18D6D864-D93E-4221-B560-2BDE16DE39E4}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A76-4C7D-9048-72418E3DAF2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{DF82A71B-E7A5-49B6-9139-B1D03A8344D5}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A76-4C7D-9048-72418E3DAF2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{136B6D2D-6443-440F-8B91-5D2AB67A9F61}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A76-4C7D-9048-72418E3DAF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c:v>
                </c:pt>
                <c:pt idx="8">
                  <c:v>63.2</c:v>
                </c:pt>
                <c:pt idx="16">
                  <c:v>64</c:v>
                </c:pt>
                <c:pt idx="24">
                  <c:v>64.5</c:v>
                </c:pt>
                <c:pt idx="32">
                  <c:v>65.900000000000006</c:v>
                </c:pt>
              </c:numCache>
            </c:numRef>
          </c:xVal>
          <c:yVal>
            <c:numRef>
              <c:f>公会計指標分析・財政指標組合せ分析表!$BP$51:$DC$51</c:f>
              <c:numCache>
                <c:formatCode>#,##0.0;"▲ "#,##0.0</c:formatCode>
                <c:ptCount val="40"/>
                <c:pt idx="0">
                  <c:v>5.7</c:v>
                </c:pt>
              </c:numCache>
            </c:numRef>
          </c:yVal>
          <c:smooth val="0"/>
          <c:extLst>
            <c:ext xmlns:c16="http://schemas.microsoft.com/office/drawing/2014/chart" uri="{C3380CC4-5D6E-409C-BE32-E72D297353CC}">
              <c16:uniqueId val="{00000009-DA76-4C7D-9048-72418E3DAF2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{F4675BB4-398D-4A37-A731-3FDB89D3ED93}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A76-4C7D-9048-72418E3DAF2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{93C4F9B0-5F3F-45A5-ABC8-DD10D32541E7}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A76-4C7D-9048-72418E3DAF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{1B1478D2-D838-4AA8-A63E-6830E696C141}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A76-4C7D-9048-72418E3DAF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{78D284D1-4922-40FF-9E2E-2D934EE3986D}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A76-4C7D-9048-72418E3DAF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{E4583BAC-997A-46FC-91E6-83B086F8FAB7}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A76-4C7D-9048-72418E3DAF25}"/>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{3B658D20-29D7-4B7D-A97A-6F23B4E751CC}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A76-4C7D-9048-72418E3DAF25}"/>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{CC3BDD65-AD91-4251-AB2D-0E5986AA1E60}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A76-4C7D-9048-72418E3DAF25}"/>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{36E1E887-28BB-4D8B-A93C-502936F82AC9}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A76-4C7D-9048-72418E3DAF25}"/>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{55082C9D-F1E6-41EF-B055-CF00502DC0EA}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A76-4C7D-9048-72418E3DAF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DA76-4C7D-9048-72418E3DAF25}"/>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{49D2C650-9724-417B-8106-A6F3ABD1451C}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0EB-4A10-B49E-EB6DD04612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{BBFFFFC5-3690-46C8-80D7-CFCBEB30A92B}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0EB-4A10-B49E-EB6DD04612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{4424B586-1628-40A5-BF4E-8F07F6076E60}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0EB-4A10-B49E-EB6DD04612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{E6E0219B-D9A7-4CDC-B0E0-B955AF8CC66C}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0EB-4A10-B49E-EB6DD04612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{619D8566-0074-4456-87FB-2BAA9281A5DB}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0EB-4A10-B49E-EB6DD0461242}"/>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{4E148C62-51B6-41D2-9257-D81F869CDDD9}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0EB-4A10-B49E-EB6DD0461242}"/>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{91A98E7F-88E2-4AC6-B1CA-CD5AC6697792}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0EB-4A10-B49E-EB6DD046124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{20B59C07-C435-4020-979F-4D74D94AAE71}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0EB-4A10-B49E-EB6DD046124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{44ED332D-D944-4EF8-A779-28B63D586B62}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0EB-4A10-B49E-EB6DD04612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10</c:v>
                </c:pt>
                <c:pt idx="16">
                  <c:v>8.9</c:v>
                </c:pt>
                <c:pt idx="24">
                  <c:v>7.7</c:v>
                </c:pt>
                <c:pt idx="32">
                  <c:v>7.4</c:v>
                </c:pt>
              </c:numCache>
            </c:numRef>
          </c:xVal>
          <c:yVal>
            <c:numRef>
              <c:f>公会計指標分析・財政指標組合せ分析表!$BP$73:$DC$73</c:f>
              <c:numCache>
                <c:formatCode>#,##0.0;"▲ "#,##0.0</c:formatCode>
                <c:ptCount val="40"/>
                <c:pt idx="0">
                  <c:v>5.7</c:v>
                </c:pt>
              </c:numCache>
            </c:numRef>
          </c:yVal>
          <c:smooth val="0"/>
          <c:extLst>
            <c:ext xmlns:c16="http://schemas.microsoft.com/office/drawing/2014/chart" uri="{C3380CC4-5D6E-409C-BE32-E72D297353CC}">
              <c16:uniqueId val="{00000009-F0EB-4A10-B49E-EB6DD046124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{7423BF6A-E914-4227-A8A0-59E760AD4DF4}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0EB-4A10-B49E-EB6DD046124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{C7F4AA10-9537-48FD-8E10-AD6F35598C36}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0EB-4A10-B49E-EB6DD04612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{02600372-EB97-493D-A86B-B2C0B9252DE0}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0EB-4A10-B49E-EB6DD04612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{0B3B4DB2-5EAB-4CDE-8767-9617545A4DB9}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0EB-4A10-B49E-EB6DD04612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{77C26361-CE99-4F98-A6E0-92D91123068E}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0EB-4A10-B49E-EB6DD0461242}"/>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{906D5DA8-2039-41A8-BA00-7D8B18BFA5B3}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0EB-4A10-B49E-EB6DD046124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{CBB5C2EB-9DA5-462F-BBA0-5C5D0EDD2DE2}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0EB-4A10-B49E-EB6DD046124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{DE57376B-F56A-4255-B353-7AA544684B5A}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0EB-4A10-B49E-EB6DD046124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{0605B2AB-5085-4F9E-9999-68B9C6FE13BB}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0EB-4A10-B49E-EB6DD04612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F0EB-4A10-B49E-EB6DD0461242}"/>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昨年度と比較して、公営企業債の元利償還金に対する繰入金は減少（△</a:t>
          </a:r>
          <a:r>
            <a:rPr kumimoji="1" lang="en-US" altLang="ja-JP" sz="1400">
              <a:latin typeface="ＭＳ ゴシック" pitchFamily="49" charset="-128"/>
              <a:ea typeface="ＭＳ ゴシック" pitchFamily="49" charset="-128"/>
            </a:rPr>
            <a:t>12,952</a:t>
          </a:r>
          <a:r>
            <a:rPr kumimoji="1" lang="ja-JP" altLang="en-US" sz="1400">
              <a:latin typeface="ＭＳ ゴシック" pitchFamily="49" charset="-128"/>
              <a:ea typeface="ＭＳ ゴシック" pitchFamily="49" charset="-128"/>
            </a:rPr>
            <a:t>千円）したが、元利償還金の額は大型事業の実施に伴う過疎債の償還額の増等により増加（</a:t>
          </a:r>
          <a:r>
            <a:rPr kumimoji="1" lang="en-US" altLang="ja-JP" sz="1400">
              <a:latin typeface="ＭＳ ゴシック" pitchFamily="49" charset="-128"/>
              <a:ea typeface="ＭＳ ゴシック" pitchFamily="49" charset="-128"/>
            </a:rPr>
            <a:t>174,552</a:t>
          </a:r>
          <a:r>
            <a:rPr kumimoji="1" lang="ja-JP" altLang="en-US" sz="1400">
              <a:latin typeface="ＭＳ ゴシック" pitchFamily="49" charset="-128"/>
              <a:ea typeface="ＭＳ ゴシック" pitchFamily="49" charset="-128"/>
            </a:rPr>
            <a:t>千円）しており、算入公債費等は増加しているものの、実質公債費比率の分子は増加した。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今後も、有利な地方債の発行に努めるとともに、公共施設整備五ヵ年計画に基づき計画的な事業執行、起債発行に取り組みつつ、実質公債費比率のさらなる改善に努める。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満期一括償還を行っていないため、該当数値無し。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充当可能特定歳入の減（△</a:t>
          </a:r>
          <a:r>
            <a:rPr kumimoji="1" lang="en-US" altLang="ja-JP" sz="1400">
              <a:latin typeface="ＭＳ ゴシック" pitchFamily="49" charset="-128"/>
              <a:ea typeface="ＭＳ ゴシック" pitchFamily="49" charset="-128"/>
            </a:rPr>
            <a:t>622,919</a:t>
          </a:r>
          <a:r>
            <a:rPr kumimoji="1" lang="ja-JP" altLang="en-US" sz="1400">
              <a:latin typeface="ＭＳ ゴシック" pitchFamily="49" charset="-128"/>
              <a:ea typeface="ＭＳ ゴシック" pitchFamily="49" charset="-128"/>
            </a:rPr>
            <a:t>千円）や、基準財政需要額算入見込額の減（△</a:t>
          </a:r>
          <a:r>
            <a:rPr kumimoji="1" lang="en-US" altLang="ja-JP" sz="1400">
              <a:latin typeface="ＭＳ ゴシック" pitchFamily="49" charset="-128"/>
              <a:ea typeface="ＭＳ ゴシック" pitchFamily="49" charset="-128"/>
            </a:rPr>
            <a:t>635,479</a:t>
          </a:r>
          <a:r>
            <a:rPr kumimoji="1" lang="ja-JP" altLang="en-US" sz="1400">
              <a:latin typeface="ＭＳ ゴシック" pitchFamily="49" charset="-128"/>
              <a:ea typeface="ＭＳ ゴシック" pitchFamily="49" charset="-128"/>
            </a:rPr>
            <a:t>千円）等悪化の要因があったが、充当可能基金の増（</a:t>
          </a:r>
          <a:r>
            <a:rPr kumimoji="1" lang="en-US" altLang="ja-JP" sz="1400">
              <a:latin typeface="ＭＳ ゴシック" pitchFamily="49" charset="-128"/>
              <a:ea typeface="ＭＳ ゴシック" pitchFamily="49" charset="-128"/>
            </a:rPr>
            <a:t>806,334</a:t>
          </a:r>
          <a:r>
            <a:rPr kumimoji="1" lang="ja-JP" altLang="en-US" sz="1400">
              <a:latin typeface="ＭＳ ゴシック" pitchFamily="49" charset="-128"/>
              <a:ea typeface="ＭＳ ゴシック" pitchFamily="49" charset="-128"/>
            </a:rPr>
            <a:t>千円）、地方債現在高の減（△</a:t>
          </a:r>
          <a:r>
            <a:rPr kumimoji="1" lang="en-US" altLang="ja-JP" sz="1400">
              <a:latin typeface="ＭＳ ゴシック" pitchFamily="49" charset="-128"/>
              <a:ea typeface="ＭＳ ゴシック" pitchFamily="49" charset="-128"/>
            </a:rPr>
            <a:t>297,618</a:t>
          </a:r>
          <a:r>
            <a:rPr kumimoji="1" lang="ja-JP" altLang="en-US" sz="1400">
              <a:latin typeface="ＭＳ ゴシック" pitchFamily="49" charset="-128"/>
              <a:ea typeface="ＭＳ ゴシック" pitchFamily="49" charset="-128"/>
            </a:rPr>
            <a:t>千円）、公営企業債等繰入見込額の減（△</a:t>
          </a:r>
          <a:r>
            <a:rPr kumimoji="1" lang="en-US" altLang="ja-JP" sz="1400">
              <a:latin typeface="ＭＳ ゴシック" pitchFamily="49" charset="-128"/>
              <a:ea typeface="ＭＳ ゴシック" pitchFamily="49" charset="-128"/>
            </a:rPr>
            <a:t>244,352</a:t>
          </a:r>
          <a:r>
            <a:rPr kumimoji="1" lang="ja-JP" altLang="en-US" sz="1400">
              <a:latin typeface="ＭＳ ゴシック" pitchFamily="49" charset="-128"/>
              <a:ea typeface="ＭＳ ゴシック" pitchFamily="49" charset="-128"/>
            </a:rPr>
            <a:t>千円）等の好転要因が上回り、将来負担比率の分子は減少となった。</a:t>
          </a:r>
        </a:p>
        <a:p>
          <a:r>
            <a:rPr kumimoji="1" lang="ja-JP" altLang="en-US" sz="1400">
              <a:latin typeface="ＭＳ ゴシック" pitchFamily="49" charset="-128"/>
              <a:ea typeface="ＭＳ ゴシック" pitchFamily="49" charset="-128"/>
            </a:rPr>
            <a:t>今後も分母の標準財政規模に影響する普通交付税の減少等が予想されることから、事業の選択と集中による起債発行額の抑制や、有利な地方債の活用に努め、財政の健全化に努める。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大分県臼杵市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年度に引き続き、新型コロナウイルス感染症対応による取崩し等に伴う財政調整基金の減等の減少要因はあったが、後年度の公債費の増加に備えるため減債基金に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億、庁舎建設・公共施設の更新に備えるため市有施設整備基金に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億円、庁舎建設基金に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億円、さらなる地域活性化施策を展開するためふるさと活勢基金に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億円を積み立てたこと等が影響し全体の基金残高は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公共施設更新のための「市有施設整備基金」や、後年度の市庁舎建設に備えるための「庁舎建設基金」については、計画的な積立を実施していく予定としている。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・庁舎建設基金：後年度の市庁舎建設に備えるもの。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・市有施設整備基金：公共施設の更新に備えるもの。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・退職手当基金：職員の退職により、退職手当の財源に不足を生じたときの財源を積立てるもの。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・ふるさと活勢事業基金：臼杵市の産業、文化、歴史等を生かした個性的な地域づくりの推進に活用するもの。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・地域福祉基金：臼杵市における市民の社会福祉の充実を図るもの。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・市有施設整備基金：今後の公共施設の更新に備えるため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億円の基金積立てを行った。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・ふるさと活勢事業基金：今後の地域の活性化のため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億円の基金積立てを行った。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・庁舎建設基金：後年度の庁舎建設に備えるため計画的に積立予定。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・市有施設整備基金：後年度の公共施設の更新に備えるため計画的に積立予定。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181,282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千円）や基金運用益の積立（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29,564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千円）を行ったが、新型コロナウイルス感染症対応等による取崩し（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千円）の結果、取崩し額が積立額を上回り減少（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財政規律の維持を重視しつつ、残高が減債基金と合わせて標準財政規模の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％程度となるよう調整していく。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消防高機能指令センター整備事業等の繰上償還に係る財源としての積立（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千円）、普通交付税において令和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年度の臨時財政対策債を償還するための基金の積立てに要する経費として措置された臨時財政対策債償還基金費相当額の積立（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153,981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千円）等を行った結果、増加（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354,121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財政規律の維持を重視しつつ、残高が財政調整基金と合わせて標準財政規模の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％程度となるよう調整していく。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36,830
36,647
291.20
24,417,575
23,950,836
378,592
12,449,488
27,595,250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0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0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000-000038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道路工作物・市有施設等、過去に取得した固定資産の減価償却累計額の上昇により、有形固定資産減価償却率が上昇しており、施設の老朽化が進んでいる。</a:t>
          </a:r>
        </a:p>
        <a:p>
          <a:r>
            <a:rPr kumimoji="1" lang="ja-JP" altLang="en-US" sz="1100">
              <a:latin typeface="ＭＳ Ｐゴシック" panose="020B0600070205080204" pitchFamily="50" charset="-128"/>
              <a:ea typeface="ＭＳ Ｐゴシック" panose="020B0600070205080204" pitchFamily="50" charset="-128"/>
            </a:rPr>
            <a:t>今後も、公共施設等総合管理計画や統一的基準による公会計を活用し、個別施設計画の作成を進め、可能な限り次世代に負担を残さない効率的・効果的な公共施設の適正配置の実現に努めていく。</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760595" y="5190490"/>
          <a:ext cx="1270" cy="150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813300" y="5774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0005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476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714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94433</xdr:rowOff>
    </xdr:from>
    <xdr:to>
      <xdr:col>23</xdr:col>
      <xdr:colOff>136525</xdr:colOff>
      <xdr:row>31</xdr:row>
      <xdr:rowOff>24583</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711700" y="600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72860</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000-00005C000000}"/>
            </a:ext>
          </a:extLst>
        </xdr:cNvPr>
        <xdr:cNvSpPr txBox="1"/>
      </xdr:nvSpPr>
      <xdr:spPr>
        <a:xfrm>
          <a:off x="4813300" y="5987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51253</xdr:rowOff>
    </xdr:from>
    <xdr:to>
      <xdr:col>19</xdr:col>
      <xdr:colOff>187325</xdr:colOff>
      <xdr:row>30</xdr:row>
      <xdr:rowOff>152853</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000500" y="596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102053</xdr:rowOff>
    </xdr:from>
    <xdr:to>
      <xdr:col>23</xdr:col>
      <xdr:colOff>85725</xdr:colOff>
      <xdr:row>30</xdr:row>
      <xdr:rowOff>145233</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4051300" y="6017078"/>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35832</xdr:rowOff>
    </xdr:from>
    <xdr:to>
      <xdr:col>15</xdr:col>
      <xdr:colOff>187325</xdr:colOff>
      <xdr:row>30</xdr:row>
      <xdr:rowOff>137432</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32385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86632</xdr:rowOff>
    </xdr:from>
    <xdr:to>
      <xdr:col>19</xdr:col>
      <xdr:colOff>136525</xdr:colOff>
      <xdr:row>30</xdr:row>
      <xdr:rowOff>102053</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3289300" y="6001657"/>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11158</xdr:rowOff>
    </xdr:from>
    <xdr:to>
      <xdr:col>11</xdr:col>
      <xdr:colOff>187325</xdr:colOff>
      <xdr:row>30</xdr:row>
      <xdr:rowOff>112758</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476500" y="592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61958</xdr:rowOff>
    </xdr:from>
    <xdr:to>
      <xdr:col>15</xdr:col>
      <xdr:colOff>136525</xdr:colOff>
      <xdr:row>30</xdr:row>
      <xdr:rowOff>86632</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2527300" y="5976983"/>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145597</xdr:rowOff>
    </xdr:from>
    <xdr:to>
      <xdr:col>7</xdr:col>
      <xdr:colOff>187325</xdr:colOff>
      <xdr:row>30</xdr:row>
      <xdr:rowOff>75747</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1714500" y="5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24947</xdr:rowOff>
    </xdr:from>
    <xdr:to>
      <xdr:col>11</xdr:col>
      <xdr:colOff>136525</xdr:colOff>
      <xdr:row>30</xdr:row>
      <xdr:rowOff>61958</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1765300" y="5939972"/>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89189</xdr:rowOff>
    </xdr:from>
    <xdr:ext cx="405111" cy="259045"/>
    <xdr:sp macro="" textlink="">
      <xdr:nvSpPr>
        <xdr:cNvPr id="101" name="n_1aveValue有形固定資産減価償却率">
          <a:extLst>
            <a:ext uri="{FF2B5EF4-FFF2-40B4-BE49-F238E27FC236}">
              <a16:creationId xmlns:a16="http://schemas.microsoft.com/office/drawing/2014/main" id="{00000000-0008-0000-0000-000065000000}"/>
            </a:ext>
          </a:extLst>
        </xdr:cNvPr>
        <xdr:cNvSpPr txBox="1"/>
      </xdr:nvSpPr>
      <xdr:spPr>
        <a:xfrm>
          <a:off x="3836044" y="5661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102" name="n_2aveValue有形固定資産減価償却率">
          <a:extLst>
            <a:ext uri="{FF2B5EF4-FFF2-40B4-BE49-F238E27FC236}">
              <a16:creationId xmlns:a16="http://schemas.microsoft.com/office/drawing/2014/main" id="{00000000-0008-0000-0000-000066000000}"/>
            </a:ext>
          </a:extLst>
        </xdr:cNvPr>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27503</xdr:rowOff>
    </xdr:from>
    <xdr:ext cx="405111" cy="259045"/>
    <xdr:sp macro="" textlink="">
      <xdr:nvSpPr>
        <xdr:cNvPr id="103" name="n_3aveValue有形固定資産減価償却率">
          <a:extLst>
            <a:ext uri="{FF2B5EF4-FFF2-40B4-BE49-F238E27FC236}">
              <a16:creationId xmlns:a16="http://schemas.microsoft.com/office/drawing/2014/main" id="{00000000-0008-0000-0000-000067000000}"/>
            </a:ext>
          </a:extLst>
        </xdr:cNvPr>
        <xdr:cNvSpPr txBox="1"/>
      </xdr:nvSpPr>
      <xdr:spPr>
        <a:xfrm>
          <a:off x="23247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161942</xdr:rowOff>
    </xdr:from>
    <xdr:ext cx="405111" cy="259045"/>
    <xdr:sp macro="" textlink="">
      <xdr:nvSpPr>
        <xdr:cNvPr id="104" name="n_4aveValue有形固定資産減価償却率">
          <a:extLst>
            <a:ext uri="{FF2B5EF4-FFF2-40B4-BE49-F238E27FC236}">
              <a16:creationId xmlns:a16="http://schemas.microsoft.com/office/drawing/2014/main" id="{00000000-0008-0000-0000-000068000000}"/>
            </a:ext>
          </a:extLst>
        </xdr:cNvPr>
        <xdr:cNvSpPr txBox="1"/>
      </xdr:nvSpPr>
      <xdr:spPr>
        <a:xfrm>
          <a:off x="1562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143980</xdr:rowOff>
    </xdr:from>
    <xdr:ext cx="405111" cy="259045"/>
    <xdr:sp macro="" textlink="">
      <xdr:nvSpPr>
        <xdr:cNvPr id="105" name="n_1mainValue有形固定資産減価償却率">
          <a:extLst>
            <a:ext uri="{FF2B5EF4-FFF2-40B4-BE49-F238E27FC236}">
              <a16:creationId xmlns:a16="http://schemas.microsoft.com/office/drawing/2014/main" id="{00000000-0008-0000-0000-000069000000}"/>
            </a:ext>
          </a:extLst>
        </xdr:cNvPr>
        <xdr:cNvSpPr txBox="1"/>
      </xdr:nvSpPr>
      <xdr:spPr>
        <a:xfrm>
          <a:off x="3836044" y="6059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128559</xdr:rowOff>
    </xdr:from>
    <xdr:ext cx="405111" cy="259045"/>
    <xdr:sp macro="" textlink="">
      <xdr:nvSpPr>
        <xdr:cNvPr id="106" name="n_2mainValue有形固定資産減価償却率">
          <a:extLst>
            <a:ext uri="{FF2B5EF4-FFF2-40B4-BE49-F238E27FC236}">
              <a16:creationId xmlns:a16="http://schemas.microsoft.com/office/drawing/2014/main" id="{00000000-0008-0000-0000-00006A000000}"/>
            </a:ext>
          </a:extLst>
        </xdr:cNvPr>
        <xdr:cNvSpPr txBox="1"/>
      </xdr:nvSpPr>
      <xdr:spPr>
        <a:xfrm>
          <a:off x="3086744" y="604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103885</xdr:rowOff>
    </xdr:from>
    <xdr:ext cx="405111" cy="259045"/>
    <xdr:sp macro="" textlink="">
      <xdr:nvSpPr>
        <xdr:cNvPr id="107" name="n_3mainValue有形固定資産減価償却率">
          <a:extLst>
            <a:ext uri="{FF2B5EF4-FFF2-40B4-BE49-F238E27FC236}">
              <a16:creationId xmlns:a16="http://schemas.microsoft.com/office/drawing/2014/main" id="{00000000-0008-0000-0000-00006B000000}"/>
            </a:ext>
          </a:extLst>
        </xdr:cNvPr>
        <xdr:cNvSpPr txBox="1"/>
      </xdr:nvSpPr>
      <xdr:spPr>
        <a:xfrm>
          <a:off x="2324744" y="6018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66874</xdr:rowOff>
    </xdr:from>
    <xdr:ext cx="405111" cy="259045"/>
    <xdr:sp macro="" textlink="">
      <xdr:nvSpPr>
        <xdr:cNvPr id="108" name="n_4mainValue有形固定資産減価償却率">
          <a:extLst>
            <a:ext uri="{FF2B5EF4-FFF2-40B4-BE49-F238E27FC236}">
              <a16:creationId xmlns:a16="http://schemas.microsoft.com/office/drawing/2014/main" id="{00000000-0008-0000-0000-00006C000000}"/>
            </a:ext>
          </a:extLst>
        </xdr:cNvPr>
        <xdr:cNvSpPr txBox="1"/>
      </xdr:nvSpPr>
      <xdr:spPr>
        <a:xfrm>
          <a:off x="1562744" y="5981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令和３年度は普通交付税の増加等により経常一般財源等が増加した。</a:t>
          </a:r>
        </a:p>
        <a:p>
          <a:r>
            <a:rPr kumimoji="1" lang="ja-JP" altLang="en-US" sz="1100">
              <a:latin typeface="ＭＳ Ｐゴシック" panose="020B0600070205080204" pitchFamily="50" charset="-128"/>
              <a:ea typeface="ＭＳ Ｐゴシック" panose="020B0600070205080204" pitchFamily="50" charset="-128"/>
            </a:rPr>
            <a:t>また、債務負担行為に基づく支出予定額の増加等の悪化要因があったが、地方債残高の減少や公営企業債等繰入見込額の減少等の好転要因が上回り将来負担額が減少している。</a:t>
          </a:r>
        </a:p>
        <a:p>
          <a:r>
            <a:rPr kumimoji="1" lang="ja-JP" altLang="en-US" sz="1100">
              <a:latin typeface="ＭＳ Ｐゴシック" panose="020B0600070205080204" pitchFamily="50" charset="-128"/>
              <a:ea typeface="ＭＳ Ｐゴシック" panose="020B0600070205080204" pitchFamily="50" charset="-128"/>
            </a:rPr>
            <a:t>今後も中期財政計画等を活用し、長期的な視点で債務が過大とならないよう地方債現在高の動向を注視していく。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7" name="債務償還比率グラフ枠">
          <a:extLst>
            <a:ext uri="{FF2B5EF4-FFF2-40B4-BE49-F238E27FC236}">
              <a16:creationId xmlns:a16="http://schemas.microsoft.com/office/drawing/2014/main" id="{00000000-0008-0000-0000-000089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38" name="直線コネクタ 137">
          <a:extLst>
            <a:ext uri="{FF2B5EF4-FFF2-40B4-BE49-F238E27FC236}">
              <a16:creationId xmlns:a16="http://schemas.microsoft.com/office/drawing/2014/main" id="{00000000-0008-0000-0000-00008A000000}"/>
            </a:ext>
          </a:extLst>
        </xdr:cNvPr>
        <xdr:cNvCxnSpPr/>
      </xdr:nvCxnSpPr>
      <xdr:spPr>
        <a:xfrm flipV="1">
          <a:off x="14793595" y="5296281"/>
          <a:ext cx="1269" cy="1325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39" name="債務償還比率最小値テキスト">
          <a:extLst>
            <a:ext uri="{FF2B5EF4-FFF2-40B4-BE49-F238E27FC236}">
              <a16:creationId xmlns:a16="http://schemas.microsoft.com/office/drawing/2014/main" id="{00000000-0008-0000-0000-00008B000000}"/>
            </a:ext>
          </a:extLst>
        </xdr:cNvPr>
        <xdr:cNvSpPr txBox="1"/>
      </xdr:nvSpPr>
      <xdr:spPr>
        <a:xfrm>
          <a:off x="14846300" y="662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40" name="直線コネクタ 139">
          <a:extLst>
            <a:ext uri="{FF2B5EF4-FFF2-40B4-BE49-F238E27FC236}">
              <a16:creationId xmlns:a16="http://schemas.microsoft.com/office/drawing/2014/main" id="{00000000-0008-0000-0000-00008C000000}"/>
            </a:ext>
          </a:extLst>
        </xdr:cNvPr>
        <xdr:cNvCxnSpPr/>
      </xdr:nvCxnSpPr>
      <xdr:spPr>
        <a:xfrm>
          <a:off x="14706600" y="662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41" name="債務償還比率最大値テキスト">
          <a:extLst>
            <a:ext uri="{FF2B5EF4-FFF2-40B4-BE49-F238E27FC236}">
              <a16:creationId xmlns:a16="http://schemas.microsoft.com/office/drawing/2014/main" id="{00000000-0008-0000-0000-00008D000000}"/>
            </a:ext>
          </a:extLst>
        </xdr:cNvPr>
        <xdr:cNvSpPr txBox="1"/>
      </xdr:nvSpPr>
      <xdr:spPr>
        <a:xfrm>
          <a:off x="14846300" y="507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42" name="直線コネクタ 141">
          <a:extLst>
            <a:ext uri="{FF2B5EF4-FFF2-40B4-BE49-F238E27FC236}">
              <a16:creationId xmlns:a16="http://schemas.microsoft.com/office/drawing/2014/main" id="{00000000-0008-0000-0000-00008E000000}"/>
            </a:ext>
          </a:extLst>
        </xdr:cNvPr>
        <xdr:cNvCxnSpPr/>
      </xdr:nvCxnSpPr>
      <xdr:spPr>
        <a:xfrm>
          <a:off x="14706600" y="529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61104</xdr:rowOff>
    </xdr:from>
    <xdr:ext cx="469744" cy="259045"/>
    <xdr:sp macro="" textlink="">
      <xdr:nvSpPr>
        <xdr:cNvPr id="143" name="債務償還比率平均値テキスト">
          <a:extLst>
            <a:ext uri="{FF2B5EF4-FFF2-40B4-BE49-F238E27FC236}">
              <a16:creationId xmlns:a16="http://schemas.microsoft.com/office/drawing/2014/main" id="{00000000-0008-0000-0000-00008F000000}"/>
            </a:ext>
          </a:extLst>
        </xdr:cNvPr>
        <xdr:cNvSpPr txBox="1"/>
      </xdr:nvSpPr>
      <xdr:spPr>
        <a:xfrm>
          <a:off x="14846300" y="5804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47447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4033500" y="607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91154</xdr:rowOff>
    </xdr:from>
    <xdr:to>
      <xdr:col>68</xdr:col>
      <xdr:colOff>123825</xdr:colOff>
      <xdr:row>32</xdr:row>
      <xdr:rowOff>21304</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3271500" y="617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85577</xdr:rowOff>
    </xdr:from>
    <xdr:to>
      <xdr:col>64</xdr:col>
      <xdr:colOff>123825</xdr:colOff>
      <xdr:row>32</xdr:row>
      <xdr:rowOff>15727</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2509500" y="617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94213</xdr:rowOff>
    </xdr:from>
    <xdr:to>
      <xdr:col>60</xdr:col>
      <xdr:colOff>123825</xdr:colOff>
      <xdr:row>32</xdr:row>
      <xdr:rowOff>24363</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1747500" y="618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52631</xdr:rowOff>
    </xdr:from>
    <xdr:to>
      <xdr:col>76</xdr:col>
      <xdr:colOff>73025</xdr:colOff>
      <xdr:row>29</xdr:row>
      <xdr:rowOff>154231</xdr:rowOff>
    </xdr:to>
    <xdr:sp macro="" textlink="">
      <xdr:nvSpPr>
        <xdr:cNvPr id="154" name="楕円 153">
          <a:extLst>
            <a:ext uri="{FF2B5EF4-FFF2-40B4-BE49-F238E27FC236}">
              <a16:creationId xmlns:a16="http://schemas.microsoft.com/office/drawing/2014/main" id="{00000000-0008-0000-0000-00009A000000}"/>
            </a:ext>
          </a:extLst>
        </xdr:cNvPr>
        <xdr:cNvSpPr/>
      </xdr:nvSpPr>
      <xdr:spPr>
        <a:xfrm>
          <a:off x="14744700" y="579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75508</xdr:rowOff>
    </xdr:from>
    <xdr:ext cx="469744" cy="259045"/>
    <xdr:sp macro="" textlink="">
      <xdr:nvSpPr>
        <xdr:cNvPr id="155" name="債務償還比率該当値テキスト">
          <a:extLst>
            <a:ext uri="{FF2B5EF4-FFF2-40B4-BE49-F238E27FC236}">
              <a16:creationId xmlns:a16="http://schemas.microsoft.com/office/drawing/2014/main" id="{00000000-0008-0000-0000-00009B000000}"/>
            </a:ext>
          </a:extLst>
        </xdr:cNvPr>
        <xdr:cNvSpPr txBox="1"/>
      </xdr:nvSpPr>
      <xdr:spPr>
        <a:xfrm>
          <a:off x="14846300" y="564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80709</xdr:rowOff>
    </xdr:from>
    <xdr:to>
      <xdr:col>72</xdr:col>
      <xdr:colOff>123825</xdr:colOff>
      <xdr:row>31</xdr:row>
      <xdr:rowOff>10859</xdr:rowOff>
    </xdr:to>
    <xdr:sp macro="" textlink="">
      <xdr:nvSpPr>
        <xdr:cNvPr id="156" name="楕円 155">
          <a:extLst>
            <a:ext uri="{FF2B5EF4-FFF2-40B4-BE49-F238E27FC236}">
              <a16:creationId xmlns:a16="http://schemas.microsoft.com/office/drawing/2014/main" id="{00000000-0008-0000-0000-00009C000000}"/>
            </a:ext>
          </a:extLst>
        </xdr:cNvPr>
        <xdr:cNvSpPr/>
      </xdr:nvSpPr>
      <xdr:spPr>
        <a:xfrm>
          <a:off x="14033500" y="599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103431</xdr:rowOff>
    </xdr:from>
    <xdr:to>
      <xdr:col>76</xdr:col>
      <xdr:colOff>22225</xdr:colOff>
      <xdr:row>30</xdr:row>
      <xdr:rowOff>131509</xdr:rowOff>
    </xdr:to>
    <xdr:cxnSp macro="">
      <xdr:nvCxnSpPr>
        <xdr:cNvPr id="157" name="直線コネクタ 156">
          <a:extLst>
            <a:ext uri="{FF2B5EF4-FFF2-40B4-BE49-F238E27FC236}">
              <a16:creationId xmlns:a16="http://schemas.microsoft.com/office/drawing/2014/main" id="{00000000-0008-0000-0000-00009D000000}"/>
            </a:ext>
          </a:extLst>
        </xdr:cNvPr>
        <xdr:cNvCxnSpPr/>
      </xdr:nvCxnSpPr>
      <xdr:spPr>
        <a:xfrm flipV="1">
          <a:off x="14084300" y="5847006"/>
          <a:ext cx="711200" cy="19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34480</xdr:rowOff>
    </xdr:from>
    <xdr:to>
      <xdr:col>68</xdr:col>
      <xdr:colOff>123825</xdr:colOff>
      <xdr:row>31</xdr:row>
      <xdr:rowOff>136080</xdr:rowOff>
    </xdr:to>
    <xdr:sp macro="" textlink="">
      <xdr:nvSpPr>
        <xdr:cNvPr id="158" name="楕円 157">
          <a:extLst>
            <a:ext uri="{FF2B5EF4-FFF2-40B4-BE49-F238E27FC236}">
              <a16:creationId xmlns:a16="http://schemas.microsoft.com/office/drawing/2014/main" id="{00000000-0008-0000-0000-00009E000000}"/>
            </a:ext>
          </a:extLst>
        </xdr:cNvPr>
        <xdr:cNvSpPr/>
      </xdr:nvSpPr>
      <xdr:spPr>
        <a:xfrm>
          <a:off x="13271500" y="612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131509</xdr:rowOff>
    </xdr:from>
    <xdr:to>
      <xdr:col>72</xdr:col>
      <xdr:colOff>73025</xdr:colOff>
      <xdr:row>31</xdr:row>
      <xdr:rowOff>85280</xdr:rowOff>
    </xdr:to>
    <xdr:cxnSp macro="">
      <xdr:nvCxnSpPr>
        <xdr:cNvPr id="159" name="直線コネクタ 158">
          <a:extLst>
            <a:ext uri="{FF2B5EF4-FFF2-40B4-BE49-F238E27FC236}">
              <a16:creationId xmlns:a16="http://schemas.microsoft.com/office/drawing/2014/main" id="{00000000-0008-0000-0000-00009F000000}"/>
            </a:ext>
          </a:extLst>
        </xdr:cNvPr>
        <xdr:cNvCxnSpPr/>
      </xdr:nvCxnSpPr>
      <xdr:spPr>
        <a:xfrm flipV="1">
          <a:off x="13322300" y="6046534"/>
          <a:ext cx="762000" cy="12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149977</xdr:rowOff>
    </xdr:from>
    <xdr:to>
      <xdr:col>64</xdr:col>
      <xdr:colOff>123825</xdr:colOff>
      <xdr:row>31</xdr:row>
      <xdr:rowOff>80127</xdr:rowOff>
    </xdr:to>
    <xdr:sp macro="" textlink="">
      <xdr:nvSpPr>
        <xdr:cNvPr id="160" name="楕円 159">
          <a:extLst>
            <a:ext uri="{FF2B5EF4-FFF2-40B4-BE49-F238E27FC236}">
              <a16:creationId xmlns:a16="http://schemas.microsoft.com/office/drawing/2014/main" id="{00000000-0008-0000-0000-0000A0000000}"/>
            </a:ext>
          </a:extLst>
        </xdr:cNvPr>
        <xdr:cNvSpPr/>
      </xdr:nvSpPr>
      <xdr:spPr>
        <a:xfrm>
          <a:off x="12509500" y="60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29327</xdr:rowOff>
    </xdr:from>
    <xdr:to>
      <xdr:col>68</xdr:col>
      <xdr:colOff>73025</xdr:colOff>
      <xdr:row>31</xdr:row>
      <xdr:rowOff>85280</xdr:rowOff>
    </xdr:to>
    <xdr:cxnSp macro="">
      <xdr:nvCxnSpPr>
        <xdr:cNvPr id="161" name="直線コネクタ 160">
          <a:extLst>
            <a:ext uri="{FF2B5EF4-FFF2-40B4-BE49-F238E27FC236}">
              <a16:creationId xmlns:a16="http://schemas.microsoft.com/office/drawing/2014/main" id="{00000000-0008-0000-0000-0000A1000000}"/>
            </a:ext>
          </a:extLst>
        </xdr:cNvPr>
        <xdr:cNvCxnSpPr/>
      </xdr:nvCxnSpPr>
      <xdr:spPr>
        <a:xfrm>
          <a:off x="12560300" y="6115802"/>
          <a:ext cx="762000" cy="5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163290</xdr:rowOff>
    </xdr:from>
    <xdr:to>
      <xdr:col>60</xdr:col>
      <xdr:colOff>123825</xdr:colOff>
      <xdr:row>31</xdr:row>
      <xdr:rowOff>93440</xdr:rowOff>
    </xdr:to>
    <xdr:sp macro="" textlink="">
      <xdr:nvSpPr>
        <xdr:cNvPr id="162" name="楕円 161">
          <a:extLst>
            <a:ext uri="{FF2B5EF4-FFF2-40B4-BE49-F238E27FC236}">
              <a16:creationId xmlns:a16="http://schemas.microsoft.com/office/drawing/2014/main" id="{00000000-0008-0000-0000-0000A2000000}"/>
            </a:ext>
          </a:extLst>
        </xdr:cNvPr>
        <xdr:cNvSpPr/>
      </xdr:nvSpPr>
      <xdr:spPr>
        <a:xfrm>
          <a:off x="11747500" y="607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29327</xdr:rowOff>
    </xdr:from>
    <xdr:to>
      <xdr:col>64</xdr:col>
      <xdr:colOff>73025</xdr:colOff>
      <xdr:row>31</xdr:row>
      <xdr:rowOff>42640</xdr:rowOff>
    </xdr:to>
    <xdr:cxnSp macro="">
      <xdr:nvCxnSpPr>
        <xdr:cNvPr id="163" name="直線コネクタ 162">
          <a:extLst>
            <a:ext uri="{FF2B5EF4-FFF2-40B4-BE49-F238E27FC236}">
              <a16:creationId xmlns:a16="http://schemas.microsoft.com/office/drawing/2014/main" id="{00000000-0008-0000-0000-0000A3000000}"/>
            </a:ext>
          </a:extLst>
        </xdr:cNvPr>
        <xdr:cNvCxnSpPr/>
      </xdr:nvCxnSpPr>
      <xdr:spPr>
        <a:xfrm flipV="1">
          <a:off x="11798300" y="6115802"/>
          <a:ext cx="762000" cy="1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76831</xdr:rowOff>
    </xdr:from>
    <xdr:ext cx="469744" cy="259045"/>
    <xdr:sp macro="" textlink="">
      <xdr:nvSpPr>
        <xdr:cNvPr id="164" name="n_1aveValue債務償還比率">
          <a:extLst>
            <a:ext uri="{FF2B5EF4-FFF2-40B4-BE49-F238E27FC236}">
              <a16:creationId xmlns:a16="http://schemas.microsoft.com/office/drawing/2014/main" id="{00000000-0008-0000-0000-0000A4000000}"/>
            </a:ext>
          </a:extLst>
        </xdr:cNvPr>
        <xdr:cNvSpPr txBox="1"/>
      </xdr:nvSpPr>
      <xdr:spPr>
        <a:xfrm>
          <a:off x="13836727" y="616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12431</xdr:rowOff>
    </xdr:from>
    <xdr:ext cx="469744" cy="259045"/>
    <xdr:sp macro="" textlink="">
      <xdr:nvSpPr>
        <xdr:cNvPr id="165" name="n_2aveValue債務償還比率">
          <a:extLst>
            <a:ext uri="{FF2B5EF4-FFF2-40B4-BE49-F238E27FC236}">
              <a16:creationId xmlns:a16="http://schemas.microsoft.com/office/drawing/2014/main" id="{00000000-0008-0000-0000-0000A5000000}"/>
            </a:ext>
          </a:extLst>
        </xdr:cNvPr>
        <xdr:cNvSpPr txBox="1"/>
      </xdr:nvSpPr>
      <xdr:spPr>
        <a:xfrm>
          <a:off x="13087427" y="62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6854</xdr:rowOff>
    </xdr:from>
    <xdr:ext cx="469744" cy="259045"/>
    <xdr:sp macro="" textlink="">
      <xdr:nvSpPr>
        <xdr:cNvPr id="166" name="n_3aveValue債務償還比率">
          <a:extLst>
            <a:ext uri="{FF2B5EF4-FFF2-40B4-BE49-F238E27FC236}">
              <a16:creationId xmlns:a16="http://schemas.microsoft.com/office/drawing/2014/main" id="{00000000-0008-0000-0000-0000A6000000}"/>
            </a:ext>
          </a:extLst>
        </xdr:cNvPr>
        <xdr:cNvSpPr txBox="1"/>
      </xdr:nvSpPr>
      <xdr:spPr>
        <a:xfrm>
          <a:off x="12325427" y="626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15490</xdr:rowOff>
    </xdr:from>
    <xdr:ext cx="469744" cy="259045"/>
    <xdr:sp macro="" textlink="">
      <xdr:nvSpPr>
        <xdr:cNvPr id="167" name="n_4aveValue債務償還比率">
          <a:extLst>
            <a:ext uri="{FF2B5EF4-FFF2-40B4-BE49-F238E27FC236}">
              <a16:creationId xmlns:a16="http://schemas.microsoft.com/office/drawing/2014/main" id="{00000000-0008-0000-0000-0000A7000000}"/>
            </a:ext>
          </a:extLst>
        </xdr:cNvPr>
        <xdr:cNvSpPr txBox="1"/>
      </xdr:nvSpPr>
      <xdr:spPr>
        <a:xfrm>
          <a:off x="11563427" y="627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27386</xdr:rowOff>
    </xdr:from>
    <xdr:ext cx="469744" cy="259045"/>
    <xdr:sp macro="" textlink="">
      <xdr:nvSpPr>
        <xdr:cNvPr id="168" name="n_1mainValue債務償還比率">
          <a:extLst>
            <a:ext uri="{FF2B5EF4-FFF2-40B4-BE49-F238E27FC236}">
              <a16:creationId xmlns:a16="http://schemas.microsoft.com/office/drawing/2014/main" id="{00000000-0008-0000-0000-0000A8000000}"/>
            </a:ext>
          </a:extLst>
        </xdr:cNvPr>
        <xdr:cNvSpPr txBox="1"/>
      </xdr:nvSpPr>
      <xdr:spPr>
        <a:xfrm>
          <a:off x="13836727" y="577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152607</xdr:rowOff>
    </xdr:from>
    <xdr:ext cx="469744" cy="259045"/>
    <xdr:sp macro="" textlink="">
      <xdr:nvSpPr>
        <xdr:cNvPr id="169" name="n_2mainValue債務償還比率">
          <a:extLst>
            <a:ext uri="{FF2B5EF4-FFF2-40B4-BE49-F238E27FC236}">
              <a16:creationId xmlns:a16="http://schemas.microsoft.com/office/drawing/2014/main" id="{00000000-0008-0000-0000-0000A9000000}"/>
            </a:ext>
          </a:extLst>
        </xdr:cNvPr>
        <xdr:cNvSpPr txBox="1"/>
      </xdr:nvSpPr>
      <xdr:spPr>
        <a:xfrm>
          <a:off x="13087427" y="589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96654</xdr:rowOff>
    </xdr:from>
    <xdr:ext cx="469744" cy="259045"/>
    <xdr:sp macro="" textlink="">
      <xdr:nvSpPr>
        <xdr:cNvPr id="170" name="n_3mainValue債務償還比率">
          <a:extLst>
            <a:ext uri="{FF2B5EF4-FFF2-40B4-BE49-F238E27FC236}">
              <a16:creationId xmlns:a16="http://schemas.microsoft.com/office/drawing/2014/main" id="{00000000-0008-0000-0000-0000AA000000}"/>
            </a:ext>
          </a:extLst>
        </xdr:cNvPr>
        <xdr:cNvSpPr txBox="1"/>
      </xdr:nvSpPr>
      <xdr:spPr>
        <a:xfrm>
          <a:off x="12325427" y="584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109967</xdr:rowOff>
    </xdr:from>
    <xdr:ext cx="469744" cy="259045"/>
    <xdr:sp macro="" textlink="">
      <xdr:nvSpPr>
        <xdr:cNvPr id="171" name="n_4mainValue債務償還比率">
          <a:extLst>
            <a:ext uri="{FF2B5EF4-FFF2-40B4-BE49-F238E27FC236}">
              <a16:creationId xmlns:a16="http://schemas.microsoft.com/office/drawing/2014/main" id="{00000000-0008-0000-0000-0000AB000000}"/>
            </a:ext>
          </a:extLst>
        </xdr:cNvPr>
        <xdr:cNvSpPr txBox="1"/>
      </xdr:nvSpPr>
      <xdr:spPr>
        <a:xfrm>
          <a:off x="11563427" y="585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2" name="正方形/長方形 171">
          <a:extLst>
            <a:ext uri="{FF2B5EF4-FFF2-40B4-BE49-F238E27FC236}">
              <a16:creationId xmlns:a16="http://schemas.microsoft.com/office/drawing/2014/main" id="{00000000-0008-0000-0000-0000AC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3" name="正方形/長方形 172">
          <a:extLst>
            <a:ext uri="{FF2B5EF4-FFF2-40B4-BE49-F238E27FC236}">
              <a16:creationId xmlns:a16="http://schemas.microsoft.com/office/drawing/2014/main" id="{00000000-0008-0000-0000-0000AD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36,830
36,647
291.20
24,417,575
23,950,836
378,592
12,449,488
27,595,250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70166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6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76835</xdr:rowOff>
    </xdr:from>
    <xdr:to>
      <xdr:col>24</xdr:col>
      <xdr:colOff>114300</xdr:colOff>
      <xdr:row>39</xdr:row>
      <xdr:rowOff>6985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55262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55880</xdr:rowOff>
    </xdr:from>
    <xdr:to>
      <xdr:col>20</xdr:col>
      <xdr:colOff>38100</xdr:colOff>
      <xdr:row>38</xdr:row>
      <xdr:rowOff>157480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106680</xdr:rowOff>
    </xdr:from>
    <xdr:to>
      <xdr:col>24</xdr:col>
      <xdr:colOff>63500</xdr:colOff>
      <xdr:row>38</xdr:row>
      <xdr:rowOff>127635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62178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34925</xdr:rowOff>
    </xdr:from>
    <xdr:to>
      <xdr:col>15</xdr:col>
      <xdr:colOff>101600</xdr:colOff>
      <xdr:row>38</xdr:row>
      <xdr:rowOff>136525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85725</xdr:rowOff>
    </xdr:from>
    <xdr:to>
      <xdr:col>19</xdr:col>
      <xdr:colOff>177800</xdr:colOff>
      <xdr:row>38</xdr:row>
      <xdr:rowOff>106680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6008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8255</xdr:rowOff>
    </xdr:from>
    <xdr:to>
      <xdr:col>10</xdr:col>
      <xdr:colOff>165100</xdr:colOff>
      <xdr:row>38</xdr:row>
      <xdr:rowOff>109855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59055</xdr:rowOff>
    </xdr:from>
    <xdr:to>
      <xdr:col>15</xdr:col>
      <xdr:colOff>50800</xdr:colOff>
      <xdr:row>38</xdr:row>
      <xdr:rowOff>85725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5741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154940</xdr:rowOff>
    </xdr:from>
    <xdr:to>
      <xdr:col>6</xdr:col>
      <xdr:colOff>38100</xdr:colOff>
      <xdr:row>38</xdr:row>
      <xdr:rowOff>85090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34290</xdr:rowOff>
    </xdr:from>
    <xdr:to>
      <xdr:col>10</xdr:col>
      <xdr:colOff>114300</xdr:colOff>
      <xdr:row>38</xdr:row>
      <xdr:rowOff>59055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5493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67327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34942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160672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148607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127652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100982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76217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1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flipV="1">
          <a:off x="10476865" y="5793551"/>
          <a:ext cx="0" cy="1363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a:extLst>
            <a:ext uri="{FF2B5EF4-FFF2-40B4-BE49-F238E27FC236}">
              <a16:creationId xmlns:a16="http://schemas.microsoft.com/office/drawing/2014/main" id="{00000000-0008-0000-0100-000075000000}"/>
            </a:ext>
          </a:extLst>
        </xdr:cNvPr>
        <xdr:cNvSpPr txBox="1"/>
      </xdr:nvSpPr>
      <xdr:spPr>
        <a:xfrm>
          <a:off x="10515600" y="716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715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a:extLst>
            <a:ext uri="{FF2B5EF4-FFF2-40B4-BE49-F238E27FC236}">
              <a16:creationId xmlns:a16="http://schemas.microsoft.com/office/drawing/2014/main" id="{00000000-0008-0000-0100-000077000000}"/>
            </a:ext>
          </a:extLst>
        </xdr:cNvPr>
        <xdr:cNvSpPr txBox="1"/>
      </xdr:nvSpPr>
      <xdr:spPr>
        <a:xfrm>
          <a:off x="10515600" y="55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10388600" y="579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105194</xdr:rowOff>
    </xdr:from>
    <xdr:ext cx="534377" cy="259045"/>
    <xdr:sp macro="" textlink="">
      <xdr:nvSpPr>
        <xdr:cNvPr id="121" name="【道路】&#10;一人当たり延長平均値テキスト">
          <a:extLst>
            <a:ext uri="{FF2B5EF4-FFF2-40B4-BE49-F238E27FC236}">
              <a16:creationId xmlns:a16="http://schemas.microsoft.com/office/drawing/2014/main" id="{00000000-0008-0000-0100-000079000000}"/>
            </a:ext>
          </a:extLst>
        </xdr:cNvPr>
        <xdr:cNvSpPr txBox="1"/>
      </xdr:nvSpPr>
      <xdr:spPr>
        <a:xfrm>
          <a:off x="10515600" y="662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10426700" y="66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9588500" y="667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8699500" y="670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7810500" y="671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126" name="フローチャート: 判断 125">
          <a:extLst>
            <a:ext uri="{FF2B5EF4-FFF2-40B4-BE49-F238E27FC236}">
              <a16:creationId xmlns:a16="http://schemas.microsoft.com/office/drawing/2014/main" id="{00000000-0008-0000-0100-00007E000000}"/>
            </a:ext>
          </a:extLst>
        </xdr:cNvPr>
        <xdr:cNvSpPr/>
      </xdr:nvSpPr>
      <xdr:spPr>
        <a:xfrm>
          <a:off x="6921500" y="671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147309</xdr:rowOff>
    </xdr:from>
    <xdr:to>
      <xdr:col>55</xdr:col>
      <xdr:colOff>50800</xdr:colOff>
      <xdr:row>38</xdr:row>
      <xdr:rowOff>77459</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10426700" y="649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170186</xdr:rowOff>
    </xdr:from>
    <xdr:ext cx="534377" cy="259045"/>
    <xdr:sp macro="" textlink="">
      <xdr:nvSpPr>
        <xdr:cNvPr id="133" name="【道路】&#10;一人当たり延長該当値テキスト">
          <a:extLst>
            <a:ext uri="{FF2B5EF4-FFF2-40B4-BE49-F238E27FC236}">
              <a16:creationId xmlns:a16="http://schemas.microsoft.com/office/drawing/2014/main" id="{00000000-0008-0000-0100-000085000000}"/>
            </a:ext>
          </a:extLst>
        </xdr:cNvPr>
        <xdr:cNvSpPr txBox="1"/>
      </xdr:nvSpPr>
      <xdr:spPr>
        <a:xfrm>
          <a:off x="10515600" y="634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163997</xdr:rowOff>
    </xdr:from>
    <xdr:to>
      <xdr:col>50</xdr:col>
      <xdr:colOff>165100</xdr:colOff>
      <xdr:row>38</xdr:row>
      <xdr:rowOff>94147</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9588500" y="650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26659</xdr:rowOff>
    </xdr:from>
    <xdr:to>
      <xdr:col>55</xdr:col>
      <xdr:colOff>0</xdr:colOff>
      <xdr:row>38</xdr:row>
      <xdr:rowOff>43347</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9639300" y="6541759"/>
          <a:ext cx="8382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6132</xdr:rowOff>
    </xdr:from>
    <xdr:to>
      <xdr:col>46</xdr:col>
      <xdr:colOff>38100</xdr:colOff>
      <xdr:row>38</xdr:row>
      <xdr:rowOff>107732</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8699500" y="652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43347</xdr:rowOff>
    </xdr:from>
    <xdr:to>
      <xdr:col>50</xdr:col>
      <xdr:colOff>114300</xdr:colOff>
      <xdr:row>38</xdr:row>
      <xdr:rowOff>56932</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8750300" y="6558447"/>
          <a:ext cx="8890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16190</xdr:rowOff>
    </xdr:from>
    <xdr:to>
      <xdr:col>41</xdr:col>
      <xdr:colOff>101600</xdr:colOff>
      <xdr:row>38</xdr:row>
      <xdr:rowOff>117790</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7810500" y="653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56932</xdr:rowOff>
    </xdr:from>
    <xdr:to>
      <xdr:col>45</xdr:col>
      <xdr:colOff>177800</xdr:colOff>
      <xdr:row>38</xdr:row>
      <xdr:rowOff>66990</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7861300" y="6572032"/>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27294</xdr:rowOff>
    </xdr:from>
    <xdr:to>
      <xdr:col>36</xdr:col>
      <xdr:colOff>165100</xdr:colOff>
      <xdr:row>38</xdr:row>
      <xdr:rowOff>128894</xdr:rowOff>
    </xdr:to>
    <xdr:sp macro="" textlink="">
      <xdr:nvSpPr>
        <xdr:cNvPr id="140" name="楕円 139">
          <a:extLst>
            <a:ext uri="{FF2B5EF4-FFF2-40B4-BE49-F238E27FC236}">
              <a16:creationId xmlns:a16="http://schemas.microsoft.com/office/drawing/2014/main" id="{00000000-0008-0000-0100-00008C000000}"/>
            </a:ext>
          </a:extLst>
        </xdr:cNvPr>
        <xdr:cNvSpPr/>
      </xdr:nvSpPr>
      <xdr:spPr>
        <a:xfrm>
          <a:off x="6921500" y="654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66990</xdr:rowOff>
    </xdr:from>
    <xdr:to>
      <xdr:col>41</xdr:col>
      <xdr:colOff>50800</xdr:colOff>
      <xdr:row>38</xdr:row>
      <xdr:rowOff>78094</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flipV="1">
          <a:off x="6972300" y="6582090"/>
          <a:ext cx="889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77730</xdr:rowOff>
    </xdr:from>
    <xdr:ext cx="534377" cy="259045"/>
    <xdr:sp macro="" textlink="">
      <xdr:nvSpPr>
        <xdr:cNvPr id="142" name="n_1aveValue【道路】&#10;一人当たり延長">
          <a:extLst>
            <a:ext uri="{FF2B5EF4-FFF2-40B4-BE49-F238E27FC236}">
              <a16:creationId xmlns:a16="http://schemas.microsoft.com/office/drawing/2014/main" id="{00000000-0008-0000-0100-00008E000000}"/>
            </a:ext>
          </a:extLst>
        </xdr:cNvPr>
        <xdr:cNvSpPr txBox="1"/>
      </xdr:nvSpPr>
      <xdr:spPr>
        <a:xfrm>
          <a:off x="9359411" y="676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111106</xdr:rowOff>
    </xdr:from>
    <xdr:ext cx="534377" cy="259045"/>
    <xdr:sp macro="" textlink="">
      <xdr:nvSpPr>
        <xdr:cNvPr id="143" name="n_2aveValue【道路】&#10;一人当たり延長">
          <a:extLst>
            <a:ext uri="{FF2B5EF4-FFF2-40B4-BE49-F238E27FC236}">
              <a16:creationId xmlns:a16="http://schemas.microsoft.com/office/drawing/2014/main" id="{00000000-0008-0000-0100-00008F000000}"/>
            </a:ext>
          </a:extLst>
        </xdr:cNvPr>
        <xdr:cNvSpPr txBox="1"/>
      </xdr:nvSpPr>
      <xdr:spPr>
        <a:xfrm>
          <a:off x="8483111" y="679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123320</xdr:rowOff>
    </xdr:from>
    <xdr:ext cx="534377" cy="259045"/>
    <xdr:sp macro="" textlink="">
      <xdr:nvSpPr>
        <xdr:cNvPr id="144" name="n_3aveValue【道路】&#10;一人当たり延長">
          <a:extLst>
            <a:ext uri="{FF2B5EF4-FFF2-40B4-BE49-F238E27FC236}">
              <a16:creationId xmlns:a16="http://schemas.microsoft.com/office/drawing/2014/main" id="{00000000-0008-0000-0100-000090000000}"/>
            </a:ext>
          </a:extLst>
        </xdr:cNvPr>
        <xdr:cNvSpPr txBox="1"/>
      </xdr:nvSpPr>
      <xdr:spPr>
        <a:xfrm>
          <a:off x="7594111" y="680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118323</xdr:rowOff>
    </xdr:from>
    <xdr:ext cx="534377" cy="259045"/>
    <xdr:sp macro="" textlink="">
      <xdr:nvSpPr>
        <xdr:cNvPr id="145" name="n_4aveValue【道路】&#10;一人当たり延長">
          <a:extLst>
            <a:ext uri="{FF2B5EF4-FFF2-40B4-BE49-F238E27FC236}">
              <a16:creationId xmlns:a16="http://schemas.microsoft.com/office/drawing/2014/main" id="{00000000-0008-0000-0100-000091000000}"/>
            </a:ext>
          </a:extLst>
        </xdr:cNvPr>
        <xdr:cNvSpPr txBox="1"/>
      </xdr:nvSpPr>
      <xdr:spPr>
        <a:xfrm>
          <a:off x="6705111" y="680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110674</xdr:rowOff>
    </xdr:from>
    <xdr:ext cx="534377" cy="259045"/>
    <xdr:sp macro="" textlink="">
      <xdr:nvSpPr>
        <xdr:cNvPr id="146" name="n_1mainValue【道路】&#10;一人当たり延長">
          <a:extLst>
            <a:ext uri="{FF2B5EF4-FFF2-40B4-BE49-F238E27FC236}">
              <a16:creationId xmlns:a16="http://schemas.microsoft.com/office/drawing/2014/main" id="{00000000-0008-0000-0100-000092000000}"/>
            </a:ext>
          </a:extLst>
        </xdr:cNvPr>
        <xdr:cNvSpPr txBox="1"/>
      </xdr:nvSpPr>
      <xdr:spPr>
        <a:xfrm>
          <a:off x="9359411" y="628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124259</xdr:rowOff>
    </xdr:from>
    <xdr:ext cx="534377" cy="259045"/>
    <xdr:sp macro="" textlink="">
      <xdr:nvSpPr>
        <xdr:cNvPr id="147" name="n_2mainValue【道路】&#10;一人当たり延長">
          <a:extLst>
            <a:ext uri="{FF2B5EF4-FFF2-40B4-BE49-F238E27FC236}">
              <a16:creationId xmlns:a16="http://schemas.microsoft.com/office/drawing/2014/main" id="{00000000-0008-0000-0100-000093000000}"/>
            </a:ext>
          </a:extLst>
        </xdr:cNvPr>
        <xdr:cNvSpPr txBox="1"/>
      </xdr:nvSpPr>
      <xdr:spPr>
        <a:xfrm>
          <a:off x="8483111" y="629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134318</xdr:rowOff>
    </xdr:from>
    <xdr:ext cx="534377" cy="259045"/>
    <xdr:sp macro="" textlink="">
      <xdr:nvSpPr>
        <xdr:cNvPr id="148" name="n_3mainValue【道路】&#10;一人当たり延長">
          <a:extLst>
            <a:ext uri="{FF2B5EF4-FFF2-40B4-BE49-F238E27FC236}">
              <a16:creationId xmlns:a16="http://schemas.microsoft.com/office/drawing/2014/main" id="{00000000-0008-0000-0100-000094000000}"/>
            </a:ext>
          </a:extLst>
        </xdr:cNvPr>
        <xdr:cNvSpPr txBox="1"/>
      </xdr:nvSpPr>
      <xdr:spPr>
        <a:xfrm>
          <a:off x="7594111" y="630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145421</xdr:rowOff>
    </xdr:from>
    <xdr:ext cx="534377" cy="259045"/>
    <xdr:sp macro="" textlink="">
      <xdr:nvSpPr>
        <xdr:cNvPr id="149" name="n_4mainValue【道路】&#10;一人当たり延長">
          <a:extLst>
            <a:ext uri="{FF2B5EF4-FFF2-40B4-BE49-F238E27FC236}">
              <a16:creationId xmlns:a16="http://schemas.microsoft.com/office/drawing/2014/main" id="{00000000-0008-0000-0100-000095000000}"/>
            </a:ext>
          </a:extLst>
        </xdr:cNvPr>
        <xdr:cNvSpPr txBox="1"/>
      </xdr:nvSpPr>
      <xdr:spPr>
        <a:xfrm>
          <a:off x="6705111" y="631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00000000-0008-0000-01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flipV="1">
          <a:off x="4634865" y="9650185"/>
          <a:ext cx="0" cy="1376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00000000-0008-0000-0100-0000B0000000}"/>
            </a:ext>
          </a:extLst>
        </xdr:cNvPr>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00000000-0008-0000-0100-0000B2000000}"/>
            </a:ext>
          </a:extLst>
        </xdr:cNvPr>
        <xdr:cNvSpPr txBox="1"/>
      </xdr:nvSpPr>
      <xdr:spPr>
        <a:xfrm>
          <a:off x="4673600" y="942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4546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6004</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00000000-0008-0000-0100-0000B4000000}"/>
            </a:ext>
          </a:extLst>
        </xdr:cNvPr>
        <xdr:cNvSpPr txBox="1"/>
      </xdr:nvSpPr>
      <xdr:spPr>
        <a:xfrm>
          <a:off x="4673600" y="10464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4584700" y="1048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5" name="フローチャート: 判断 184">
          <a:extLst>
            <a:ext uri="{FF2B5EF4-FFF2-40B4-BE49-F238E27FC236}">
              <a16:creationId xmlns:a16="http://schemas.microsoft.com/office/drawing/2014/main" id="{00000000-0008-0000-0100-0000B9000000}"/>
            </a:ext>
          </a:extLst>
        </xdr:cNvPr>
        <xdr:cNvSpPr/>
      </xdr:nvSpPr>
      <xdr:spPr>
        <a:xfrm>
          <a:off x="1079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22678</xdr:rowOff>
    </xdr:from>
    <xdr:to>
      <xdr:col>24</xdr:col>
      <xdr:colOff>114300</xdr:colOff>
      <xdr:row>61</xdr:row>
      <xdr:rowOff>124278</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45847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45555</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00000000-0008-0000-0100-0000C0000000}"/>
            </a:ext>
          </a:extLst>
        </xdr:cNvPr>
        <xdr:cNvSpPr txBox="1"/>
      </xdr:nvSpPr>
      <xdr:spPr>
        <a:xfrm>
          <a:off x="4673600" y="1033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9616</xdr:rowOff>
    </xdr:from>
    <xdr:to>
      <xdr:col>20</xdr:col>
      <xdr:colOff>38100</xdr:colOff>
      <xdr:row>61</xdr:row>
      <xdr:rowOff>111216</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3746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60416</xdr:rowOff>
    </xdr:from>
    <xdr:to>
      <xdr:col>24</xdr:col>
      <xdr:colOff>63500</xdr:colOff>
      <xdr:row>61</xdr:row>
      <xdr:rowOff>73478</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3797300" y="10518866"/>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17780</xdr:rowOff>
    </xdr:from>
    <xdr:to>
      <xdr:col>15</xdr:col>
      <xdr:colOff>101600</xdr:colOff>
      <xdr:row>61</xdr:row>
      <xdr:rowOff>119380</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2857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60416</xdr:rowOff>
    </xdr:from>
    <xdr:to>
      <xdr:col>19</xdr:col>
      <xdr:colOff>177800</xdr:colOff>
      <xdr:row>61</xdr:row>
      <xdr:rowOff>68580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flipV="1">
          <a:off x="2908300" y="1051886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164737</xdr:rowOff>
    </xdr:from>
    <xdr:to>
      <xdr:col>10</xdr:col>
      <xdr:colOff>165100</xdr:colOff>
      <xdr:row>61</xdr:row>
      <xdr:rowOff>94887</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968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44087</xdr:rowOff>
    </xdr:from>
    <xdr:to>
      <xdr:col>15</xdr:col>
      <xdr:colOff>50800</xdr:colOff>
      <xdr:row>61</xdr:row>
      <xdr:rowOff>68580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2019300" y="1050253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146776</xdr:rowOff>
    </xdr:from>
    <xdr:to>
      <xdr:col>6</xdr:col>
      <xdr:colOff>38100</xdr:colOff>
      <xdr:row>61</xdr:row>
      <xdr:rowOff>76926</xdr:rowOff>
    </xdr:to>
    <xdr:sp macro="" textlink="">
      <xdr:nvSpPr>
        <xdr:cNvPr id="199" name="楕円 198">
          <a:extLst>
            <a:ext uri="{FF2B5EF4-FFF2-40B4-BE49-F238E27FC236}">
              <a16:creationId xmlns:a16="http://schemas.microsoft.com/office/drawing/2014/main" id="{00000000-0008-0000-0100-0000C7000000}"/>
            </a:ext>
          </a:extLst>
        </xdr:cNvPr>
        <xdr:cNvSpPr/>
      </xdr:nvSpPr>
      <xdr:spPr>
        <a:xfrm>
          <a:off x="1079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26126</xdr:rowOff>
    </xdr:from>
    <xdr:to>
      <xdr:col>10</xdr:col>
      <xdr:colOff>114300</xdr:colOff>
      <xdr:row>61</xdr:row>
      <xdr:rowOff>44087</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1130300" y="1048457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115405</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47733</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127743</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3582044" y="1024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110507</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2705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86014</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1816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68053</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00000000-0008-0000-0100-0000D0000000}"/>
            </a:ext>
          </a:extLst>
        </xdr:cNvPr>
        <xdr:cNvSpPr txBox="1"/>
      </xdr:nvSpPr>
      <xdr:spPr>
        <a:xfrm>
          <a:off x="927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1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00000000-0008-0000-0100-0000E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flipV="1">
          <a:off x="10476865" y="9566559"/>
          <a:ext cx="0" cy="152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a:extLst>
            <a:ext uri="{FF2B5EF4-FFF2-40B4-BE49-F238E27FC236}">
              <a16:creationId xmlns:a16="http://schemas.microsoft.com/office/drawing/2014/main" id="{00000000-0008-0000-0100-0000EB000000}"/>
            </a:ext>
          </a:extLst>
        </xdr:cNvPr>
        <xdr:cNvSpPr txBox="1"/>
      </xdr:nvSpPr>
      <xdr:spPr>
        <a:xfrm>
          <a:off x="10515600" y="110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10388600" y="110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a:extLst>
            <a:ext uri="{FF2B5EF4-FFF2-40B4-BE49-F238E27FC236}">
              <a16:creationId xmlns:a16="http://schemas.microsoft.com/office/drawing/2014/main" id="{00000000-0008-0000-0100-0000ED000000}"/>
            </a:ext>
          </a:extLst>
        </xdr:cNvPr>
        <xdr:cNvSpPr txBox="1"/>
      </xdr:nvSpPr>
      <xdr:spPr>
        <a:xfrm>
          <a:off x="10515600" y="934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a:off x="10388600" y="956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125523</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id="{00000000-0008-0000-0100-0000EF000000}"/>
            </a:ext>
          </a:extLst>
        </xdr:cNvPr>
        <xdr:cNvSpPr txBox="1"/>
      </xdr:nvSpPr>
      <xdr:spPr>
        <a:xfrm>
          <a:off x="10515600" y="10412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10426700" y="1056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9588500" y="1061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2" name="フローチャート: 判断 241">
          <a:extLst>
            <a:ext uri="{FF2B5EF4-FFF2-40B4-BE49-F238E27FC236}">
              <a16:creationId xmlns:a16="http://schemas.microsoft.com/office/drawing/2014/main" id="{00000000-0008-0000-0100-0000F2000000}"/>
            </a:ext>
          </a:extLst>
        </xdr:cNvPr>
        <xdr:cNvSpPr/>
      </xdr:nvSpPr>
      <xdr:spPr>
        <a:xfrm>
          <a:off x="8699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3" name="フローチャート: 判断 242">
          <a:extLst>
            <a:ext uri="{FF2B5EF4-FFF2-40B4-BE49-F238E27FC236}">
              <a16:creationId xmlns:a16="http://schemas.microsoft.com/office/drawing/2014/main" id="{00000000-0008-0000-0100-0000F3000000}"/>
            </a:ext>
          </a:extLst>
        </xdr:cNvPr>
        <xdr:cNvSpPr/>
      </xdr:nvSpPr>
      <xdr:spPr>
        <a:xfrm>
          <a:off x="7810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4" name="フローチャート: 判断 243">
          <a:extLst>
            <a:ext uri="{FF2B5EF4-FFF2-40B4-BE49-F238E27FC236}">
              <a16:creationId xmlns:a16="http://schemas.microsoft.com/office/drawing/2014/main" id="{00000000-0008-0000-0100-0000F4000000}"/>
            </a:ext>
          </a:extLst>
        </xdr:cNvPr>
        <xdr:cNvSpPr/>
      </xdr:nvSpPr>
      <xdr:spPr>
        <a:xfrm>
          <a:off x="6921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16783</xdr:rowOff>
    </xdr:from>
    <xdr:to>
      <xdr:col>55</xdr:col>
      <xdr:colOff>50800</xdr:colOff>
      <xdr:row>62</xdr:row>
      <xdr:rowOff>118383</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10426700" y="1064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166660</xdr:rowOff>
    </xdr:from>
    <xdr:ext cx="599010" cy="259045"/>
    <xdr:sp macro="" textlink="">
      <xdr:nvSpPr>
        <xdr:cNvPr id="251" name="【橋りょう・トンネル】&#10;一人当たり有形固定資産（償却資産）額該当値テキスト">
          <a:extLst>
            <a:ext uri="{FF2B5EF4-FFF2-40B4-BE49-F238E27FC236}">
              <a16:creationId xmlns:a16="http://schemas.microsoft.com/office/drawing/2014/main" id="{00000000-0008-0000-0100-0000FB000000}"/>
            </a:ext>
          </a:extLst>
        </xdr:cNvPr>
        <xdr:cNvSpPr txBox="1"/>
      </xdr:nvSpPr>
      <xdr:spPr>
        <a:xfrm>
          <a:off x="10515600" y="1062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30386</xdr:rowOff>
    </xdr:from>
    <xdr:to>
      <xdr:col>50</xdr:col>
      <xdr:colOff>165100</xdr:colOff>
      <xdr:row>62</xdr:row>
      <xdr:rowOff>131986</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9588500" y="1066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67583</xdr:rowOff>
    </xdr:from>
    <xdr:to>
      <xdr:col>55</xdr:col>
      <xdr:colOff>0</xdr:colOff>
      <xdr:row>62</xdr:row>
      <xdr:rowOff>81186</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9639300" y="10697483"/>
          <a:ext cx="838200" cy="1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47654</xdr:rowOff>
    </xdr:from>
    <xdr:to>
      <xdr:col>46</xdr:col>
      <xdr:colOff>38100</xdr:colOff>
      <xdr:row>62</xdr:row>
      <xdr:rowOff>149254</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8699500" y="1067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81186</xdr:rowOff>
    </xdr:from>
    <xdr:to>
      <xdr:col>50</xdr:col>
      <xdr:colOff>114300</xdr:colOff>
      <xdr:row>62</xdr:row>
      <xdr:rowOff>98454</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8750300" y="10711086"/>
          <a:ext cx="889000" cy="1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52994</xdr:rowOff>
    </xdr:from>
    <xdr:to>
      <xdr:col>41</xdr:col>
      <xdr:colOff>101600</xdr:colOff>
      <xdr:row>62</xdr:row>
      <xdr:rowOff>154594</xdr:rowOff>
    </xdr:to>
    <xdr:sp macro="" textlink="">
      <xdr:nvSpPr>
        <xdr:cNvPr id="256" name="楕円 255">
          <a:extLst>
            <a:ext uri="{FF2B5EF4-FFF2-40B4-BE49-F238E27FC236}">
              <a16:creationId xmlns:a16="http://schemas.microsoft.com/office/drawing/2014/main" id="{00000000-0008-0000-0100-000000010000}"/>
            </a:ext>
          </a:extLst>
        </xdr:cNvPr>
        <xdr:cNvSpPr/>
      </xdr:nvSpPr>
      <xdr:spPr>
        <a:xfrm>
          <a:off x="7810500" y="1068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98454</xdr:rowOff>
    </xdr:from>
    <xdr:to>
      <xdr:col>45</xdr:col>
      <xdr:colOff>177800</xdr:colOff>
      <xdr:row>62</xdr:row>
      <xdr:rowOff>103794</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flipV="1">
          <a:off x="7861300" y="10728354"/>
          <a:ext cx="889000" cy="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61436</xdr:rowOff>
    </xdr:from>
    <xdr:to>
      <xdr:col>36</xdr:col>
      <xdr:colOff>165100</xdr:colOff>
      <xdr:row>62</xdr:row>
      <xdr:rowOff>163036</xdr:rowOff>
    </xdr:to>
    <xdr:sp macro="" textlink="">
      <xdr:nvSpPr>
        <xdr:cNvPr id="258" name="楕円 257">
          <a:extLst>
            <a:ext uri="{FF2B5EF4-FFF2-40B4-BE49-F238E27FC236}">
              <a16:creationId xmlns:a16="http://schemas.microsoft.com/office/drawing/2014/main" id="{00000000-0008-0000-0100-000002010000}"/>
            </a:ext>
          </a:extLst>
        </xdr:cNvPr>
        <xdr:cNvSpPr/>
      </xdr:nvSpPr>
      <xdr:spPr>
        <a:xfrm>
          <a:off x="6921500" y="1069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103794</xdr:rowOff>
    </xdr:from>
    <xdr:to>
      <xdr:col>41</xdr:col>
      <xdr:colOff>50800</xdr:colOff>
      <xdr:row>62</xdr:row>
      <xdr:rowOff>112236</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flipV="1">
          <a:off x="6972300" y="10733694"/>
          <a:ext cx="889000" cy="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100396</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27095" y="1038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143277</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507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167211</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617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162573</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672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123113</xdr:rowOff>
    </xdr:from>
    <xdr:ext cx="599010" cy="259045"/>
    <xdr:sp macro="" textlink="">
      <xdr:nvSpPr>
        <xdr:cNvPr id="264" name="n_1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9327095" y="1075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140381</xdr:rowOff>
    </xdr:from>
    <xdr:ext cx="599010" cy="259045"/>
    <xdr:sp macro="" textlink="">
      <xdr:nvSpPr>
        <xdr:cNvPr id="265" name="n_2mainValue【橋りょう・トンネル】&#10;一人当たり有形固定資産（償却資産）額">
          <a:extLst>
            <a:ext uri="{FF2B5EF4-FFF2-40B4-BE49-F238E27FC236}">
              <a16:creationId xmlns:a16="http://schemas.microsoft.com/office/drawing/2014/main" id="{00000000-0008-0000-0100-000009010000}"/>
            </a:ext>
          </a:extLst>
        </xdr:cNvPr>
        <xdr:cNvSpPr txBox="1"/>
      </xdr:nvSpPr>
      <xdr:spPr>
        <a:xfrm>
          <a:off x="8450795" y="1077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145721</xdr:rowOff>
    </xdr:from>
    <xdr:ext cx="599010" cy="259045"/>
    <xdr:sp macro="" textlink="">
      <xdr:nvSpPr>
        <xdr:cNvPr id="266" name="n_3mainValue【橋りょう・トンネル】&#10;一人当たり有形固定資産（償却資産）額">
          <a:extLst>
            <a:ext uri="{FF2B5EF4-FFF2-40B4-BE49-F238E27FC236}">
              <a16:creationId xmlns:a16="http://schemas.microsoft.com/office/drawing/2014/main" id="{00000000-0008-0000-0100-00000A010000}"/>
            </a:ext>
          </a:extLst>
        </xdr:cNvPr>
        <xdr:cNvSpPr txBox="1"/>
      </xdr:nvSpPr>
      <xdr:spPr>
        <a:xfrm>
          <a:off x="7561795" y="1077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154163</xdr:rowOff>
    </xdr:from>
    <xdr:ext cx="599010" cy="259045"/>
    <xdr:sp macro="" textlink="">
      <xdr:nvSpPr>
        <xdr:cNvPr id="267" name="n_4mainValue【橋りょう・トンネル】&#10;一人当たり有形固定資産（償却資産）額">
          <a:extLst>
            <a:ext uri="{FF2B5EF4-FFF2-40B4-BE49-F238E27FC236}">
              <a16:creationId xmlns:a16="http://schemas.microsoft.com/office/drawing/2014/main" id="{00000000-0008-0000-0100-00000B010000}"/>
            </a:ext>
          </a:extLst>
        </xdr:cNvPr>
        <xdr:cNvSpPr txBox="1"/>
      </xdr:nvSpPr>
      <xdr:spPr>
        <a:xfrm>
          <a:off x="6672795" y="1078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00000000-0008-0000-0100-000023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flipV="1">
          <a:off x="4634865" y="1331785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a:extLst>
            <a:ext uri="{FF2B5EF4-FFF2-40B4-BE49-F238E27FC236}">
              <a16:creationId xmlns:a16="http://schemas.microsoft.com/office/drawing/2014/main" id="{00000000-0008-0000-0100-000025010000}"/>
            </a:ext>
          </a:extLst>
        </xdr:cNvPr>
        <xdr:cNvSpPr txBox="1"/>
      </xdr:nvSpPr>
      <xdr:spPr>
        <a:xfrm>
          <a:off x="4673600"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4546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a:extLst>
            <a:ext uri="{FF2B5EF4-FFF2-40B4-BE49-F238E27FC236}">
              <a16:creationId xmlns:a16="http://schemas.microsoft.com/office/drawing/2014/main" id="{00000000-0008-0000-0100-000027010000}"/>
            </a:ext>
          </a:extLst>
        </xdr:cNvPr>
        <xdr:cNvSpPr txBox="1"/>
      </xdr:nvSpPr>
      <xdr:spPr>
        <a:xfrm>
          <a:off x="4673600" y="1309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a:off x="4546600" y="1331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7" name="【公営住宅】&#10;有形固定資産減価償却率平均値テキスト">
          <a:extLst>
            <a:ext uri="{FF2B5EF4-FFF2-40B4-BE49-F238E27FC236}">
              <a16:creationId xmlns:a16="http://schemas.microsoft.com/office/drawing/2014/main" id="{00000000-0008-0000-0100-000029010000}"/>
            </a:ext>
          </a:extLst>
        </xdr:cNvPr>
        <xdr:cNvSpPr txBox="1"/>
      </xdr:nvSpPr>
      <xdr:spPr>
        <a:xfrm>
          <a:off x="4673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1" name="フローチャート: 判断 300">
          <a:extLst>
            <a:ext uri="{FF2B5EF4-FFF2-40B4-BE49-F238E27FC236}">
              <a16:creationId xmlns:a16="http://schemas.microsoft.com/office/drawing/2014/main" id="{00000000-0008-0000-0100-00002D010000}"/>
            </a:ext>
          </a:extLst>
        </xdr:cNvPr>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2" name="フローチャート: 判断 301">
          <a:extLst>
            <a:ext uri="{FF2B5EF4-FFF2-40B4-BE49-F238E27FC236}">
              <a16:creationId xmlns:a16="http://schemas.microsoft.com/office/drawing/2014/main" id="{00000000-0008-0000-0100-00002E010000}"/>
            </a:ext>
          </a:extLst>
        </xdr:cNvPr>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45847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140988</xdr:rowOff>
    </xdr:from>
    <xdr:ext cx="405111" cy="259045"/>
    <xdr:sp macro="" textlink="">
      <xdr:nvSpPr>
        <xdr:cNvPr id="309" name="【公営住宅】&#10;有形固定資産減価償却率該当値テキスト">
          <a:extLst>
            <a:ext uri="{FF2B5EF4-FFF2-40B4-BE49-F238E27FC236}">
              <a16:creationId xmlns:a16="http://schemas.microsoft.com/office/drawing/2014/main" id="{00000000-0008-0000-0100-000035010000}"/>
            </a:ext>
          </a:extLst>
        </xdr:cNvPr>
        <xdr:cNvSpPr txBox="1"/>
      </xdr:nvSpPr>
      <xdr:spPr>
        <a:xfrm>
          <a:off x="4673600"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135889</xdr:rowOff>
    </xdr:from>
    <xdr:to>
      <xdr:col>20</xdr:col>
      <xdr:colOff>38100</xdr:colOff>
      <xdr:row>83</xdr:row>
      <xdr:rowOff>66039</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3746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15239</xdr:rowOff>
    </xdr:from>
    <xdr:to>
      <xdr:col>24</xdr:col>
      <xdr:colOff>63500</xdr:colOff>
      <xdr:row>83</xdr:row>
      <xdr:rowOff>41911</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3797300" y="1424558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109220</xdr:rowOff>
    </xdr:from>
    <xdr:to>
      <xdr:col>15</xdr:col>
      <xdr:colOff>101600</xdr:colOff>
      <xdr:row>83</xdr:row>
      <xdr:rowOff>39370</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2857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160020</xdr:rowOff>
    </xdr:from>
    <xdr:to>
      <xdr:col>19</xdr:col>
      <xdr:colOff>177800</xdr:colOff>
      <xdr:row>83</xdr:row>
      <xdr:rowOff>15239</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2908300" y="142189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63500</xdr:rowOff>
    </xdr:from>
    <xdr:to>
      <xdr:col>10</xdr:col>
      <xdr:colOff>165100</xdr:colOff>
      <xdr:row>82</xdr:row>
      <xdr:rowOff>165100</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1968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114300</xdr:rowOff>
    </xdr:from>
    <xdr:to>
      <xdr:col>15</xdr:col>
      <xdr:colOff>50800</xdr:colOff>
      <xdr:row>82</xdr:row>
      <xdr:rowOff>160020</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2019300" y="14173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17780</xdr:rowOff>
    </xdr:from>
    <xdr:to>
      <xdr:col>6</xdr:col>
      <xdr:colOff>38100</xdr:colOff>
      <xdr:row>82</xdr:row>
      <xdr:rowOff>119380</xdr:rowOff>
    </xdr:to>
    <xdr:sp macro="" textlink="">
      <xdr:nvSpPr>
        <xdr:cNvPr id="316" name="楕円 315">
          <a:extLst>
            <a:ext uri="{FF2B5EF4-FFF2-40B4-BE49-F238E27FC236}">
              <a16:creationId xmlns:a16="http://schemas.microsoft.com/office/drawing/2014/main" id="{00000000-0008-0000-0100-00003C010000}"/>
            </a:ext>
          </a:extLst>
        </xdr:cNvPr>
        <xdr:cNvSpPr/>
      </xdr:nvSpPr>
      <xdr:spPr>
        <a:xfrm>
          <a:off x="1079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68580</xdr:rowOff>
    </xdr:from>
    <xdr:to>
      <xdr:col>10</xdr:col>
      <xdr:colOff>114300</xdr:colOff>
      <xdr:row>82</xdr:row>
      <xdr:rowOff>114300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1130300" y="14127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147338</xdr:rowOff>
    </xdr:from>
    <xdr:ext cx="405111" cy="259045"/>
    <xdr:sp macro="" textlink="">
      <xdr:nvSpPr>
        <xdr:cNvPr id="318" name="n_1ave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319" name="n_2ave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20" name="n_3ave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21" name="n_4ave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57166</xdr:rowOff>
    </xdr:from>
    <xdr:ext cx="405111" cy="259045"/>
    <xdr:sp macro="" textlink="">
      <xdr:nvSpPr>
        <xdr:cNvPr id="322" name="n_1mainValue【公営住宅】&#10;有形固定資産減価償却率">
          <a:extLst>
            <a:ext uri="{FF2B5EF4-FFF2-40B4-BE49-F238E27FC236}">
              <a16:creationId xmlns:a16="http://schemas.microsoft.com/office/drawing/2014/main" id="{00000000-0008-0000-0100-000042010000}"/>
            </a:ext>
          </a:extLst>
        </xdr:cNvPr>
        <xdr:cNvSpPr txBox="1"/>
      </xdr:nvSpPr>
      <xdr:spPr>
        <a:xfrm>
          <a:off x="3582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30497</xdr:rowOff>
    </xdr:from>
    <xdr:ext cx="405111" cy="259045"/>
    <xdr:sp macro="" textlink="">
      <xdr:nvSpPr>
        <xdr:cNvPr id="323" name="n_2mainValue【公営住宅】&#10;有形固定資産減価償却率">
          <a:extLst>
            <a:ext uri="{FF2B5EF4-FFF2-40B4-BE49-F238E27FC236}">
              <a16:creationId xmlns:a16="http://schemas.microsoft.com/office/drawing/2014/main" id="{00000000-0008-0000-0100-000043010000}"/>
            </a:ext>
          </a:extLst>
        </xdr:cNvPr>
        <xdr:cNvSpPr txBox="1"/>
      </xdr:nvSpPr>
      <xdr:spPr>
        <a:xfrm>
          <a:off x="2705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156227</xdr:rowOff>
    </xdr:from>
    <xdr:ext cx="405111" cy="259045"/>
    <xdr:sp macro="" textlink="">
      <xdr:nvSpPr>
        <xdr:cNvPr id="324" name="n_3mainValue【公営住宅】&#10;有形固定資産減価償却率">
          <a:extLst>
            <a:ext uri="{FF2B5EF4-FFF2-40B4-BE49-F238E27FC236}">
              <a16:creationId xmlns:a16="http://schemas.microsoft.com/office/drawing/2014/main" id="{00000000-0008-0000-0100-000044010000}"/>
            </a:ext>
          </a:extLst>
        </xdr:cNvPr>
        <xdr:cNvSpPr txBox="1"/>
      </xdr:nvSpPr>
      <xdr:spPr>
        <a:xfrm>
          <a:off x="1816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110507</xdr:rowOff>
    </xdr:from>
    <xdr:ext cx="405111" cy="259045"/>
    <xdr:sp macro="" textlink="">
      <xdr:nvSpPr>
        <xdr:cNvPr id="325" name="n_4mainValue【公営住宅】&#10;有形固定資産減価償却率">
          <a:extLst>
            <a:ext uri="{FF2B5EF4-FFF2-40B4-BE49-F238E27FC236}">
              <a16:creationId xmlns:a16="http://schemas.microsoft.com/office/drawing/2014/main" id="{00000000-0008-0000-0100-000045010000}"/>
            </a:ext>
          </a:extLst>
        </xdr:cNvPr>
        <xdr:cNvSpPr txBox="1"/>
      </xdr:nvSpPr>
      <xdr:spPr>
        <a:xfrm>
          <a:off x="9277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00000000-0008-0000-0100-00004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00000000-0008-0000-0100-00004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00000000-0008-0000-0100-00005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flipV="1">
          <a:off x="10476865" y="13333095"/>
          <a:ext cx="0" cy="1493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a:extLst>
            <a:ext uri="{FF2B5EF4-FFF2-40B4-BE49-F238E27FC236}">
              <a16:creationId xmlns:a16="http://schemas.microsoft.com/office/drawing/2014/main" id="{00000000-0008-0000-0100-00005E010000}"/>
            </a:ext>
          </a:extLst>
        </xdr:cNvPr>
        <xdr:cNvSpPr txBox="1"/>
      </xdr:nvSpPr>
      <xdr:spPr>
        <a:xfrm>
          <a:off x="10515600"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03886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a:extLst>
            <a:ext uri="{FF2B5EF4-FFF2-40B4-BE49-F238E27FC236}">
              <a16:creationId xmlns:a16="http://schemas.microsoft.com/office/drawing/2014/main" id="{00000000-0008-0000-0100-000060010000}"/>
            </a:ext>
          </a:extLst>
        </xdr:cNvPr>
        <xdr:cNvSpPr txBox="1"/>
      </xdr:nvSpPr>
      <xdr:spPr>
        <a:xfrm>
          <a:off x="10515600"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a:off x="10388600" y="1333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81170</xdr:rowOff>
    </xdr:from>
    <xdr:ext cx="469744" cy="259045"/>
    <xdr:sp macro="" textlink="">
      <xdr:nvSpPr>
        <xdr:cNvPr id="354" name="【公営住宅】&#10;一人当たり面積平均値テキスト">
          <a:extLst>
            <a:ext uri="{FF2B5EF4-FFF2-40B4-BE49-F238E27FC236}">
              <a16:creationId xmlns:a16="http://schemas.microsoft.com/office/drawing/2014/main" id="{00000000-0008-0000-0100-000062010000}"/>
            </a:ext>
          </a:extLst>
        </xdr:cNvPr>
        <xdr:cNvSpPr txBox="1"/>
      </xdr:nvSpPr>
      <xdr:spPr>
        <a:xfrm>
          <a:off x="10515600" y="144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10426700" y="145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95885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8699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58" name="フローチャート: 判断 357">
          <a:extLst>
            <a:ext uri="{FF2B5EF4-FFF2-40B4-BE49-F238E27FC236}">
              <a16:creationId xmlns:a16="http://schemas.microsoft.com/office/drawing/2014/main" id="{00000000-0008-0000-0100-000066010000}"/>
            </a:ext>
          </a:extLst>
        </xdr:cNvPr>
        <xdr:cNvSpPr/>
      </xdr:nvSpPr>
      <xdr:spPr>
        <a:xfrm>
          <a:off x="7810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359" name="フローチャート: 判断 358">
          <a:extLst>
            <a:ext uri="{FF2B5EF4-FFF2-40B4-BE49-F238E27FC236}">
              <a16:creationId xmlns:a16="http://schemas.microsoft.com/office/drawing/2014/main" id="{00000000-0008-0000-0100-000067010000}"/>
            </a:ext>
          </a:extLst>
        </xdr:cNvPr>
        <xdr:cNvSpPr/>
      </xdr:nvSpPr>
      <xdr:spPr>
        <a:xfrm>
          <a:off x="6921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155702</xdr:rowOff>
    </xdr:from>
    <xdr:to>
      <xdr:col>55</xdr:col>
      <xdr:colOff>50800</xdr:colOff>
      <xdr:row>84</xdr:row>
      <xdr:rowOff>85852</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10426700" y="143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7129</xdr:rowOff>
    </xdr:from>
    <xdr:ext cx="469744" cy="259045"/>
    <xdr:sp macro="" textlink="">
      <xdr:nvSpPr>
        <xdr:cNvPr id="366" name="【公営住宅】&#10;一人当たり面積該当値テキスト">
          <a:extLst>
            <a:ext uri="{FF2B5EF4-FFF2-40B4-BE49-F238E27FC236}">
              <a16:creationId xmlns:a16="http://schemas.microsoft.com/office/drawing/2014/main" id="{00000000-0008-0000-0100-00006E010000}"/>
            </a:ext>
          </a:extLst>
        </xdr:cNvPr>
        <xdr:cNvSpPr txBox="1"/>
      </xdr:nvSpPr>
      <xdr:spPr>
        <a:xfrm>
          <a:off x="10515600"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164464</xdr:rowOff>
    </xdr:from>
    <xdr:to>
      <xdr:col>50</xdr:col>
      <xdr:colOff>165100</xdr:colOff>
      <xdr:row>84</xdr:row>
      <xdr:rowOff>94614</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9588500" y="143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35052</xdr:rowOff>
    </xdr:from>
    <xdr:to>
      <xdr:col>55</xdr:col>
      <xdr:colOff>0</xdr:colOff>
      <xdr:row>84</xdr:row>
      <xdr:rowOff>43814</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9639300" y="14436852"/>
          <a:ext cx="8382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171323</xdr:rowOff>
    </xdr:from>
    <xdr:to>
      <xdr:col>46</xdr:col>
      <xdr:colOff>38100</xdr:colOff>
      <xdr:row>84</xdr:row>
      <xdr:rowOff>101473</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8699500" y="1440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43814</xdr:rowOff>
    </xdr:from>
    <xdr:to>
      <xdr:col>50</xdr:col>
      <xdr:colOff>114300</xdr:colOff>
      <xdr:row>84</xdr:row>
      <xdr:rowOff>50673</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8750300" y="1444561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5207</xdr:rowOff>
    </xdr:from>
    <xdr:to>
      <xdr:col>41</xdr:col>
      <xdr:colOff>101600</xdr:colOff>
      <xdr:row>84</xdr:row>
      <xdr:rowOff>106807</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7810500" y="1440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50673</xdr:rowOff>
    </xdr:from>
    <xdr:to>
      <xdr:col>45</xdr:col>
      <xdr:colOff>177800</xdr:colOff>
      <xdr:row>84</xdr:row>
      <xdr:rowOff>56007</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7861300" y="14452473"/>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73" name="楕円 372">
          <a:extLst>
            <a:ext uri="{FF2B5EF4-FFF2-40B4-BE49-F238E27FC236}">
              <a16:creationId xmlns:a16="http://schemas.microsoft.com/office/drawing/2014/main" id="{00000000-0008-0000-0100-000075010000}"/>
            </a:ext>
          </a:extLst>
        </xdr:cNvPr>
        <xdr:cNvSpPr/>
      </xdr:nvSpPr>
      <xdr:spPr>
        <a:xfrm>
          <a:off x="6921500" y="1441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56007</xdr:rowOff>
    </xdr:from>
    <xdr:to>
      <xdr:col>41</xdr:col>
      <xdr:colOff>50800</xdr:colOff>
      <xdr:row>84</xdr:row>
      <xdr:rowOff>62103</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flipV="1">
          <a:off x="6972300" y="1445780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35069</xdr:rowOff>
    </xdr:from>
    <xdr:ext cx="469744" cy="259045"/>
    <xdr:sp macro="" textlink="">
      <xdr:nvSpPr>
        <xdr:cNvPr id="375" name="n_1aveValue【公営住宅】&#10;一人当たり面積">
          <a:extLst>
            <a:ext uri="{FF2B5EF4-FFF2-40B4-BE49-F238E27FC236}">
              <a16:creationId xmlns:a16="http://schemas.microsoft.com/office/drawing/2014/main" id="{00000000-0008-0000-0100-000077010000}"/>
            </a:ext>
          </a:extLst>
        </xdr:cNvPr>
        <xdr:cNvSpPr txBox="1"/>
      </xdr:nvSpPr>
      <xdr:spPr>
        <a:xfrm>
          <a:off x="9391727" y="1460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40784</xdr:rowOff>
    </xdr:from>
    <xdr:ext cx="469744" cy="259045"/>
    <xdr:sp macro="" textlink="">
      <xdr:nvSpPr>
        <xdr:cNvPr id="376" name="n_2aveValue【公営住宅】&#10;一人当たり面積">
          <a:extLst>
            <a:ext uri="{FF2B5EF4-FFF2-40B4-BE49-F238E27FC236}">
              <a16:creationId xmlns:a16="http://schemas.microsoft.com/office/drawing/2014/main" id="{00000000-0008-0000-0100-000078010000}"/>
            </a:ext>
          </a:extLst>
        </xdr:cNvPr>
        <xdr:cNvSpPr txBox="1"/>
      </xdr:nvSpPr>
      <xdr:spPr>
        <a:xfrm>
          <a:off x="8515427" y="1461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42690</xdr:rowOff>
    </xdr:from>
    <xdr:ext cx="469744" cy="259045"/>
    <xdr:sp macro="" textlink="">
      <xdr:nvSpPr>
        <xdr:cNvPr id="377" name="n_3aveValue【公営住宅】&#10;一人当たり面積">
          <a:extLst>
            <a:ext uri="{FF2B5EF4-FFF2-40B4-BE49-F238E27FC236}">
              <a16:creationId xmlns:a16="http://schemas.microsoft.com/office/drawing/2014/main" id="{00000000-0008-0000-0100-000079010000}"/>
            </a:ext>
          </a:extLst>
        </xdr:cNvPr>
        <xdr:cNvSpPr txBox="1"/>
      </xdr:nvSpPr>
      <xdr:spPr>
        <a:xfrm>
          <a:off x="7626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52215</xdr:rowOff>
    </xdr:from>
    <xdr:ext cx="469744" cy="259045"/>
    <xdr:sp macro="" textlink="">
      <xdr:nvSpPr>
        <xdr:cNvPr id="378" name="n_4aveValue【公営住宅】&#10;一人当たり面積">
          <a:extLst>
            <a:ext uri="{FF2B5EF4-FFF2-40B4-BE49-F238E27FC236}">
              <a16:creationId xmlns:a16="http://schemas.microsoft.com/office/drawing/2014/main" id="{00000000-0008-0000-0100-00007A010000}"/>
            </a:ext>
          </a:extLst>
        </xdr:cNvPr>
        <xdr:cNvSpPr txBox="1"/>
      </xdr:nvSpPr>
      <xdr:spPr>
        <a:xfrm>
          <a:off x="6737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111141</xdr:rowOff>
    </xdr:from>
    <xdr:ext cx="469744" cy="259045"/>
    <xdr:sp macro="" textlink="">
      <xdr:nvSpPr>
        <xdr:cNvPr id="379" name="n_1mainValue【公営住宅】&#10;一人当たり面積">
          <a:extLst>
            <a:ext uri="{FF2B5EF4-FFF2-40B4-BE49-F238E27FC236}">
              <a16:creationId xmlns:a16="http://schemas.microsoft.com/office/drawing/2014/main" id="{00000000-0008-0000-0100-00007B010000}"/>
            </a:ext>
          </a:extLst>
        </xdr:cNvPr>
        <xdr:cNvSpPr txBox="1"/>
      </xdr:nvSpPr>
      <xdr:spPr>
        <a:xfrm>
          <a:off x="9391727" y="1417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118000</xdr:rowOff>
    </xdr:from>
    <xdr:ext cx="469744" cy="259045"/>
    <xdr:sp macro="" textlink="">
      <xdr:nvSpPr>
        <xdr:cNvPr id="380" name="n_2mainValue【公営住宅】&#10;一人当たり面積">
          <a:extLst>
            <a:ext uri="{FF2B5EF4-FFF2-40B4-BE49-F238E27FC236}">
              <a16:creationId xmlns:a16="http://schemas.microsoft.com/office/drawing/2014/main" id="{00000000-0008-0000-0100-00007C010000}"/>
            </a:ext>
          </a:extLst>
        </xdr:cNvPr>
        <xdr:cNvSpPr txBox="1"/>
      </xdr:nvSpPr>
      <xdr:spPr>
        <a:xfrm>
          <a:off x="8515427" y="1417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123334</xdr:rowOff>
    </xdr:from>
    <xdr:ext cx="469744" cy="259045"/>
    <xdr:sp macro="" textlink="">
      <xdr:nvSpPr>
        <xdr:cNvPr id="381" name="n_3mainValue【公営住宅】&#10;一人当たり面積">
          <a:extLst>
            <a:ext uri="{FF2B5EF4-FFF2-40B4-BE49-F238E27FC236}">
              <a16:creationId xmlns:a16="http://schemas.microsoft.com/office/drawing/2014/main" id="{00000000-0008-0000-0100-00007D010000}"/>
            </a:ext>
          </a:extLst>
        </xdr:cNvPr>
        <xdr:cNvSpPr txBox="1"/>
      </xdr:nvSpPr>
      <xdr:spPr>
        <a:xfrm>
          <a:off x="7626427" y="1418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129430</xdr:rowOff>
    </xdr:from>
    <xdr:ext cx="469744" cy="259045"/>
    <xdr:sp macro="" textlink="">
      <xdr:nvSpPr>
        <xdr:cNvPr id="382" name="n_4mainValue【公営住宅】&#10;一人当たり面積">
          <a:extLst>
            <a:ext uri="{FF2B5EF4-FFF2-40B4-BE49-F238E27FC236}">
              <a16:creationId xmlns:a16="http://schemas.microsoft.com/office/drawing/2014/main" id="{00000000-0008-0000-0100-00007E010000}"/>
            </a:ext>
          </a:extLst>
        </xdr:cNvPr>
        <xdr:cNvSpPr txBox="1"/>
      </xdr:nvSpPr>
      <xdr:spPr>
        <a:xfrm>
          <a:off x="6737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a:extLst>
            <a:ext uri="{FF2B5EF4-FFF2-40B4-BE49-F238E27FC236}">
              <a16:creationId xmlns:a16="http://schemas.microsoft.com/office/drawing/2014/main" id="{00000000-0008-0000-0100-00009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7" name="【港湾・漁港】&#10;有形固定資産減価償却率最小値テキスト">
          <a:extLst>
            <a:ext uri="{FF2B5EF4-FFF2-40B4-BE49-F238E27FC236}">
              <a16:creationId xmlns:a16="http://schemas.microsoft.com/office/drawing/2014/main" id="{00000000-0008-0000-0100-000097010000}"/>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9" name="【港湾・漁港】&#10;有形固定資産減価償却率最大値テキスト">
          <a:extLst>
            <a:ext uri="{FF2B5EF4-FFF2-40B4-BE49-F238E27FC236}">
              <a16:creationId xmlns:a16="http://schemas.microsoft.com/office/drawing/2014/main" id="{00000000-0008-0000-0100-000099010000}"/>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133366</xdr:rowOff>
    </xdr:from>
    <xdr:ext cx="405111" cy="259045"/>
    <xdr:sp macro="" textlink="">
      <xdr:nvSpPr>
        <xdr:cNvPr id="411" name="【港湾・漁港】&#10;有形固定資産減価償却率平均値テキスト">
          <a:extLst>
            <a:ext uri="{FF2B5EF4-FFF2-40B4-BE49-F238E27FC236}">
              <a16:creationId xmlns:a16="http://schemas.microsoft.com/office/drawing/2014/main" id="{00000000-0008-0000-0100-00009B010000}"/>
            </a:ext>
          </a:extLst>
        </xdr:cNvPr>
        <xdr:cNvSpPr txBox="1"/>
      </xdr:nvSpPr>
      <xdr:spPr>
        <a:xfrm>
          <a:off x="4673600" y="1779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154939</xdr:rowOff>
    </xdr:from>
    <xdr:to>
      <xdr:col>24</xdr:col>
      <xdr:colOff>114300</xdr:colOff>
      <xdr:row>104</xdr:row>
      <xdr:rowOff>85089</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4584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115570</xdr:rowOff>
    </xdr:from>
    <xdr:to>
      <xdr:col>15</xdr:col>
      <xdr:colOff>101600</xdr:colOff>
      <xdr:row>104</xdr:row>
      <xdr:rowOff>45720</xdr:rowOff>
    </xdr:to>
    <xdr:sp macro="" textlink="">
      <xdr:nvSpPr>
        <xdr:cNvPr id="414" name="フローチャート: 判断 413">
          <a:extLst>
            <a:ext uri="{FF2B5EF4-FFF2-40B4-BE49-F238E27FC236}">
              <a16:creationId xmlns:a16="http://schemas.microsoft.com/office/drawing/2014/main" id="{00000000-0008-0000-0100-00009E010000}"/>
            </a:ext>
          </a:extLst>
        </xdr:cNvPr>
        <xdr:cNvSpPr/>
      </xdr:nvSpPr>
      <xdr:spPr>
        <a:xfrm>
          <a:off x="2857500" y="1777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76200</xdr:rowOff>
    </xdr:from>
    <xdr:to>
      <xdr:col>10</xdr:col>
      <xdr:colOff>165100</xdr:colOff>
      <xdr:row>104</xdr:row>
      <xdr:rowOff>6350</xdr:rowOff>
    </xdr:to>
    <xdr:sp macro="" textlink="">
      <xdr:nvSpPr>
        <xdr:cNvPr id="415" name="フローチャート: 判断 414">
          <a:extLst>
            <a:ext uri="{FF2B5EF4-FFF2-40B4-BE49-F238E27FC236}">
              <a16:creationId xmlns:a16="http://schemas.microsoft.com/office/drawing/2014/main" id="{00000000-0008-0000-0100-00009F010000}"/>
            </a:ext>
          </a:extLst>
        </xdr:cNvPr>
        <xdr:cNvSpPr/>
      </xdr:nvSpPr>
      <xdr:spPr>
        <a:xfrm>
          <a:off x="1968500" y="1773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25400</xdr:rowOff>
    </xdr:from>
    <xdr:to>
      <xdr:col>6</xdr:col>
      <xdr:colOff>38100</xdr:colOff>
      <xdr:row>105</xdr:row>
      <xdr:rowOff>127000</xdr:rowOff>
    </xdr:to>
    <xdr:sp macro="" textlink="">
      <xdr:nvSpPr>
        <xdr:cNvPr id="416" name="フローチャート: 判断 415">
          <a:extLst>
            <a:ext uri="{FF2B5EF4-FFF2-40B4-BE49-F238E27FC236}">
              <a16:creationId xmlns:a16="http://schemas.microsoft.com/office/drawing/2014/main" id="{00000000-0008-0000-0100-0000A0010000}"/>
            </a:ext>
          </a:extLst>
        </xdr:cNvPr>
        <xdr:cNvSpPr/>
      </xdr:nvSpPr>
      <xdr:spPr>
        <a:xfrm>
          <a:off x="1079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38100</xdr:rowOff>
    </xdr:from>
    <xdr:to>
      <xdr:col>24</xdr:col>
      <xdr:colOff>114300</xdr:colOff>
      <xdr:row>102</xdr:row>
      <xdr:rowOff>139700</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4584700" y="1752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60977</xdr:rowOff>
    </xdr:from>
    <xdr:ext cx="405111" cy="259045"/>
    <xdr:sp macro="" textlink="">
      <xdr:nvSpPr>
        <xdr:cNvPr id="423" name="【港湾・漁港】&#10;有形固定資産減価償却率該当値テキスト">
          <a:extLst>
            <a:ext uri="{FF2B5EF4-FFF2-40B4-BE49-F238E27FC236}">
              <a16:creationId xmlns:a16="http://schemas.microsoft.com/office/drawing/2014/main" id="{00000000-0008-0000-0100-0000A7010000}"/>
            </a:ext>
          </a:extLst>
        </xdr:cNvPr>
        <xdr:cNvSpPr txBox="1"/>
      </xdr:nvSpPr>
      <xdr:spPr>
        <a:xfrm>
          <a:off x="4673600" y="1737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29211</xdr:rowOff>
    </xdr:from>
    <xdr:to>
      <xdr:col>20</xdr:col>
      <xdr:colOff>38100</xdr:colOff>
      <xdr:row>102</xdr:row>
      <xdr:rowOff>130811</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3746500" y="1751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80011</xdr:rowOff>
    </xdr:from>
    <xdr:to>
      <xdr:col>24</xdr:col>
      <xdr:colOff>63500</xdr:colOff>
      <xdr:row>102</xdr:row>
      <xdr:rowOff>88900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3797300" y="17567911"/>
          <a:ext cx="8382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20320</xdr:rowOff>
    </xdr:from>
    <xdr:to>
      <xdr:col>15</xdr:col>
      <xdr:colOff>101600</xdr:colOff>
      <xdr:row>102</xdr:row>
      <xdr:rowOff>121920</xdr:rowOff>
    </xdr:to>
    <xdr:sp macro="" textlink="">
      <xdr:nvSpPr>
        <xdr:cNvPr id="426" name="楕円 425">
          <a:extLst>
            <a:ext uri="{FF2B5EF4-FFF2-40B4-BE49-F238E27FC236}">
              <a16:creationId xmlns:a16="http://schemas.microsoft.com/office/drawing/2014/main" id="{00000000-0008-0000-0100-0000AA010000}"/>
            </a:ext>
          </a:extLst>
        </xdr:cNvPr>
        <xdr:cNvSpPr/>
      </xdr:nvSpPr>
      <xdr:spPr>
        <a:xfrm>
          <a:off x="2857500" y="1750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71120</xdr:rowOff>
    </xdr:from>
    <xdr:to>
      <xdr:col>19</xdr:col>
      <xdr:colOff>177800</xdr:colOff>
      <xdr:row>102</xdr:row>
      <xdr:rowOff>80011</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2908300" y="17559020"/>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12700</xdr:rowOff>
    </xdr:from>
    <xdr:to>
      <xdr:col>10</xdr:col>
      <xdr:colOff>165100</xdr:colOff>
      <xdr:row>102</xdr:row>
      <xdr:rowOff>114300</xdr:rowOff>
    </xdr:to>
    <xdr:sp macro="" textlink="">
      <xdr:nvSpPr>
        <xdr:cNvPr id="428" name="楕円 427">
          <a:extLst>
            <a:ext uri="{FF2B5EF4-FFF2-40B4-BE49-F238E27FC236}">
              <a16:creationId xmlns:a16="http://schemas.microsoft.com/office/drawing/2014/main" id="{00000000-0008-0000-0100-0000AC010000}"/>
            </a:ext>
          </a:extLst>
        </xdr:cNvPr>
        <xdr:cNvSpPr/>
      </xdr:nvSpPr>
      <xdr:spPr>
        <a:xfrm>
          <a:off x="1968500" y="1750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63500</xdr:rowOff>
    </xdr:from>
    <xdr:to>
      <xdr:col>15</xdr:col>
      <xdr:colOff>50800</xdr:colOff>
      <xdr:row>102</xdr:row>
      <xdr:rowOff>71120</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2019300" y="17551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3811</xdr:rowOff>
    </xdr:from>
    <xdr:to>
      <xdr:col>6</xdr:col>
      <xdr:colOff>38100</xdr:colOff>
      <xdr:row>102</xdr:row>
      <xdr:rowOff>105411</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1079500" y="1749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54611</xdr:rowOff>
    </xdr:from>
    <xdr:to>
      <xdr:col>10</xdr:col>
      <xdr:colOff>114300</xdr:colOff>
      <xdr:row>102</xdr:row>
      <xdr:rowOff>63500</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1130300" y="17542511"/>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72407</xdr:rowOff>
    </xdr:from>
    <xdr:ext cx="405111" cy="259045"/>
    <xdr:sp macro="" textlink="">
      <xdr:nvSpPr>
        <xdr:cNvPr id="432" name="n_1aveValue【港湾・漁港】&#10;有形固定資産減価償却率">
          <a:extLst>
            <a:ext uri="{FF2B5EF4-FFF2-40B4-BE49-F238E27FC236}">
              <a16:creationId xmlns:a16="http://schemas.microsoft.com/office/drawing/2014/main" id="{00000000-0008-0000-0100-0000B0010000}"/>
            </a:ext>
          </a:extLst>
        </xdr:cNvPr>
        <xdr:cNvSpPr txBox="1"/>
      </xdr:nvSpPr>
      <xdr:spPr>
        <a:xfrm>
          <a:off x="3582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36847</xdr:rowOff>
    </xdr:from>
    <xdr:ext cx="405111" cy="259045"/>
    <xdr:sp macro="" textlink="">
      <xdr:nvSpPr>
        <xdr:cNvPr id="433" name="n_2aveValue【港湾・漁港】&#10;有形固定資産減価償却率">
          <a:extLst>
            <a:ext uri="{FF2B5EF4-FFF2-40B4-BE49-F238E27FC236}">
              <a16:creationId xmlns:a16="http://schemas.microsoft.com/office/drawing/2014/main" id="{00000000-0008-0000-0100-0000B1010000}"/>
            </a:ext>
          </a:extLst>
        </xdr:cNvPr>
        <xdr:cNvSpPr txBox="1"/>
      </xdr:nvSpPr>
      <xdr:spPr>
        <a:xfrm>
          <a:off x="2705744" y="1786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168927</xdr:rowOff>
    </xdr:from>
    <xdr:ext cx="405111" cy="259045"/>
    <xdr:sp macro="" textlink="">
      <xdr:nvSpPr>
        <xdr:cNvPr id="434" name="n_3aveValue【港湾・漁港】&#10;有形固定資産減価償却率">
          <a:extLst>
            <a:ext uri="{FF2B5EF4-FFF2-40B4-BE49-F238E27FC236}">
              <a16:creationId xmlns:a16="http://schemas.microsoft.com/office/drawing/2014/main" id="{00000000-0008-0000-0100-0000B2010000}"/>
            </a:ext>
          </a:extLst>
        </xdr:cNvPr>
        <xdr:cNvSpPr txBox="1"/>
      </xdr:nvSpPr>
      <xdr:spPr>
        <a:xfrm>
          <a:off x="1816744" y="1782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118127</xdr:rowOff>
    </xdr:from>
    <xdr:ext cx="405111" cy="259045"/>
    <xdr:sp macro="" textlink="">
      <xdr:nvSpPr>
        <xdr:cNvPr id="435" name="n_4aveValue【港湾・漁港】&#10;有形固定資産減価償却率">
          <a:extLst>
            <a:ext uri="{FF2B5EF4-FFF2-40B4-BE49-F238E27FC236}">
              <a16:creationId xmlns:a16="http://schemas.microsoft.com/office/drawing/2014/main" id="{00000000-0008-0000-0100-0000B3010000}"/>
            </a:ext>
          </a:extLst>
        </xdr:cNvPr>
        <xdr:cNvSpPr txBox="1"/>
      </xdr:nvSpPr>
      <xdr:spPr>
        <a:xfrm>
          <a:off x="927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147338</xdr:rowOff>
    </xdr:from>
    <xdr:ext cx="405111" cy="259045"/>
    <xdr:sp macro="" textlink="">
      <xdr:nvSpPr>
        <xdr:cNvPr id="436" name="n_1mainValue【港湾・漁港】&#10;有形固定資産減価償却率">
          <a:extLst>
            <a:ext uri="{FF2B5EF4-FFF2-40B4-BE49-F238E27FC236}">
              <a16:creationId xmlns:a16="http://schemas.microsoft.com/office/drawing/2014/main" id="{00000000-0008-0000-0100-0000B4010000}"/>
            </a:ext>
          </a:extLst>
        </xdr:cNvPr>
        <xdr:cNvSpPr txBox="1"/>
      </xdr:nvSpPr>
      <xdr:spPr>
        <a:xfrm>
          <a:off x="3582044" y="1729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138447</xdr:rowOff>
    </xdr:from>
    <xdr:ext cx="405111" cy="259045"/>
    <xdr:sp macro="" textlink="">
      <xdr:nvSpPr>
        <xdr:cNvPr id="437" name="n_2mainValue【港湾・漁港】&#10;有形固定資産減価償却率">
          <a:extLst>
            <a:ext uri="{FF2B5EF4-FFF2-40B4-BE49-F238E27FC236}">
              <a16:creationId xmlns:a16="http://schemas.microsoft.com/office/drawing/2014/main" id="{00000000-0008-0000-0100-0000B5010000}"/>
            </a:ext>
          </a:extLst>
        </xdr:cNvPr>
        <xdr:cNvSpPr txBox="1"/>
      </xdr:nvSpPr>
      <xdr:spPr>
        <a:xfrm>
          <a:off x="2705744" y="17283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130827</xdr:rowOff>
    </xdr:from>
    <xdr:ext cx="405111" cy="259045"/>
    <xdr:sp macro="" textlink="">
      <xdr:nvSpPr>
        <xdr:cNvPr id="438" name="n_3mainValue【港湾・漁港】&#10;有形固定資産減価償却率">
          <a:extLst>
            <a:ext uri="{FF2B5EF4-FFF2-40B4-BE49-F238E27FC236}">
              <a16:creationId xmlns:a16="http://schemas.microsoft.com/office/drawing/2014/main" id="{00000000-0008-0000-0100-0000B6010000}"/>
            </a:ext>
          </a:extLst>
        </xdr:cNvPr>
        <xdr:cNvSpPr txBox="1"/>
      </xdr:nvSpPr>
      <xdr:spPr>
        <a:xfrm>
          <a:off x="1816744" y="1727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121938</xdr:rowOff>
    </xdr:from>
    <xdr:ext cx="405111" cy="259045"/>
    <xdr:sp macro="" textlink="">
      <xdr:nvSpPr>
        <xdr:cNvPr id="439" name="n_4mainValue【港湾・漁港】&#10;有形固定資産減価償却率">
          <a:extLst>
            <a:ext uri="{FF2B5EF4-FFF2-40B4-BE49-F238E27FC236}">
              <a16:creationId xmlns:a16="http://schemas.microsoft.com/office/drawing/2014/main" id="{00000000-0008-0000-0100-0000B7010000}"/>
            </a:ext>
          </a:extLst>
        </xdr:cNvPr>
        <xdr:cNvSpPr txBox="1"/>
      </xdr:nvSpPr>
      <xdr:spPr>
        <a:xfrm>
          <a:off x="927744" y="17266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港湾・漁港】&#10;一人当たり有形固定資産（償却資産）額グラフ枠">
          <a:extLst>
            <a:ext uri="{FF2B5EF4-FFF2-40B4-BE49-F238E27FC236}">
              <a16:creationId xmlns:a16="http://schemas.microsoft.com/office/drawing/2014/main" id="{00000000-0008-0000-0100-0000C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13095</xdr:rowOff>
    </xdr:from>
    <xdr:to>
      <xdr:col>54</xdr:col>
      <xdr:colOff>189865</xdr:colOff>
      <xdr:row>108</xdr:row>
      <xdr:rowOff>152361</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flipV="1">
          <a:off x="10476865" y="17329545"/>
          <a:ext cx="0" cy="133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156188</xdr:rowOff>
    </xdr:from>
    <xdr:ext cx="313932" cy="259045"/>
    <xdr:sp macro="" textlink="">
      <xdr:nvSpPr>
        <xdr:cNvPr id="464" name="【港湾・漁港】&#10;一人当たり有形固定資産（償却資産）額最小値テキスト">
          <a:extLst>
            <a:ext uri="{FF2B5EF4-FFF2-40B4-BE49-F238E27FC236}">
              <a16:creationId xmlns:a16="http://schemas.microsoft.com/office/drawing/2014/main" id="{00000000-0008-0000-0100-0000D0010000}"/>
            </a:ext>
          </a:extLst>
        </xdr:cNvPr>
        <xdr:cNvSpPr txBox="1"/>
      </xdr:nvSpPr>
      <xdr:spPr>
        <a:xfrm>
          <a:off x="10515600" y="18672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152361</xdr:rowOff>
    </xdr:from>
    <xdr:to>
      <xdr:col>55</xdr:col>
      <xdr:colOff>88900</xdr:colOff>
      <xdr:row>108</xdr:row>
      <xdr:rowOff>152361</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0388600" y="18668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131222</xdr:rowOff>
    </xdr:from>
    <xdr:ext cx="690189" cy="259045"/>
    <xdr:sp macro="" textlink="">
      <xdr:nvSpPr>
        <xdr:cNvPr id="466" name="【港湾・漁港】&#10;一人当たり有形固定資産（償却資産）額最大値テキスト">
          <a:extLst>
            <a:ext uri="{FF2B5EF4-FFF2-40B4-BE49-F238E27FC236}">
              <a16:creationId xmlns:a16="http://schemas.microsoft.com/office/drawing/2014/main" id="{00000000-0008-0000-0100-0000D2010000}"/>
            </a:ext>
          </a:extLst>
        </xdr:cNvPr>
        <xdr:cNvSpPr txBox="1"/>
      </xdr:nvSpPr>
      <xdr:spPr>
        <a:xfrm>
          <a:off x="10515600" y="17104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13095</xdr:rowOff>
    </xdr:from>
    <xdr:to>
      <xdr:col>55</xdr:col>
      <xdr:colOff>88900</xdr:colOff>
      <xdr:row>101</xdr:row>
      <xdr:rowOff>13095</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0388600" y="1732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97322</xdr:rowOff>
    </xdr:from>
    <xdr:ext cx="599010" cy="259045"/>
    <xdr:sp macro="" textlink="">
      <xdr:nvSpPr>
        <xdr:cNvPr id="468" name="【港湾・漁港】&#10;一人当たり有形固定資産（償却資産）額平均値テキスト">
          <a:extLst>
            <a:ext uri="{FF2B5EF4-FFF2-40B4-BE49-F238E27FC236}">
              <a16:creationId xmlns:a16="http://schemas.microsoft.com/office/drawing/2014/main" id="{00000000-0008-0000-0100-0000D4010000}"/>
            </a:ext>
          </a:extLst>
        </xdr:cNvPr>
        <xdr:cNvSpPr txBox="1"/>
      </xdr:nvSpPr>
      <xdr:spPr>
        <a:xfrm>
          <a:off x="10515600" y="18271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74445</xdr:rowOff>
    </xdr:from>
    <xdr:to>
      <xdr:col>55</xdr:col>
      <xdr:colOff>50800</xdr:colOff>
      <xdr:row>108</xdr:row>
      <xdr:rowOff>4595</xdr:rowOff>
    </xdr:to>
    <xdr:sp macro="" textlink="">
      <xdr:nvSpPr>
        <xdr:cNvPr id="469" name="フローチャート: 判断 468">
          <a:extLst>
            <a:ext uri="{FF2B5EF4-FFF2-40B4-BE49-F238E27FC236}">
              <a16:creationId xmlns:a16="http://schemas.microsoft.com/office/drawing/2014/main" id="{00000000-0008-0000-0100-0000D5010000}"/>
            </a:ext>
          </a:extLst>
        </xdr:cNvPr>
        <xdr:cNvSpPr/>
      </xdr:nvSpPr>
      <xdr:spPr>
        <a:xfrm>
          <a:off x="10426700" y="1841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165517</xdr:rowOff>
    </xdr:from>
    <xdr:to>
      <xdr:col>50</xdr:col>
      <xdr:colOff>165100</xdr:colOff>
      <xdr:row>107</xdr:row>
      <xdr:rowOff>95667</xdr:rowOff>
    </xdr:to>
    <xdr:sp macro="" textlink="">
      <xdr:nvSpPr>
        <xdr:cNvPr id="470" name="フローチャート: 判断 469">
          <a:extLst>
            <a:ext uri="{FF2B5EF4-FFF2-40B4-BE49-F238E27FC236}">
              <a16:creationId xmlns:a16="http://schemas.microsoft.com/office/drawing/2014/main" id="{00000000-0008-0000-0100-0000D6010000}"/>
            </a:ext>
          </a:extLst>
        </xdr:cNvPr>
        <xdr:cNvSpPr/>
      </xdr:nvSpPr>
      <xdr:spPr>
        <a:xfrm>
          <a:off x="9588500" y="1833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88847</xdr:rowOff>
    </xdr:from>
    <xdr:to>
      <xdr:col>46</xdr:col>
      <xdr:colOff>38100</xdr:colOff>
      <xdr:row>108</xdr:row>
      <xdr:rowOff>18997</xdr:rowOff>
    </xdr:to>
    <xdr:sp macro="" textlink="">
      <xdr:nvSpPr>
        <xdr:cNvPr id="471" name="フローチャート: 判断 470">
          <a:extLst>
            <a:ext uri="{FF2B5EF4-FFF2-40B4-BE49-F238E27FC236}">
              <a16:creationId xmlns:a16="http://schemas.microsoft.com/office/drawing/2014/main" id="{00000000-0008-0000-0100-0000D7010000}"/>
            </a:ext>
          </a:extLst>
        </xdr:cNvPr>
        <xdr:cNvSpPr/>
      </xdr:nvSpPr>
      <xdr:spPr>
        <a:xfrm>
          <a:off x="8699500" y="18433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120856</xdr:rowOff>
    </xdr:from>
    <xdr:to>
      <xdr:col>41</xdr:col>
      <xdr:colOff>101600</xdr:colOff>
      <xdr:row>108</xdr:row>
      <xdr:rowOff>51006</xdr:rowOff>
    </xdr:to>
    <xdr:sp macro="" textlink="">
      <xdr:nvSpPr>
        <xdr:cNvPr id="472" name="フローチャート: 判断 471">
          <a:extLst>
            <a:ext uri="{FF2B5EF4-FFF2-40B4-BE49-F238E27FC236}">
              <a16:creationId xmlns:a16="http://schemas.microsoft.com/office/drawing/2014/main" id="{00000000-0008-0000-0100-0000D8010000}"/>
            </a:ext>
          </a:extLst>
        </xdr:cNvPr>
        <xdr:cNvSpPr/>
      </xdr:nvSpPr>
      <xdr:spPr>
        <a:xfrm>
          <a:off x="7810500" y="1846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21788</xdr:rowOff>
    </xdr:from>
    <xdr:to>
      <xdr:col>36</xdr:col>
      <xdr:colOff>165100</xdr:colOff>
      <xdr:row>107</xdr:row>
      <xdr:rowOff>123388</xdr:rowOff>
    </xdr:to>
    <xdr:sp macro="" textlink="">
      <xdr:nvSpPr>
        <xdr:cNvPr id="473" name="フローチャート: 判断 472">
          <a:extLst>
            <a:ext uri="{FF2B5EF4-FFF2-40B4-BE49-F238E27FC236}">
              <a16:creationId xmlns:a16="http://schemas.microsoft.com/office/drawing/2014/main" id="{00000000-0008-0000-0100-0000D9010000}"/>
            </a:ext>
          </a:extLst>
        </xdr:cNvPr>
        <xdr:cNvSpPr/>
      </xdr:nvSpPr>
      <xdr:spPr>
        <a:xfrm>
          <a:off x="6921500" y="1836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126448</xdr:rowOff>
    </xdr:from>
    <xdr:to>
      <xdr:col>55</xdr:col>
      <xdr:colOff>50800</xdr:colOff>
      <xdr:row>108</xdr:row>
      <xdr:rowOff>56598</xdr:rowOff>
    </xdr:to>
    <xdr:sp macro="" textlink="">
      <xdr:nvSpPr>
        <xdr:cNvPr id="479" name="楕円 478">
          <a:extLst>
            <a:ext uri="{FF2B5EF4-FFF2-40B4-BE49-F238E27FC236}">
              <a16:creationId xmlns:a16="http://schemas.microsoft.com/office/drawing/2014/main" id="{00000000-0008-0000-0100-0000DF010000}"/>
            </a:ext>
          </a:extLst>
        </xdr:cNvPr>
        <xdr:cNvSpPr/>
      </xdr:nvSpPr>
      <xdr:spPr>
        <a:xfrm>
          <a:off x="10426700" y="1847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104875</xdr:rowOff>
    </xdr:from>
    <xdr:ext cx="599010" cy="259045"/>
    <xdr:sp macro="" textlink="">
      <xdr:nvSpPr>
        <xdr:cNvPr id="480" name="【港湾・漁港】&#10;一人当たり有形固定資産（償却資産）額該当値テキスト">
          <a:extLst>
            <a:ext uri="{FF2B5EF4-FFF2-40B4-BE49-F238E27FC236}">
              <a16:creationId xmlns:a16="http://schemas.microsoft.com/office/drawing/2014/main" id="{00000000-0008-0000-0100-0000E0010000}"/>
            </a:ext>
          </a:extLst>
        </xdr:cNvPr>
        <xdr:cNvSpPr txBox="1"/>
      </xdr:nvSpPr>
      <xdr:spPr>
        <a:xfrm>
          <a:off x="10515600" y="1845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135094</xdr:rowOff>
    </xdr:from>
    <xdr:to>
      <xdr:col>50</xdr:col>
      <xdr:colOff>165100</xdr:colOff>
      <xdr:row>108</xdr:row>
      <xdr:rowOff>65244</xdr:rowOff>
    </xdr:to>
    <xdr:sp macro="" textlink="">
      <xdr:nvSpPr>
        <xdr:cNvPr id="481" name="楕円 480">
          <a:extLst>
            <a:ext uri="{FF2B5EF4-FFF2-40B4-BE49-F238E27FC236}">
              <a16:creationId xmlns:a16="http://schemas.microsoft.com/office/drawing/2014/main" id="{00000000-0008-0000-0100-0000E1010000}"/>
            </a:ext>
          </a:extLst>
        </xdr:cNvPr>
        <xdr:cNvSpPr/>
      </xdr:nvSpPr>
      <xdr:spPr>
        <a:xfrm>
          <a:off x="9588500" y="1848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5798</xdr:rowOff>
    </xdr:from>
    <xdr:to>
      <xdr:col>55</xdr:col>
      <xdr:colOff>0</xdr:colOff>
      <xdr:row>108</xdr:row>
      <xdr:rowOff>14444</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flipV="1">
          <a:off x="9639300" y="18522398"/>
          <a:ext cx="838200" cy="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142615</xdr:rowOff>
    </xdr:from>
    <xdr:to>
      <xdr:col>46</xdr:col>
      <xdr:colOff>38100</xdr:colOff>
      <xdr:row>108</xdr:row>
      <xdr:rowOff>72765</xdr:rowOff>
    </xdr:to>
    <xdr:sp macro="" textlink="">
      <xdr:nvSpPr>
        <xdr:cNvPr id="483" name="楕円 482">
          <a:extLst>
            <a:ext uri="{FF2B5EF4-FFF2-40B4-BE49-F238E27FC236}">
              <a16:creationId xmlns:a16="http://schemas.microsoft.com/office/drawing/2014/main" id="{00000000-0008-0000-0100-0000E3010000}"/>
            </a:ext>
          </a:extLst>
        </xdr:cNvPr>
        <xdr:cNvSpPr/>
      </xdr:nvSpPr>
      <xdr:spPr>
        <a:xfrm>
          <a:off x="8699500" y="1848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14444</xdr:rowOff>
    </xdr:from>
    <xdr:to>
      <xdr:col>50</xdr:col>
      <xdr:colOff>114300</xdr:colOff>
      <xdr:row>108</xdr:row>
      <xdr:rowOff>21965</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flipV="1">
          <a:off x="8750300" y="18531044"/>
          <a:ext cx="889000" cy="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149861</xdr:rowOff>
    </xdr:from>
    <xdr:to>
      <xdr:col>41</xdr:col>
      <xdr:colOff>101600</xdr:colOff>
      <xdr:row>108</xdr:row>
      <xdr:rowOff>80011</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7810500" y="1849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21965</xdr:rowOff>
    </xdr:from>
    <xdr:to>
      <xdr:col>45</xdr:col>
      <xdr:colOff>177800</xdr:colOff>
      <xdr:row>108</xdr:row>
      <xdr:rowOff>29211</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flipV="1">
          <a:off x="7861300" y="18538565"/>
          <a:ext cx="8890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156586</xdr:rowOff>
    </xdr:from>
    <xdr:to>
      <xdr:col>36</xdr:col>
      <xdr:colOff>165100</xdr:colOff>
      <xdr:row>108</xdr:row>
      <xdr:rowOff>86736</xdr:rowOff>
    </xdr:to>
    <xdr:sp macro="" textlink="">
      <xdr:nvSpPr>
        <xdr:cNvPr id="487" name="楕円 486">
          <a:extLst>
            <a:ext uri="{FF2B5EF4-FFF2-40B4-BE49-F238E27FC236}">
              <a16:creationId xmlns:a16="http://schemas.microsoft.com/office/drawing/2014/main" id="{00000000-0008-0000-0100-0000E7010000}"/>
            </a:ext>
          </a:extLst>
        </xdr:cNvPr>
        <xdr:cNvSpPr/>
      </xdr:nvSpPr>
      <xdr:spPr>
        <a:xfrm>
          <a:off x="6921500" y="1850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29211</xdr:rowOff>
    </xdr:from>
    <xdr:to>
      <xdr:col>41</xdr:col>
      <xdr:colOff>50800</xdr:colOff>
      <xdr:row>108</xdr:row>
      <xdr:rowOff>35936</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flipV="1">
          <a:off x="6972300" y="18545811"/>
          <a:ext cx="889000" cy="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112194</xdr:rowOff>
    </xdr:from>
    <xdr:ext cx="599010" cy="259045"/>
    <xdr:sp macro="" textlink="">
      <xdr:nvSpPr>
        <xdr:cNvPr id="489" name="n_1aveValue【港湾・漁港】&#10;一人当たり有形固定資産（償却資産）額">
          <a:extLst>
            <a:ext uri="{FF2B5EF4-FFF2-40B4-BE49-F238E27FC236}">
              <a16:creationId xmlns:a16="http://schemas.microsoft.com/office/drawing/2014/main" id="{00000000-0008-0000-0100-0000E9010000}"/>
            </a:ext>
          </a:extLst>
        </xdr:cNvPr>
        <xdr:cNvSpPr txBox="1"/>
      </xdr:nvSpPr>
      <xdr:spPr>
        <a:xfrm>
          <a:off x="9327095" y="1811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35524</xdr:rowOff>
    </xdr:from>
    <xdr:ext cx="599010" cy="259045"/>
    <xdr:sp macro="" textlink="">
      <xdr:nvSpPr>
        <xdr:cNvPr id="490" name="n_2aveValue【港湾・漁港】&#10;一人当たり有形固定資産（償却資産）額">
          <a:extLst>
            <a:ext uri="{FF2B5EF4-FFF2-40B4-BE49-F238E27FC236}">
              <a16:creationId xmlns:a16="http://schemas.microsoft.com/office/drawing/2014/main" id="{00000000-0008-0000-0100-0000EA010000}"/>
            </a:ext>
          </a:extLst>
        </xdr:cNvPr>
        <xdr:cNvSpPr txBox="1"/>
      </xdr:nvSpPr>
      <xdr:spPr>
        <a:xfrm>
          <a:off x="8450795" y="1820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67533</xdr:rowOff>
    </xdr:from>
    <xdr:ext cx="599010" cy="259045"/>
    <xdr:sp macro="" textlink="">
      <xdr:nvSpPr>
        <xdr:cNvPr id="491" name="n_3aveValue【港湾・漁港】&#10;一人当たり有形固定資産（償却資産）額">
          <a:extLst>
            <a:ext uri="{FF2B5EF4-FFF2-40B4-BE49-F238E27FC236}">
              <a16:creationId xmlns:a16="http://schemas.microsoft.com/office/drawing/2014/main" id="{00000000-0008-0000-0100-0000EB010000}"/>
            </a:ext>
          </a:extLst>
        </xdr:cNvPr>
        <xdr:cNvSpPr txBox="1"/>
      </xdr:nvSpPr>
      <xdr:spPr>
        <a:xfrm>
          <a:off x="7561795" y="18241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139915</xdr:rowOff>
    </xdr:from>
    <xdr:ext cx="599010" cy="259045"/>
    <xdr:sp macro="" textlink="">
      <xdr:nvSpPr>
        <xdr:cNvPr id="492" name="n_4aveValue【港湾・漁港】&#10;一人当たり有形固定資産（償却資産）額">
          <a:extLst>
            <a:ext uri="{FF2B5EF4-FFF2-40B4-BE49-F238E27FC236}">
              <a16:creationId xmlns:a16="http://schemas.microsoft.com/office/drawing/2014/main" id="{00000000-0008-0000-0100-0000EC010000}"/>
            </a:ext>
          </a:extLst>
        </xdr:cNvPr>
        <xdr:cNvSpPr txBox="1"/>
      </xdr:nvSpPr>
      <xdr:spPr>
        <a:xfrm>
          <a:off x="6672795" y="18142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56371</xdr:rowOff>
    </xdr:from>
    <xdr:ext cx="599010" cy="259045"/>
    <xdr:sp macro="" textlink="">
      <xdr:nvSpPr>
        <xdr:cNvPr id="493" name="n_1mainValue【港湾・漁港】&#10;一人当たり有形固定資産（償却資産）額">
          <a:extLst>
            <a:ext uri="{FF2B5EF4-FFF2-40B4-BE49-F238E27FC236}">
              <a16:creationId xmlns:a16="http://schemas.microsoft.com/office/drawing/2014/main" id="{00000000-0008-0000-0100-0000ED010000}"/>
            </a:ext>
          </a:extLst>
        </xdr:cNvPr>
        <xdr:cNvSpPr txBox="1"/>
      </xdr:nvSpPr>
      <xdr:spPr>
        <a:xfrm>
          <a:off x="9327095" y="1857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63892</xdr:rowOff>
    </xdr:from>
    <xdr:ext cx="599010" cy="259045"/>
    <xdr:sp macro="" textlink="">
      <xdr:nvSpPr>
        <xdr:cNvPr id="494" name="n_2mainValue【港湾・漁港】&#10;一人当たり有形固定資産（償却資産）額">
          <a:extLst>
            <a:ext uri="{FF2B5EF4-FFF2-40B4-BE49-F238E27FC236}">
              <a16:creationId xmlns:a16="http://schemas.microsoft.com/office/drawing/2014/main" id="{00000000-0008-0000-0100-0000EE010000}"/>
            </a:ext>
          </a:extLst>
        </xdr:cNvPr>
        <xdr:cNvSpPr txBox="1"/>
      </xdr:nvSpPr>
      <xdr:spPr>
        <a:xfrm>
          <a:off x="8450795" y="1858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71138</xdr:rowOff>
    </xdr:from>
    <xdr:ext cx="534377" cy="259045"/>
    <xdr:sp macro="" textlink="">
      <xdr:nvSpPr>
        <xdr:cNvPr id="495" name="n_3mainValue【港湾・漁港】&#10;一人当たり有形固定資産（償却資産）額">
          <a:extLst>
            <a:ext uri="{FF2B5EF4-FFF2-40B4-BE49-F238E27FC236}">
              <a16:creationId xmlns:a16="http://schemas.microsoft.com/office/drawing/2014/main" id="{00000000-0008-0000-0100-0000EF010000}"/>
            </a:ext>
          </a:extLst>
        </xdr:cNvPr>
        <xdr:cNvSpPr txBox="1"/>
      </xdr:nvSpPr>
      <xdr:spPr>
        <a:xfrm>
          <a:off x="7594111" y="1858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77863</xdr:rowOff>
    </xdr:from>
    <xdr:ext cx="534377" cy="259045"/>
    <xdr:sp macro="" textlink="">
      <xdr:nvSpPr>
        <xdr:cNvPr id="496" name="n_4mainValue【港湾・漁港】&#10;一人当たり有形固定資産（償却資産）額">
          <a:extLst>
            <a:ext uri="{FF2B5EF4-FFF2-40B4-BE49-F238E27FC236}">
              <a16:creationId xmlns:a16="http://schemas.microsoft.com/office/drawing/2014/main" id="{00000000-0008-0000-0100-0000F0010000}"/>
            </a:ext>
          </a:extLst>
        </xdr:cNvPr>
        <xdr:cNvSpPr txBox="1"/>
      </xdr:nvSpPr>
      <xdr:spPr>
        <a:xfrm>
          <a:off x="6705111" y="1859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認定こども園・幼稚園・保育所】&#10;有形固定資産減価償却率グラフ枠">
          <a:extLst>
            <a:ext uri="{FF2B5EF4-FFF2-40B4-BE49-F238E27FC236}">
              <a16:creationId xmlns:a16="http://schemas.microsoft.com/office/drawing/2014/main" id="{00000000-0008-0000-0100-000008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flipV="1">
          <a:off x="16318864"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2" name="【認定こども園・幼稚園・保育所】&#10;有形固定資産減価償却率最小値テキスト">
          <a:extLst>
            <a:ext uri="{FF2B5EF4-FFF2-40B4-BE49-F238E27FC236}">
              <a16:creationId xmlns:a16="http://schemas.microsoft.com/office/drawing/2014/main" id="{00000000-0008-0000-0100-00000A02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524" name="【認定こども園・幼稚園・保育所】&#10;有形固定資産減価償却率最大値テキスト">
          <a:extLst>
            <a:ext uri="{FF2B5EF4-FFF2-40B4-BE49-F238E27FC236}">
              <a16:creationId xmlns:a16="http://schemas.microsoft.com/office/drawing/2014/main" id="{00000000-0008-0000-0100-00000C020000}"/>
            </a:ext>
          </a:extLst>
        </xdr:cNvPr>
        <xdr:cNvSpPr txBox="1"/>
      </xdr:nvSpPr>
      <xdr:spPr>
        <a:xfrm>
          <a:off x="16357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6230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95267</xdr:rowOff>
    </xdr:from>
    <xdr:ext cx="405111" cy="259045"/>
    <xdr:sp macro="" textlink="">
      <xdr:nvSpPr>
        <xdr:cNvPr id="526" name="【認定こども園・幼稚園・保育所】&#10;有形固定資産減価償却率平均値テキスト">
          <a:extLst>
            <a:ext uri="{FF2B5EF4-FFF2-40B4-BE49-F238E27FC236}">
              <a16:creationId xmlns:a16="http://schemas.microsoft.com/office/drawing/2014/main" id="{00000000-0008-0000-0100-00000E020000}"/>
            </a:ext>
          </a:extLst>
        </xdr:cNvPr>
        <xdr:cNvSpPr txBox="1"/>
      </xdr:nvSpPr>
      <xdr:spPr>
        <a:xfrm>
          <a:off x="163576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527" name="フローチャート: 判断 526">
          <a:extLst>
            <a:ext uri="{FF2B5EF4-FFF2-40B4-BE49-F238E27FC236}">
              <a16:creationId xmlns:a16="http://schemas.microsoft.com/office/drawing/2014/main" id="{00000000-0008-0000-0100-00000F020000}"/>
            </a:ext>
          </a:extLst>
        </xdr:cNvPr>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528" name="フローチャート: 判断 527">
          <a:extLst>
            <a:ext uri="{FF2B5EF4-FFF2-40B4-BE49-F238E27FC236}">
              <a16:creationId xmlns:a16="http://schemas.microsoft.com/office/drawing/2014/main" id="{00000000-0008-0000-0100-000010020000}"/>
            </a:ext>
          </a:extLst>
        </xdr:cNvPr>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529" name="フローチャート: 判断 528">
          <a:extLst>
            <a:ext uri="{FF2B5EF4-FFF2-40B4-BE49-F238E27FC236}">
              <a16:creationId xmlns:a16="http://schemas.microsoft.com/office/drawing/2014/main" id="{00000000-0008-0000-0100-000011020000}"/>
            </a:ext>
          </a:extLst>
        </xdr:cNvPr>
        <xdr:cNvSpPr/>
      </xdr:nvSpPr>
      <xdr:spPr>
        <a:xfrm>
          <a:off x="14541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530" name="フローチャート: 判断 529">
          <a:extLst>
            <a:ext uri="{FF2B5EF4-FFF2-40B4-BE49-F238E27FC236}">
              <a16:creationId xmlns:a16="http://schemas.microsoft.com/office/drawing/2014/main" id="{00000000-0008-0000-0100-000012020000}"/>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531" name="フローチャート: 判断 530">
          <a:extLst>
            <a:ext uri="{FF2B5EF4-FFF2-40B4-BE49-F238E27FC236}">
              <a16:creationId xmlns:a16="http://schemas.microsoft.com/office/drawing/2014/main" id="{00000000-0008-0000-0100-000013020000}"/>
            </a:ext>
          </a:extLst>
        </xdr:cNvPr>
        <xdr:cNvSpPr/>
      </xdr:nvSpPr>
      <xdr:spPr>
        <a:xfrm>
          <a:off x="12763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12065</xdr:rowOff>
    </xdr:from>
    <xdr:to>
      <xdr:col>85</xdr:col>
      <xdr:colOff>177800</xdr:colOff>
      <xdr:row>34</xdr:row>
      <xdr:rowOff>113665</xdr:rowOff>
    </xdr:to>
    <xdr:sp macro="" textlink="">
      <xdr:nvSpPr>
        <xdr:cNvPr id="537" name="楕円 536">
          <a:extLst>
            <a:ext uri="{FF2B5EF4-FFF2-40B4-BE49-F238E27FC236}">
              <a16:creationId xmlns:a16="http://schemas.microsoft.com/office/drawing/2014/main" id="{00000000-0008-0000-0100-000019020000}"/>
            </a:ext>
          </a:extLst>
        </xdr:cNvPr>
        <xdr:cNvSpPr/>
      </xdr:nvSpPr>
      <xdr:spPr>
        <a:xfrm>
          <a:off x="162687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34942</xdr:rowOff>
    </xdr:from>
    <xdr:ext cx="405111" cy="259045"/>
    <xdr:sp macro="" textlink="">
      <xdr:nvSpPr>
        <xdr:cNvPr id="538" name="【認定こども園・幼稚園・保育所】&#10;有形固定資産減価償却率該当値テキスト">
          <a:extLst>
            <a:ext uri="{FF2B5EF4-FFF2-40B4-BE49-F238E27FC236}">
              <a16:creationId xmlns:a16="http://schemas.microsoft.com/office/drawing/2014/main" id="{00000000-0008-0000-0100-00001A020000}"/>
            </a:ext>
          </a:extLst>
        </xdr:cNvPr>
        <xdr:cNvSpPr txBox="1"/>
      </xdr:nvSpPr>
      <xdr:spPr>
        <a:xfrm>
          <a:off x="16357600" y="569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120650</xdr:rowOff>
    </xdr:from>
    <xdr:to>
      <xdr:col>81</xdr:col>
      <xdr:colOff>101600</xdr:colOff>
      <xdr:row>34</xdr:row>
      <xdr:rowOff>50800</xdr:rowOff>
    </xdr:to>
    <xdr:sp macro="" textlink="">
      <xdr:nvSpPr>
        <xdr:cNvPr id="539" name="楕円 538">
          <a:extLst>
            <a:ext uri="{FF2B5EF4-FFF2-40B4-BE49-F238E27FC236}">
              <a16:creationId xmlns:a16="http://schemas.microsoft.com/office/drawing/2014/main" id="{00000000-0008-0000-0100-00001B020000}"/>
            </a:ext>
          </a:extLst>
        </xdr:cNvPr>
        <xdr:cNvSpPr/>
      </xdr:nvSpPr>
      <xdr:spPr>
        <a:xfrm>
          <a:off x="154305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0</xdr:rowOff>
    </xdr:from>
    <xdr:to>
      <xdr:col>85</xdr:col>
      <xdr:colOff>127000</xdr:colOff>
      <xdr:row>34</xdr:row>
      <xdr:rowOff>62865</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5481300" y="582930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59690</xdr:rowOff>
    </xdr:from>
    <xdr:to>
      <xdr:col>76</xdr:col>
      <xdr:colOff>165100</xdr:colOff>
      <xdr:row>33</xdr:row>
      <xdr:rowOff>161290</xdr:rowOff>
    </xdr:to>
    <xdr:sp macro="" textlink="">
      <xdr:nvSpPr>
        <xdr:cNvPr id="541" name="楕円 540">
          <a:extLst>
            <a:ext uri="{FF2B5EF4-FFF2-40B4-BE49-F238E27FC236}">
              <a16:creationId xmlns:a16="http://schemas.microsoft.com/office/drawing/2014/main" id="{00000000-0008-0000-0100-00001D020000}"/>
            </a:ext>
          </a:extLst>
        </xdr:cNvPr>
        <xdr:cNvSpPr/>
      </xdr:nvSpPr>
      <xdr:spPr>
        <a:xfrm>
          <a:off x="14541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110490</xdr:rowOff>
    </xdr:from>
    <xdr:to>
      <xdr:col>81</xdr:col>
      <xdr:colOff>50800</xdr:colOff>
      <xdr:row>34</xdr:row>
      <xdr:rowOff>0</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4592300" y="57683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135890</xdr:rowOff>
    </xdr:from>
    <xdr:to>
      <xdr:col>72</xdr:col>
      <xdr:colOff>38100</xdr:colOff>
      <xdr:row>41</xdr:row>
      <xdr:rowOff>66040</xdr:rowOff>
    </xdr:to>
    <xdr:sp macro="" textlink="">
      <xdr:nvSpPr>
        <xdr:cNvPr id="543" name="楕円 542">
          <a:extLst>
            <a:ext uri="{FF2B5EF4-FFF2-40B4-BE49-F238E27FC236}">
              <a16:creationId xmlns:a16="http://schemas.microsoft.com/office/drawing/2014/main" id="{00000000-0008-0000-0100-00001F020000}"/>
            </a:ext>
          </a:extLst>
        </xdr:cNvPr>
        <xdr:cNvSpPr/>
      </xdr:nvSpPr>
      <xdr:spPr>
        <a:xfrm>
          <a:off x="13652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110490</xdr:rowOff>
    </xdr:from>
    <xdr:to>
      <xdr:col>76</xdr:col>
      <xdr:colOff>114300</xdr:colOff>
      <xdr:row>41</xdr:row>
      <xdr:rowOff>15240</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flipV="1">
          <a:off x="13703300" y="5768340"/>
          <a:ext cx="889000" cy="127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114935</xdr:rowOff>
    </xdr:from>
    <xdr:to>
      <xdr:col>67</xdr:col>
      <xdr:colOff>101600</xdr:colOff>
      <xdr:row>41</xdr:row>
      <xdr:rowOff>45085</xdr:rowOff>
    </xdr:to>
    <xdr:sp macro="" textlink="">
      <xdr:nvSpPr>
        <xdr:cNvPr id="545" name="楕円 544">
          <a:extLst>
            <a:ext uri="{FF2B5EF4-FFF2-40B4-BE49-F238E27FC236}">
              <a16:creationId xmlns:a16="http://schemas.microsoft.com/office/drawing/2014/main" id="{00000000-0008-0000-0100-000021020000}"/>
            </a:ext>
          </a:extLst>
        </xdr:cNvPr>
        <xdr:cNvSpPr/>
      </xdr:nvSpPr>
      <xdr:spPr>
        <a:xfrm>
          <a:off x="127635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165735</xdr:rowOff>
    </xdr:from>
    <xdr:to>
      <xdr:col>71</xdr:col>
      <xdr:colOff>177800</xdr:colOff>
      <xdr:row>41</xdr:row>
      <xdr:rowOff>15240</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a:off x="12814300" y="70237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26687</xdr:rowOff>
    </xdr:from>
    <xdr:ext cx="405111" cy="259045"/>
    <xdr:sp macro="" textlink="">
      <xdr:nvSpPr>
        <xdr:cNvPr id="547" name="n_1aveValue【認定こども園・幼稚園・保育所】&#10;有形固定資産減価償却率">
          <a:extLst>
            <a:ext uri="{FF2B5EF4-FFF2-40B4-BE49-F238E27FC236}">
              <a16:creationId xmlns:a16="http://schemas.microsoft.com/office/drawing/2014/main" id="{00000000-0008-0000-0100-000023020000}"/>
            </a:ext>
          </a:extLst>
        </xdr:cNvPr>
        <xdr:cNvSpPr txBox="1"/>
      </xdr:nvSpPr>
      <xdr:spPr>
        <a:xfrm>
          <a:off x="152660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24782</xdr:rowOff>
    </xdr:from>
    <xdr:ext cx="405111" cy="259045"/>
    <xdr:sp macro="" textlink="">
      <xdr:nvSpPr>
        <xdr:cNvPr id="548" name="n_2aveValue【認定こども園・幼稚園・保育所】&#10;有形固定資産減価償却率">
          <a:extLst>
            <a:ext uri="{FF2B5EF4-FFF2-40B4-BE49-F238E27FC236}">
              <a16:creationId xmlns:a16="http://schemas.microsoft.com/office/drawing/2014/main" id="{00000000-0008-0000-0100-000024020000}"/>
            </a:ext>
          </a:extLst>
        </xdr:cNvPr>
        <xdr:cNvSpPr txBox="1"/>
      </xdr:nvSpPr>
      <xdr:spPr>
        <a:xfrm>
          <a:off x="14389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549" name="n_3aveValue【認定こども園・幼稚園・保育所】&#10;有形固定資産減価償却率">
          <a:extLst>
            <a:ext uri="{FF2B5EF4-FFF2-40B4-BE49-F238E27FC236}">
              <a16:creationId xmlns:a16="http://schemas.microsoft.com/office/drawing/2014/main" id="{00000000-0008-0000-0100-000025020000}"/>
            </a:ext>
          </a:extLst>
        </xdr:cNvPr>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122572</xdr:rowOff>
    </xdr:from>
    <xdr:ext cx="405111" cy="259045"/>
    <xdr:sp macro="" textlink="">
      <xdr:nvSpPr>
        <xdr:cNvPr id="550" name="n_4aveValue【認定こども園・幼稚園・保育所】&#10;有形固定資産減価償却率">
          <a:extLst>
            <a:ext uri="{FF2B5EF4-FFF2-40B4-BE49-F238E27FC236}">
              <a16:creationId xmlns:a16="http://schemas.microsoft.com/office/drawing/2014/main" id="{00000000-0008-0000-0100-000026020000}"/>
            </a:ext>
          </a:extLst>
        </xdr:cNvPr>
        <xdr:cNvSpPr txBox="1"/>
      </xdr:nvSpPr>
      <xdr:spPr>
        <a:xfrm>
          <a:off x="12611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67327</xdr:rowOff>
    </xdr:from>
    <xdr:ext cx="405111" cy="259045"/>
    <xdr:sp macro="" textlink="">
      <xdr:nvSpPr>
        <xdr:cNvPr id="551" name="n_1mainValue【認定こども園・幼稚園・保育所】&#10;有形固定資産減価償却率">
          <a:extLst>
            <a:ext uri="{FF2B5EF4-FFF2-40B4-BE49-F238E27FC236}">
              <a16:creationId xmlns:a16="http://schemas.microsoft.com/office/drawing/2014/main" id="{00000000-0008-0000-0100-000027020000}"/>
            </a:ext>
          </a:extLst>
        </xdr:cNvPr>
        <xdr:cNvSpPr txBox="1"/>
      </xdr:nvSpPr>
      <xdr:spPr>
        <a:xfrm>
          <a:off x="15266044" y="55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6367</xdr:rowOff>
    </xdr:from>
    <xdr:ext cx="405111" cy="259045"/>
    <xdr:sp macro="" textlink="">
      <xdr:nvSpPr>
        <xdr:cNvPr id="552" name="n_2mainValue【認定こども園・幼稚園・保育所】&#10;有形固定資産減価償却率">
          <a:extLst>
            <a:ext uri="{FF2B5EF4-FFF2-40B4-BE49-F238E27FC236}">
              <a16:creationId xmlns:a16="http://schemas.microsoft.com/office/drawing/2014/main" id="{00000000-0008-0000-0100-000028020000}"/>
            </a:ext>
          </a:extLst>
        </xdr:cNvPr>
        <xdr:cNvSpPr txBox="1"/>
      </xdr:nvSpPr>
      <xdr:spPr>
        <a:xfrm>
          <a:off x="14389744" y="549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57167</xdr:rowOff>
    </xdr:from>
    <xdr:ext cx="405111" cy="259045"/>
    <xdr:sp macro="" textlink="">
      <xdr:nvSpPr>
        <xdr:cNvPr id="553" name="n_3mainValue【認定こども園・幼稚園・保育所】&#10;有形固定資産減価償却率">
          <a:extLst>
            <a:ext uri="{FF2B5EF4-FFF2-40B4-BE49-F238E27FC236}">
              <a16:creationId xmlns:a16="http://schemas.microsoft.com/office/drawing/2014/main" id="{00000000-0008-0000-0100-000029020000}"/>
            </a:ext>
          </a:extLst>
        </xdr:cNvPr>
        <xdr:cNvSpPr txBox="1"/>
      </xdr:nvSpPr>
      <xdr:spPr>
        <a:xfrm>
          <a:off x="13500744"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36212</xdr:rowOff>
    </xdr:from>
    <xdr:ext cx="405111" cy="259045"/>
    <xdr:sp macro="" textlink="">
      <xdr:nvSpPr>
        <xdr:cNvPr id="554" name="n_4mainValue【認定こども園・幼稚園・保育所】&#10;有形固定資産減価償却率">
          <a:extLst>
            <a:ext uri="{FF2B5EF4-FFF2-40B4-BE49-F238E27FC236}">
              <a16:creationId xmlns:a16="http://schemas.microsoft.com/office/drawing/2014/main" id="{00000000-0008-0000-0100-00002A020000}"/>
            </a:ext>
          </a:extLst>
        </xdr:cNvPr>
        <xdr:cNvSpPr txBox="1"/>
      </xdr:nvSpPr>
      <xdr:spPr>
        <a:xfrm>
          <a:off x="12611744"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認定こども園・幼稚園・保育所】&#10;一人当たり面積グラフ枠">
          <a:extLst>
            <a:ext uri="{FF2B5EF4-FFF2-40B4-BE49-F238E27FC236}">
              <a16:creationId xmlns:a16="http://schemas.microsoft.com/office/drawing/2014/main" id="{00000000-0008-0000-0100-000041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flipV="1">
          <a:off x="22160864" y="59740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579" name="【認定こども園・幼稚園・保育所】&#10;一人当たり面積最小値テキスト">
          <a:extLst>
            <a:ext uri="{FF2B5EF4-FFF2-40B4-BE49-F238E27FC236}">
              <a16:creationId xmlns:a16="http://schemas.microsoft.com/office/drawing/2014/main" id="{00000000-0008-0000-0100-000043020000}"/>
            </a:ext>
          </a:extLst>
        </xdr:cNvPr>
        <xdr:cNvSpPr txBox="1"/>
      </xdr:nvSpPr>
      <xdr:spPr>
        <a:xfrm>
          <a:off x="22199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22072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581" name="【認定こども園・幼稚園・保育所】&#10;一人当たり面積最大値テキスト">
          <a:extLst>
            <a:ext uri="{FF2B5EF4-FFF2-40B4-BE49-F238E27FC236}">
              <a16:creationId xmlns:a16="http://schemas.microsoft.com/office/drawing/2014/main" id="{00000000-0008-0000-0100-000045020000}"/>
            </a:ext>
          </a:extLst>
        </xdr:cNvPr>
        <xdr:cNvSpPr txBox="1"/>
      </xdr:nvSpPr>
      <xdr:spPr>
        <a:xfrm>
          <a:off x="22199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22072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143527</xdr:rowOff>
    </xdr:from>
    <xdr:ext cx="469744" cy="259045"/>
    <xdr:sp macro="" textlink="">
      <xdr:nvSpPr>
        <xdr:cNvPr id="583" name="【認定こども園・幼稚園・保育所】&#10;一人当たり面積平均値テキスト">
          <a:extLst>
            <a:ext uri="{FF2B5EF4-FFF2-40B4-BE49-F238E27FC236}">
              <a16:creationId xmlns:a16="http://schemas.microsoft.com/office/drawing/2014/main" id="{00000000-0008-0000-0100-000047020000}"/>
            </a:ext>
          </a:extLst>
        </xdr:cNvPr>
        <xdr:cNvSpPr txBox="1"/>
      </xdr:nvSpPr>
      <xdr:spPr>
        <a:xfrm>
          <a:off x="22199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584" name="フローチャート: 判断 583">
          <a:extLst>
            <a:ext uri="{FF2B5EF4-FFF2-40B4-BE49-F238E27FC236}">
              <a16:creationId xmlns:a16="http://schemas.microsoft.com/office/drawing/2014/main" id="{00000000-0008-0000-0100-000048020000}"/>
            </a:ext>
          </a:extLst>
        </xdr:cNvPr>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585" name="フローチャート: 判断 584">
          <a:extLst>
            <a:ext uri="{FF2B5EF4-FFF2-40B4-BE49-F238E27FC236}">
              <a16:creationId xmlns:a16="http://schemas.microsoft.com/office/drawing/2014/main" id="{00000000-0008-0000-0100-000049020000}"/>
            </a:ext>
          </a:extLst>
        </xdr:cNvPr>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586" name="フローチャート: 判断 585">
          <a:extLst>
            <a:ext uri="{FF2B5EF4-FFF2-40B4-BE49-F238E27FC236}">
              <a16:creationId xmlns:a16="http://schemas.microsoft.com/office/drawing/2014/main" id="{00000000-0008-0000-0100-00004A020000}"/>
            </a:ext>
          </a:extLst>
        </xdr:cNvPr>
        <xdr:cNvSpPr/>
      </xdr:nvSpPr>
      <xdr:spPr>
        <a:xfrm>
          <a:off x="20383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587" name="フローチャート: 判断 586">
          <a:extLst>
            <a:ext uri="{FF2B5EF4-FFF2-40B4-BE49-F238E27FC236}">
              <a16:creationId xmlns:a16="http://schemas.microsoft.com/office/drawing/2014/main" id="{00000000-0008-0000-0100-00004B020000}"/>
            </a:ext>
          </a:extLst>
        </xdr:cNvPr>
        <xdr:cNvSpPr/>
      </xdr:nvSpPr>
      <xdr:spPr>
        <a:xfrm>
          <a:off x="194945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588" name="フローチャート: 判断 587">
          <a:extLst>
            <a:ext uri="{FF2B5EF4-FFF2-40B4-BE49-F238E27FC236}">
              <a16:creationId xmlns:a16="http://schemas.microsoft.com/office/drawing/2014/main" id="{00000000-0008-0000-0100-00004C020000}"/>
            </a:ext>
          </a:extLst>
        </xdr:cNvPr>
        <xdr:cNvSpPr/>
      </xdr:nvSpPr>
      <xdr:spPr>
        <a:xfrm>
          <a:off x="18605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168275</xdr:rowOff>
    </xdr:from>
    <xdr:to>
      <xdr:col>116</xdr:col>
      <xdr:colOff>114300</xdr:colOff>
      <xdr:row>41</xdr:row>
      <xdr:rowOff>98425</xdr:rowOff>
    </xdr:to>
    <xdr:sp macro="" textlink="">
      <xdr:nvSpPr>
        <xdr:cNvPr id="594" name="楕円 593">
          <a:extLst>
            <a:ext uri="{FF2B5EF4-FFF2-40B4-BE49-F238E27FC236}">
              <a16:creationId xmlns:a16="http://schemas.microsoft.com/office/drawing/2014/main" id="{00000000-0008-0000-0100-000052020000}"/>
            </a:ext>
          </a:extLst>
        </xdr:cNvPr>
        <xdr:cNvSpPr/>
      </xdr:nvSpPr>
      <xdr:spPr>
        <a:xfrm>
          <a:off x="22110700" y="702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146702</xdr:rowOff>
    </xdr:from>
    <xdr:ext cx="469744" cy="259045"/>
    <xdr:sp macro="" textlink="">
      <xdr:nvSpPr>
        <xdr:cNvPr id="595" name="【認定こども園・幼稚園・保育所】&#10;一人当たり面積該当値テキスト">
          <a:extLst>
            <a:ext uri="{FF2B5EF4-FFF2-40B4-BE49-F238E27FC236}">
              <a16:creationId xmlns:a16="http://schemas.microsoft.com/office/drawing/2014/main" id="{00000000-0008-0000-0100-000053020000}"/>
            </a:ext>
          </a:extLst>
        </xdr:cNvPr>
        <xdr:cNvSpPr txBox="1"/>
      </xdr:nvSpPr>
      <xdr:spPr>
        <a:xfrm>
          <a:off x="22199600"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635</xdr:rowOff>
    </xdr:from>
    <xdr:to>
      <xdr:col>112</xdr:col>
      <xdr:colOff>38100</xdr:colOff>
      <xdr:row>41</xdr:row>
      <xdr:rowOff>102235</xdr:rowOff>
    </xdr:to>
    <xdr:sp macro="" textlink="">
      <xdr:nvSpPr>
        <xdr:cNvPr id="596" name="楕円 595">
          <a:extLst>
            <a:ext uri="{FF2B5EF4-FFF2-40B4-BE49-F238E27FC236}">
              <a16:creationId xmlns:a16="http://schemas.microsoft.com/office/drawing/2014/main" id="{00000000-0008-0000-0100-000054020000}"/>
            </a:ext>
          </a:extLst>
        </xdr:cNvPr>
        <xdr:cNvSpPr/>
      </xdr:nvSpPr>
      <xdr:spPr>
        <a:xfrm>
          <a:off x="21272500" y="703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47625</xdr:rowOff>
    </xdr:from>
    <xdr:to>
      <xdr:col>116</xdr:col>
      <xdr:colOff>63500</xdr:colOff>
      <xdr:row>41</xdr:row>
      <xdr:rowOff>51435</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flipV="1">
          <a:off x="21323300" y="707707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2540</xdr:rowOff>
    </xdr:from>
    <xdr:to>
      <xdr:col>107</xdr:col>
      <xdr:colOff>101600</xdr:colOff>
      <xdr:row>41</xdr:row>
      <xdr:rowOff>104140</xdr:rowOff>
    </xdr:to>
    <xdr:sp macro="" textlink="">
      <xdr:nvSpPr>
        <xdr:cNvPr id="598" name="楕円 597">
          <a:extLst>
            <a:ext uri="{FF2B5EF4-FFF2-40B4-BE49-F238E27FC236}">
              <a16:creationId xmlns:a16="http://schemas.microsoft.com/office/drawing/2014/main" id="{00000000-0008-0000-0100-000056020000}"/>
            </a:ext>
          </a:extLst>
        </xdr:cNvPr>
        <xdr:cNvSpPr/>
      </xdr:nvSpPr>
      <xdr:spPr>
        <a:xfrm>
          <a:off x="20383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51435</xdr:rowOff>
    </xdr:from>
    <xdr:to>
      <xdr:col>111</xdr:col>
      <xdr:colOff>177800</xdr:colOff>
      <xdr:row>41</xdr:row>
      <xdr:rowOff>53340</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flipV="1">
          <a:off x="20434300" y="70808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63500</xdr:rowOff>
    </xdr:from>
    <xdr:to>
      <xdr:col>102</xdr:col>
      <xdr:colOff>165100</xdr:colOff>
      <xdr:row>41</xdr:row>
      <xdr:rowOff>165100</xdr:rowOff>
    </xdr:to>
    <xdr:sp macro="" textlink="">
      <xdr:nvSpPr>
        <xdr:cNvPr id="600" name="楕円 599">
          <a:extLst>
            <a:ext uri="{FF2B5EF4-FFF2-40B4-BE49-F238E27FC236}">
              <a16:creationId xmlns:a16="http://schemas.microsoft.com/office/drawing/2014/main" id="{00000000-0008-0000-0100-000058020000}"/>
            </a:ext>
          </a:extLst>
        </xdr:cNvPr>
        <xdr:cNvSpPr/>
      </xdr:nvSpPr>
      <xdr:spPr>
        <a:xfrm>
          <a:off x="194945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53340</xdr:rowOff>
    </xdr:from>
    <xdr:to>
      <xdr:col>107</xdr:col>
      <xdr:colOff>50800</xdr:colOff>
      <xdr:row>41</xdr:row>
      <xdr:rowOff>114300</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flipV="1">
          <a:off x="19545300" y="708279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65405</xdr:rowOff>
    </xdr:from>
    <xdr:to>
      <xdr:col>98</xdr:col>
      <xdr:colOff>38100</xdr:colOff>
      <xdr:row>41</xdr:row>
      <xdr:rowOff>167005</xdr:rowOff>
    </xdr:to>
    <xdr:sp macro="" textlink="">
      <xdr:nvSpPr>
        <xdr:cNvPr id="602" name="楕円 601">
          <a:extLst>
            <a:ext uri="{FF2B5EF4-FFF2-40B4-BE49-F238E27FC236}">
              <a16:creationId xmlns:a16="http://schemas.microsoft.com/office/drawing/2014/main" id="{00000000-0008-0000-0100-00005A020000}"/>
            </a:ext>
          </a:extLst>
        </xdr:cNvPr>
        <xdr:cNvSpPr/>
      </xdr:nvSpPr>
      <xdr:spPr>
        <a:xfrm>
          <a:off x="186055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114300</xdr:rowOff>
    </xdr:from>
    <xdr:to>
      <xdr:col>102</xdr:col>
      <xdr:colOff>114300</xdr:colOff>
      <xdr:row>41</xdr:row>
      <xdr:rowOff>116205</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flipV="1">
          <a:off x="18656300" y="71437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82567</xdr:rowOff>
    </xdr:from>
    <xdr:ext cx="469744" cy="259045"/>
    <xdr:sp macro="" textlink="">
      <xdr:nvSpPr>
        <xdr:cNvPr id="604" name="n_1aveValue【認定こども園・幼稚園・保育所】&#10;一人当たり面積">
          <a:extLst>
            <a:ext uri="{FF2B5EF4-FFF2-40B4-BE49-F238E27FC236}">
              <a16:creationId xmlns:a16="http://schemas.microsoft.com/office/drawing/2014/main" id="{00000000-0008-0000-0100-00005C020000}"/>
            </a:ext>
          </a:extLst>
        </xdr:cNvPr>
        <xdr:cNvSpPr txBox="1"/>
      </xdr:nvSpPr>
      <xdr:spPr>
        <a:xfrm>
          <a:off x="210757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101617</xdr:rowOff>
    </xdr:from>
    <xdr:ext cx="469744" cy="259045"/>
    <xdr:sp macro="" textlink="">
      <xdr:nvSpPr>
        <xdr:cNvPr id="605" name="n_2aveValue【認定こども園・幼稚園・保育所】&#10;一人当たり面積">
          <a:extLst>
            <a:ext uri="{FF2B5EF4-FFF2-40B4-BE49-F238E27FC236}">
              <a16:creationId xmlns:a16="http://schemas.microsoft.com/office/drawing/2014/main" id="{00000000-0008-0000-0100-00005D020000}"/>
            </a:ext>
          </a:extLst>
        </xdr:cNvPr>
        <xdr:cNvSpPr txBox="1"/>
      </xdr:nvSpPr>
      <xdr:spPr>
        <a:xfrm>
          <a:off x="201994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99712</xdr:rowOff>
    </xdr:from>
    <xdr:ext cx="469744" cy="259045"/>
    <xdr:sp macro="" textlink="">
      <xdr:nvSpPr>
        <xdr:cNvPr id="606" name="n_3aveValue【認定こども園・幼稚園・保育所】&#10;一人当たり面積">
          <a:extLst>
            <a:ext uri="{FF2B5EF4-FFF2-40B4-BE49-F238E27FC236}">
              <a16:creationId xmlns:a16="http://schemas.microsoft.com/office/drawing/2014/main" id="{00000000-0008-0000-0100-00005E020000}"/>
            </a:ext>
          </a:extLst>
        </xdr:cNvPr>
        <xdr:cNvSpPr txBox="1"/>
      </xdr:nvSpPr>
      <xdr:spPr>
        <a:xfrm>
          <a:off x="19310427"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109237</xdr:rowOff>
    </xdr:from>
    <xdr:ext cx="469744" cy="259045"/>
    <xdr:sp macro="" textlink="">
      <xdr:nvSpPr>
        <xdr:cNvPr id="607" name="n_4aveValue【認定こども園・幼稚園・保育所】&#10;一人当たり面積">
          <a:extLst>
            <a:ext uri="{FF2B5EF4-FFF2-40B4-BE49-F238E27FC236}">
              <a16:creationId xmlns:a16="http://schemas.microsoft.com/office/drawing/2014/main" id="{00000000-0008-0000-0100-00005F020000}"/>
            </a:ext>
          </a:extLst>
        </xdr:cNvPr>
        <xdr:cNvSpPr txBox="1"/>
      </xdr:nvSpPr>
      <xdr:spPr>
        <a:xfrm>
          <a:off x="18421427"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93362</xdr:rowOff>
    </xdr:from>
    <xdr:ext cx="469744" cy="259045"/>
    <xdr:sp macro="" textlink="">
      <xdr:nvSpPr>
        <xdr:cNvPr id="608" name="n_1mainValue【認定こども園・幼稚園・保育所】&#10;一人当たり面積">
          <a:extLst>
            <a:ext uri="{FF2B5EF4-FFF2-40B4-BE49-F238E27FC236}">
              <a16:creationId xmlns:a16="http://schemas.microsoft.com/office/drawing/2014/main" id="{00000000-0008-0000-0100-000060020000}"/>
            </a:ext>
          </a:extLst>
        </xdr:cNvPr>
        <xdr:cNvSpPr txBox="1"/>
      </xdr:nvSpPr>
      <xdr:spPr>
        <a:xfrm>
          <a:off x="21075727" y="712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95267</xdr:rowOff>
    </xdr:from>
    <xdr:ext cx="469744" cy="259045"/>
    <xdr:sp macro="" textlink="">
      <xdr:nvSpPr>
        <xdr:cNvPr id="609" name="n_2mainValue【認定こども園・幼稚園・保育所】&#10;一人当たり面積">
          <a:extLst>
            <a:ext uri="{FF2B5EF4-FFF2-40B4-BE49-F238E27FC236}">
              <a16:creationId xmlns:a16="http://schemas.microsoft.com/office/drawing/2014/main" id="{00000000-0008-0000-0100-000061020000}"/>
            </a:ext>
          </a:extLst>
        </xdr:cNvPr>
        <xdr:cNvSpPr txBox="1"/>
      </xdr:nvSpPr>
      <xdr:spPr>
        <a:xfrm>
          <a:off x="20199427"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156227</xdr:rowOff>
    </xdr:from>
    <xdr:ext cx="469744" cy="259045"/>
    <xdr:sp macro="" textlink="">
      <xdr:nvSpPr>
        <xdr:cNvPr id="610" name="n_3mainValue【認定こども園・幼稚園・保育所】&#10;一人当たり面積">
          <a:extLst>
            <a:ext uri="{FF2B5EF4-FFF2-40B4-BE49-F238E27FC236}">
              <a16:creationId xmlns:a16="http://schemas.microsoft.com/office/drawing/2014/main" id="{00000000-0008-0000-0100-000062020000}"/>
            </a:ext>
          </a:extLst>
        </xdr:cNvPr>
        <xdr:cNvSpPr txBox="1"/>
      </xdr:nvSpPr>
      <xdr:spPr>
        <a:xfrm>
          <a:off x="19310427"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158132</xdr:rowOff>
    </xdr:from>
    <xdr:ext cx="469744" cy="259045"/>
    <xdr:sp macro="" textlink="">
      <xdr:nvSpPr>
        <xdr:cNvPr id="611" name="n_4mainValue【認定こども園・幼稚園・保育所】&#10;一人当たり面積">
          <a:extLst>
            <a:ext uri="{FF2B5EF4-FFF2-40B4-BE49-F238E27FC236}">
              <a16:creationId xmlns:a16="http://schemas.microsoft.com/office/drawing/2014/main" id="{00000000-0008-0000-0100-000063020000}"/>
            </a:ext>
          </a:extLst>
        </xdr:cNvPr>
        <xdr:cNvSpPr txBox="1"/>
      </xdr:nvSpPr>
      <xdr:spPr>
        <a:xfrm>
          <a:off x="18421427" y="718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5" name="【学校施設】&#10;有形固定資産減価償却率グラフ枠">
          <a:extLst>
            <a:ext uri="{FF2B5EF4-FFF2-40B4-BE49-F238E27FC236}">
              <a16:creationId xmlns:a16="http://schemas.microsoft.com/office/drawing/2014/main" id="{00000000-0008-0000-0100-00007B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flipV="1">
          <a:off x="16318864" y="968311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637" name="【学校施設】&#10;有形固定資産減価償却率最小値テキスト">
          <a:extLst>
            <a:ext uri="{FF2B5EF4-FFF2-40B4-BE49-F238E27FC236}">
              <a16:creationId xmlns:a16="http://schemas.microsoft.com/office/drawing/2014/main" id="{00000000-0008-0000-0100-00007D020000}"/>
            </a:ext>
          </a:extLst>
        </xdr:cNvPr>
        <xdr:cNvSpPr txBox="1"/>
      </xdr:nvSpPr>
      <xdr:spPr>
        <a:xfrm>
          <a:off x="163576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6230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639" name="【学校施設】&#10;有形固定資産減価償却率最大値テキスト">
          <a:extLst>
            <a:ext uri="{FF2B5EF4-FFF2-40B4-BE49-F238E27FC236}">
              <a16:creationId xmlns:a16="http://schemas.microsoft.com/office/drawing/2014/main" id="{00000000-0008-0000-0100-00007F020000}"/>
            </a:ext>
          </a:extLst>
        </xdr:cNvPr>
        <xdr:cNvSpPr txBox="1"/>
      </xdr:nvSpPr>
      <xdr:spPr>
        <a:xfrm>
          <a:off x="16357600" y="945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6230600" y="968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641" name="【学校施設】&#10;有形固定資産減価償却率平均値テキスト">
          <a:extLst>
            <a:ext uri="{FF2B5EF4-FFF2-40B4-BE49-F238E27FC236}">
              <a16:creationId xmlns:a16="http://schemas.microsoft.com/office/drawing/2014/main" id="{00000000-0008-0000-0100-000081020000}"/>
            </a:ext>
          </a:extLst>
        </xdr:cNvPr>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642" name="フローチャート: 判断 641">
          <a:extLst>
            <a:ext uri="{FF2B5EF4-FFF2-40B4-BE49-F238E27FC236}">
              <a16:creationId xmlns:a16="http://schemas.microsoft.com/office/drawing/2014/main" id="{00000000-0008-0000-0100-000082020000}"/>
            </a:ext>
          </a:extLst>
        </xdr:cNvPr>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643" name="フローチャート: 判断 642">
          <a:extLst>
            <a:ext uri="{FF2B5EF4-FFF2-40B4-BE49-F238E27FC236}">
              <a16:creationId xmlns:a16="http://schemas.microsoft.com/office/drawing/2014/main" id="{00000000-0008-0000-0100-000083020000}"/>
            </a:ext>
          </a:extLst>
        </xdr:cNvPr>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644" name="フローチャート: 判断 643">
          <a:extLst>
            <a:ext uri="{FF2B5EF4-FFF2-40B4-BE49-F238E27FC236}">
              <a16:creationId xmlns:a16="http://schemas.microsoft.com/office/drawing/2014/main" id="{00000000-0008-0000-0100-000084020000}"/>
            </a:ext>
          </a:extLst>
        </xdr:cNvPr>
        <xdr:cNvSpPr/>
      </xdr:nvSpPr>
      <xdr:spPr>
        <a:xfrm>
          <a:off x="14541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645" name="フローチャート: 判断 644">
          <a:extLst>
            <a:ext uri="{FF2B5EF4-FFF2-40B4-BE49-F238E27FC236}">
              <a16:creationId xmlns:a16="http://schemas.microsoft.com/office/drawing/2014/main" id="{00000000-0008-0000-0100-000085020000}"/>
            </a:ext>
          </a:extLst>
        </xdr:cNvPr>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646" name="フローチャート: 判断 645">
          <a:extLst>
            <a:ext uri="{FF2B5EF4-FFF2-40B4-BE49-F238E27FC236}">
              <a16:creationId xmlns:a16="http://schemas.microsoft.com/office/drawing/2014/main" id="{00000000-0008-0000-0100-000086020000}"/>
            </a:ext>
          </a:extLst>
        </xdr:cNvPr>
        <xdr:cNvSpPr/>
      </xdr:nvSpPr>
      <xdr:spPr>
        <a:xfrm>
          <a:off x="12763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95885</xdr:rowOff>
    </xdr:from>
    <xdr:to>
      <xdr:col>85</xdr:col>
      <xdr:colOff>177800</xdr:colOff>
      <xdr:row>61</xdr:row>
      <xdr:rowOff>26035</xdr:rowOff>
    </xdr:to>
    <xdr:sp macro="" textlink="">
      <xdr:nvSpPr>
        <xdr:cNvPr id="652" name="楕円 651">
          <a:extLst>
            <a:ext uri="{FF2B5EF4-FFF2-40B4-BE49-F238E27FC236}">
              <a16:creationId xmlns:a16="http://schemas.microsoft.com/office/drawing/2014/main" id="{00000000-0008-0000-0100-00008C020000}"/>
            </a:ext>
          </a:extLst>
        </xdr:cNvPr>
        <xdr:cNvSpPr/>
      </xdr:nvSpPr>
      <xdr:spPr>
        <a:xfrm>
          <a:off x="162687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74312</xdr:rowOff>
    </xdr:from>
    <xdr:ext cx="405111" cy="259045"/>
    <xdr:sp macro="" textlink="">
      <xdr:nvSpPr>
        <xdr:cNvPr id="653" name="【学校施設】&#10;有形固定資産減価償却率該当値テキスト">
          <a:extLst>
            <a:ext uri="{FF2B5EF4-FFF2-40B4-BE49-F238E27FC236}">
              <a16:creationId xmlns:a16="http://schemas.microsoft.com/office/drawing/2014/main" id="{00000000-0008-0000-0100-00008D020000}"/>
            </a:ext>
          </a:extLst>
        </xdr:cNvPr>
        <xdr:cNvSpPr txBox="1"/>
      </xdr:nvSpPr>
      <xdr:spPr>
        <a:xfrm>
          <a:off x="16357600"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55880</xdr:rowOff>
    </xdr:from>
    <xdr:to>
      <xdr:col>81</xdr:col>
      <xdr:colOff>101600</xdr:colOff>
      <xdr:row>60</xdr:row>
      <xdr:rowOff>157480</xdr:rowOff>
    </xdr:to>
    <xdr:sp macro="" textlink="">
      <xdr:nvSpPr>
        <xdr:cNvPr id="654" name="楕円 653">
          <a:extLst>
            <a:ext uri="{FF2B5EF4-FFF2-40B4-BE49-F238E27FC236}">
              <a16:creationId xmlns:a16="http://schemas.microsoft.com/office/drawing/2014/main" id="{00000000-0008-0000-0100-00008E020000}"/>
            </a:ext>
          </a:extLst>
        </xdr:cNvPr>
        <xdr:cNvSpPr/>
      </xdr:nvSpPr>
      <xdr:spPr>
        <a:xfrm>
          <a:off x="15430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106680</xdr:rowOff>
    </xdr:from>
    <xdr:to>
      <xdr:col>85</xdr:col>
      <xdr:colOff>127000</xdr:colOff>
      <xdr:row>60</xdr:row>
      <xdr:rowOff>146685</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5481300" y="1039368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31115</xdr:rowOff>
    </xdr:from>
    <xdr:to>
      <xdr:col>76</xdr:col>
      <xdr:colOff>165100</xdr:colOff>
      <xdr:row>60</xdr:row>
      <xdr:rowOff>132715</xdr:rowOff>
    </xdr:to>
    <xdr:sp macro="" textlink="">
      <xdr:nvSpPr>
        <xdr:cNvPr id="656" name="楕円 655">
          <a:extLst>
            <a:ext uri="{FF2B5EF4-FFF2-40B4-BE49-F238E27FC236}">
              <a16:creationId xmlns:a16="http://schemas.microsoft.com/office/drawing/2014/main" id="{00000000-0008-0000-0100-000090020000}"/>
            </a:ext>
          </a:extLst>
        </xdr:cNvPr>
        <xdr:cNvSpPr/>
      </xdr:nvSpPr>
      <xdr:spPr>
        <a:xfrm>
          <a:off x="14541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81915</xdr:rowOff>
    </xdr:from>
    <xdr:to>
      <xdr:col>81</xdr:col>
      <xdr:colOff>50800</xdr:colOff>
      <xdr:row>60</xdr:row>
      <xdr:rowOff>106680</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4592300" y="1036891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19685</xdr:rowOff>
    </xdr:from>
    <xdr:to>
      <xdr:col>72</xdr:col>
      <xdr:colOff>38100</xdr:colOff>
      <xdr:row>60</xdr:row>
      <xdr:rowOff>121285</xdr:rowOff>
    </xdr:to>
    <xdr:sp macro="" textlink="">
      <xdr:nvSpPr>
        <xdr:cNvPr id="658" name="楕円 657">
          <a:extLst>
            <a:ext uri="{FF2B5EF4-FFF2-40B4-BE49-F238E27FC236}">
              <a16:creationId xmlns:a16="http://schemas.microsoft.com/office/drawing/2014/main" id="{00000000-0008-0000-0100-000092020000}"/>
            </a:ext>
          </a:extLst>
        </xdr:cNvPr>
        <xdr:cNvSpPr/>
      </xdr:nvSpPr>
      <xdr:spPr>
        <a:xfrm>
          <a:off x="13652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70485</xdr:rowOff>
    </xdr:from>
    <xdr:to>
      <xdr:col>76</xdr:col>
      <xdr:colOff>114300</xdr:colOff>
      <xdr:row>60</xdr:row>
      <xdr:rowOff>81915</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3703300" y="103574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151130</xdr:rowOff>
    </xdr:from>
    <xdr:to>
      <xdr:col>67</xdr:col>
      <xdr:colOff>101600</xdr:colOff>
      <xdr:row>60</xdr:row>
      <xdr:rowOff>81280</xdr:rowOff>
    </xdr:to>
    <xdr:sp macro="" textlink="">
      <xdr:nvSpPr>
        <xdr:cNvPr id="660" name="楕円 659">
          <a:extLst>
            <a:ext uri="{FF2B5EF4-FFF2-40B4-BE49-F238E27FC236}">
              <a16:creationId xmlns:a16="http://schemas.microsoft.com/office/drawing/2014/main" id="{00000000-0008-0000-0100-000094020000}"/>
            </a:ext>
          </a:extLst>
        </xdr:cNvPr>
        <xdr:cNvSpPr/>
      </xdr:nvSpPr>
      <xdr:spPr>
        <a:xfrm>
          <a:off x="12763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30480</xdr:rowOff>
    </xdr:from>
    <xdr:to>
      <xdr:col>71</xdr:col>
      <xdr:colOff>177800</xdr:colOff>
      <xdr:row>60</xdr:row>
      <xdr:rowOff>70485</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2814300" y="103174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111142</xdr:rowOff>
    </xdr:from>
    <xdr:ext cx="405111" cy="259045"/>
    <xdr:sp macro="" textlink="">
      <xdr:nvSpPr>
        <xdr:cNvPr id="662" name="n_1aveValue【学校施設】&#10;有形固定資産減価償却率">
          <a:extLst>
            <a:ext uri="{FF2B5EF4-FFF2-40B4-BE49-F238E27FC236}">
              <a16:creationId xmlns:a16="http://schemas.microsoft.com/office/drawing/2014/main" id="{00000000-0008-0000-0100-000096020000}"/>
            </a:ext>
          </a:extLst>
        </xdr:cNvPr>
        <xdr:cNvSpPr txBox="1"/>
      </xdr:nvSpPr>
      <xdr:spPr>
        <a:xfrm>
          <a:off x="15266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105427</xdr:rowOff>
    </xdr:from>
    <xdr:ext cx="405111" cy="259045"/>
    <xdr:sp macro="" textlink="">
      <xdr:nvSpPr>
        <xdr:cNvPr id="663" name="n_2aveValue【学校施設】&#10;有形固定資産減価償却率">
          <a:extLst>
            <a:ext uri="{FF2B5EF4-FFF2-40B4-BE49-F238E27FC236}">
              <a16:creationId xmlns:a16="http://schemas.microsoft.com/office/drawing/2014/main" id="{00000000-0008-0000-0100-000097020000}"/>
            </a:ext>
          </a:extLst>
        </xdr:cNvPr>
        <xdr:cNvSpPr txBox="1"/>
      </xdr:nvSpPr>
      <xdr:spPr>
        <a:xfrm>
          <a:off x="14389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664" name="n_3aveValue【学校施設】&#10;有形固定資産減価償却率">
          <a:extLst>
            <a:ext uri="{FF2B5EF4-FFF2-40B4-BE49-F238E27FC236}">
              <a16:creationId xmlns:a16="http://schemas.microsoft.com/office/drawing/2014/main" id="{00000000-0008-0000-0100-000098020000}"/>
            </a:ext>
          </a:extLst>
        </xdr:cNvPr>
        <xdr:cNvSpPr txBox="1"/>
      </xdr:nvSpPr>
      <xdr:spPr>
        <a:xfrm>
          <a:off x="13500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76852</xdr:rowOff>
    </xdr:from>
    <xdr:ext cx="405111" cy="259045"/>
    <xdr:sp macro="" textlink="">
      <xdr:nvSpPr>
        <xdr:cNvPr id="665" name="n_4aveValue【学校施設】&#10;有形固定資産減価償却率">
          <a:extLst>
            <a:ext uri="{FF2B5EF4-FFF2-40B4-BE49-F238E27FC236}">
              <a16:creationId xmlns:a16="http://schemas.microsoft.com/office/drawing/2014/main" id="{00000000-0008-0000-0100-000099020000}"/>
            </a:ext>
          </a:extLst>
        </xdr:cNvPr>
        <xdr:cNvSpPr txBox="1"/>
      </xdr:nvSpPr>
      <xdr:spPr>
        <a:xfrm>
          <a:off x="12611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148607</xdr:rowOff>
    </xdr:from>
    <xdr:ext cx="405111" cy="259045"/>
    <xdr:sp macro="" textlink="">
      <xdr:nvSpPr>
        <xdr:cNvPr id="666" name="n_1mainValue【学校施設】&#10;有形固定資産減価償却率">
          <a:extLst>
            <a:ext uri="{FF2B5EF4-FFF2-40B4-BE49-F238E27FC236}">
              <a16:creationId xmlns:a16="http://schemas.microsoft.com/office/drawing/2014/main" id="{00000000-0008-0000-0100-00009A020000}"/>
            </a:ext>
          </a:extLst>
        </xdr:cNvPr>
        <xdr:cNvSpPr txBox="1"/>
      </xdr:nvSpPr>
      <xdr:spPr>
        <a:xfrm>
          <a:off x="152660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123842</xdr:rowOff>
    </xdr:from>
    <xdr:ext cx="405111" cy="259045"/>
    <xdr:sp macro="" textlink="">
      <xdr:nvSpPr>
        <xdr:cNvPr id="667" name="n_2mainValue【学校施設】&#10;有形固定資産減価償却率">
          <a:extLst>
            <a:ext uri="{FF2B5EF4-FFF2-40B4-BE49-F238E27FC236}">
              <a16:creationId xmlns:a16="http://schemas.microsoft.com/office/drawing/2014/main" id="{00000000-0008-0000-0100-00009B020000}"/>
            </a:ext>
          </a:extLst>
        </xdr:cNvPr>
        <xdr:cNvSpPr txBox="1"/>
      </xdr:nvSpPr>
      <xdr:spPr>
        <a:xfrm>
          <a:off x="14389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112412</xdr:rowOff>
    </xdr:from>
    <xdr:ext cx="405111" cy="259045"/>
    <xdr:sp macro="" textlink="">
      <xdr:nvSpPr>
        <xdr:cNvPr id="668" name="n_3mainValue【学校施設】&#10;有形固定資産減価償却率">
          <a:extLst>
            <a:ext uri="{FF2B5EF4-FFF2-40B4-BE49-F238E27FC236}">
              <a16:creationId xmlns:a16="http://schemas.microsoft.com/office/drawing/2014/main" id="{00000000-0008-0000-0100-00009C020000}"/>
            </a:ext>
          </a:extLst>
        </xdr:cNvPr>
        <xdr:cNvSpPr txBox="1"/>
      </xdr:nvSpPr>
      <xdr:spPr>
        <a:xfrm>
          <a:off x="13500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72407</xdr:rowOff>
    </xdr:from>
    <xdr:ext cx="405111" cy="259045"/>
    <xdr:sp macro="" textlink="">
      <xdr:nvSpPr>
        <xdr:cNvPr id="669" name="n_4mainValue【学校施設】&#10;有形固定資産減価償却率">
          <a:extLst>
            <a:ext uri="{FF2B5EF4-FFF2-40B4-BE49-F238E27FC236}">
              <a16:creationId xmlns:a16="http://schemas.microsoft.com/office/drawing/2014/main" id="{00000000-0008-0000-0100-00009D020000}"/>
            </a:ext>
          </a:extLst>
        </xdr:cNvPr>
        <xdr:cNvSpPr txBox="1"/>
      </xdr:nvSpPr>
      <xdr:spPr>
        <a:xfrm>
          <a:off x="12611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a:extLst>
            <a:ext uri="{FF2B5EF4-FFF2-40B4-BE49-F238E27FC236}">
              <a16:creationId xmlns:a16="http://schemas.microsoft.com/office/drawing/2014/main" id="{00000000-0008-0000-0100-0000A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a:extLst>
            <a:ext uri="{FF2B5EF4-FFF2-40B4-BE49-F238E27FC236}">
              <a16:creationId xmlns:a16="http://schemas.microsoft.com/office/drawing/2014/main" id="{00000000-0008-0000-0100-0000A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a:extLst>
            <a:ext uri="{FF2B5EF4-FFF2-40B4-BE49-F238E27FC236}">
              <a16:creationId xmlns:a16="http://schemas.microsoft.com/office/drawing/2014/main" id="{00000000-0008-0000-0100-0000A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a:extLst>
            <a:ext uri="{FF2B5EF4-FFF2-40B4-BE49-F238E27FC236}">
              <a16:creationId xmlns:a16="http://schemas.microsoft.com/office/drawing/2014/main" id="{00000000-0008-0000-0100-0000B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flipV="1">
          <a:off x="22160864" y="955319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691" name="【学校施設】&#10;一人当たり面積最小値テキスト">
          <a:extLst>
            <a:ext uri="{FF2B5EF4-FFF2-40B4-BE49-F238E27FC236}">
              <a16:creationId xmlns:a16="http://schemas.microsoft.com/office/drawing/2014/main" id="{00000000-0008-0000-0100-0000B3020000}"/>
            </a:ext>
          </a:extLst>
        </xdr:cNvPr>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693" name="【学校施設】&#10;一人当たり面積最大値テキスト">
          <a:extLst>
            <a:ext uri="{FF2B5EF4-FFF2-40B4-BE49-F238E27FC236}">
              <a16:creationId xmlns:a16="http://schemas.microsoft.com/office/drawing/2014/main" id="{00000000-0008-0000-0100-0000B5020000}"/>
            </a:ext>
          </a:extLst>
        </xdr:cNvPr>
        <xdr:cNvSpPr txBox="1"/>
      </xdr:nvSpPr>
      <xdr:spPr>
        <a:xfrm>
          <a:off x="221996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93933</xdr:rowOff>
    </xdr:from>
    <xdr:ext cx="469744" cy="259045"/>
    <xdr:sp macro="" textlink="">
      <xdr:nvSpPr>
        <xdr:cNvPr id="695" name="【学校施設】&#10;一人当たり面積平均値テキスト">
          <a:extLst>
            <a:ext uri="{FF2B5EF4-FFF2-40B4-BE49-F238E27FC236}">
              <a16:creationId xmlns:a16="http://schemas.microsoft.com/office/drawing/2014/main" id="{00000000-0008-0000-0100-0000B7020000}"/>
            </a:ext>
          </a:extLst>
        </xdr:cNvPr>
        <xdr:cNvSpPr txBox="1"/>
      </xdr:nvSpPr>
      <xdr:spPr>
        <a:xfrm>
          <a:off x="22199600" y="10209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696" name="フローチャート: 判断 695">
          <a:extLst>
            <a:ext uri="{FF2B5EF4-FFF2-40B4-BE49-F238E27FC236}">
              <a16:creationId xmlns:a16="http://schemas.microsoft.com/office/drawing/2014/main" id="{00000000-0008-0000-0100-0000B8020000}"/>
            </a:ext>
          </a:extLst>
        </xdr:cNvPr>
        <xdr:cNvSpPr/>
      </xdr:nvSpPr>
      <xdr:spPr>
        <a:xfrm>
          <a:off x="22110700" y="1023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697" name="フローチャート: 判断 696">
          <a:extLst>
            <a:ext uri="{FF2B5EF4-FFF2-40B4-BE49-F238E27FC236}">
              <a16:creationId xmlns:a16="http://schemas.microsoft.com/office/drawing/2014/main" id="{00000000-0008-0000-0100-0000B9020000}"/>
            </a:ext>
          </a:extLst>
        </xdr:cNvPr>
        <xdr:cNvSpPr/>
      </xdr:nvSpPr>
      <xdr:spPr>
        <a:xfrm>
          <a:off x="21272500" y="1026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698" name="フローチャート: 判断 697">
          <a:extLst>
            <a:ext uri="{FF2B5EF4-FFF2-40B4-BE49-F238E27FC236}">
              <a16:creationId xmlns:a16="http://schemas.microsoft.com/office/drawing/2014/main" id="{00000000-0008-0000-0100-0000BA020000}"/>
            </a:ext>
          </a:extLst>
        </xdr:cNvPr>
        <xdr:cNvSpPr/>
      </xdr:nvSpPr>
      <xdr:spPr>
        <a:xfrm>
          <a:off x="20383500" y="1028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699" name="フローチャート: 判断 698">
          <a:extLst>
            <a:ext uri="{FF2B5EF4-FFF2-40B4-BE49-F238E27FC236}">
              <a16:creationId xmlns:a16="http://schemas.microsoft.com/office/drawing/2014/main" id="{00000000-0008-0000-0100-0000BB020000}"/>
            </a:ext>
          </a:extLst>
        </xdr:cNvPr>
        <xdr:cNvSpPr/>
      </xdr:nvSpPr>
      <xdr:spPr>
        <a:xfrm>
          <a:off x="19494500" y="1029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700" name="フローチャート: 判断 699">
          <a:extLst>
            <a:ext uri="{FF2B5EF4-FFF2-40B4-BE49-F238E27FC236}">
              <a16:creationId xmlns:a16="http://schemas.microsoft.com/office/drawing/2014/main" id="{00000000-0008-0000-0100-0000BC020000}"/>
            </a:ext>
          </a:extLst>
        </xdr:cNvPr>
        <xdr:cNvSpPr/>
      </xdr:nvSpPr>
      <xdr:spPr>
        <a:xfrm>
          <a:off x="18605500" y="102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149225</xdr:rowOff>
    </xdr:from>
    <xdr:to>
      <xdr:col>116</xdr:col>
      <xdr:colOff>114300</xdr:colOff>
      <xdr:row>59</xdr:row>
      <xdr:rowOff>79375</xdr:rowOff>
    </xdr:to>
    <xdr:sp macro="" textlink="">
      <xdr:nvSpPr>
        <xdr:cNvPr id="706" name="楕円 705">
          <a:extLst>
            <a:ext uri="{FF2B5EF4-FFF2-40B4-BE49-F238E27FC236}">
              <a16:creationId xmlns:a16="http://schemas.microsoft.com/office/drawing/2014/main" id="{00000000-0008-0000-0100-0000C2020000}"/>
            </a:ext>
          </a:extLst>
        </xdr:cNvPr>
        <xdr:cNvSpPr/>
      </xdr:nvSpPr>
      <xdr:spPr>
        <a:xfrm>
          <a:off x="221107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652</xdr:rowOff>
    </xdr:from>
    <xdr:ext cx="469744" cy="259045"/>
    <xdr:sp macro="" textlink="">
      <xdr:nvSpPr>
        <xdr:cNvPr id="707" name="【学校施設】&#10;一人当たり面積該当値テキスト">
          <a:extLst>
            <a:ext uri="{FF2B5EF4-FFF2-40B4-BE49-F238E27FC236}">
              <a16:creationId xmlns:a16="http://schemas.microsoft.com/office/drawing/2014/main" id="{00000000-0008-0000-0100-0000C3020000}"/>
            </a:ext>
          </a:extLst>
        </xdr:cNvPr>
        <xdr:cNvSpPr txBox="1"/>
      </xdr:nvSpPr>
      <xdr:spPr>
        <a:xfrm>
          <a:off x="22199600" y="994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4635</xdr:rowOff>
    </xdr:from>
    <xdr:to>
      <xdr:col>112</xdr:col>
      <xdr:colOff>38100</xdr:colOff>
      <xdr:row>59</xdr:row>
      <xdr:rowOff>106235</xdr:rowOff>
    </xdr:to>
    <xdr:sp macro="" textlink="">
      <xdr:nvSpPr>
        <xdr:cNvPr id="708" name="楕円 707">
          <a:extLst>
            <a:ext uri="{FF2B5EF4-FFF2-40B4-BE49-F238E27FC236}">
              <a16:creationId xmlns:a16="http://schemas.microsoft.com/office/drawing/2014/main" id="{00000000-0008-0000-0100-0000C4020000}"/>
            </a:ext>
          </a:extLst>
        </xdr:cNvPr>
        <xdr:cNvSpPr/>
      </xdr:nvSpPr>
      <xdr:spPr>
        <a:xfrm>
          <a:off x="21272500" y="101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28575</xdr:rowOff>
    </xdr:from>
    <xdr:to>
      <xdr:col>116</xdr:col>
      <xdr:colOff>63500</xdr:colOff>
      <xdr:row>59</xdr:row>
      <xdr:rowOff>55435</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flipV="1">
          <a:off x="21323300" y="10144125"/>
          <a:ext cx="8382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24638</xdr:rowOff>
    </xdr:from>
    <xdr:to>
      <xdr:col>107</xdr:col>
      <xdr:colOff>101600</xdr:colOff>
      <xdr:row>59</xdr:row>
      <xdr:rowOff>126238</xdr:rowOff>
    </xdr:to>
    <xdr:sp macro="" textlink="">
      <xdr:nvSpPr>
        <xdr:cNvPr id="710" name="楕円 709">
          <a:extLst>
            <a:ext uri="{FF2B5EF4-FFF2-40B4-BE49-F238E27FC236}">
              <a16:creationId xmlns:a16="http://schemas.microsoft.com/office/drawing/2014/main" id="{00000000-0008-0000-0100-0000C6020000}"/>
            </a:ext>
          </a:extLst>
        </xdr:cNvPr>
        <xdr:cNvSpPr/>
      </xdr:nvSpPr>
      <xdr:spPr>
        <a:xfrm>
          <a:off x="20383500" y="1014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55435</xdr:rowOff>
    </xdr:from>
    <xdr:to>
      <xdr:col>111</xdr:col>
      <xdr:colOff>177800</xdr:colOff>
      <xdr:row>59</xdr:row>
      <xdr:rowOff>75438</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flipV="1">
          <a:off x="20434300" y="10170985"/>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41211</xdr:rowOff>
    </xdr:from>
    <xdr:to>
      <xdr:col>102</xdr:col>
      <xdr:colOff>165100</xdr:colOff>
      <xdr:row>59</xdr:row>
      <xdr:rowOff>142811</xdr:rowOff>
    </xdr:to>
    <xdr:sp macro="" textlink="">
      <xdr:nvSpPr>
        <xdr:cNvPr id="712" name="楕円 711">
          <a:extLst>
            <a:ext uri="{FF2B5EF4-FFF2-40B4-BE49-F238E27FC236}">
              <a16:creationId xmlns:a16="http://schemas.microsoft.com/office/drawing/2014/main" id="{00000000-0008-0000-0100-0000C8020000}"/>
            </a:ext>
          </a:extLst>
        </xdr:cNvPr>
        <xdr:cNvSpPr/>
      </xdr:nvSpPr>
      <xdr:spPr>
        <a:xfrm>
          <a:off x="19494500" y="1015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75438</xdr:rowOff>
    </xdr:from>
    <xdr:to>
      <xdr:col>107</xdr:col>
      <xdr:colOff>50800</xdr:colOff>
      <xdr:row>59</xdr:row>
      <xdr:rowOff>92011</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flipV="1">
          <a:off x="19545300" y="10190988"/>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60071</xdr:rowOff>
    </xdr:from>
    <xdr:to>
      <xdr:col>98</xdr:col>
      <xdr:colOff>38100</xdr:colOff>
      <xdr:row>59</xdr:row>
      <xdr:rowOff>161671</xdr:rowOff>
    </xdr:to>
    <xdr:sp macro="" textlink="">
      <xdr:nvSpPr>
        <xdr:cNvPr id="714" name="楕円 713">
          <a:extLst>
            <a:ext uri="{FF2B5EF4-FFF2-40B4-BE49-F238E27FC236}">
              <a16:creationId xmlns:a16="http://schemas.microsoft.com/office/drawing/2014/main" id="{00000000-0008-0000-0100-0000CA020000}"/>
            </a:ext>
          </a:extLst>
        </xdr:cNvPr>
        <xdr:cNvSpPr/>
      </xdr:nvSpPr>
      <xdr:spPr>
        <a:xfrm>
          <a:off x="18605500" y="1017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92011</xdr:rowOff>
    </xdr:from>
    <xdr:to>
      <xdr:col>102</xdr:col>
      <xdr:colOff>114300</xdr:colOff>
      <xdr:row>59</xdr:row>
      <xdr:rowOff>110871</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flipV="1">
          <a:off x="18656300" y="10207561"/>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73359</xdr:rowOff>
    </xdr:from>
    <xdr:ext cx="469744" cy="259045"/>
    <xdr:sp macro="" textlink="">
      <xdr:nvSpPr>
        <xdr:cNvPr id="716" name="n_1aveValue【学校施設】&#10;一人当たり面積">
          <a:extLst>
            <a:ext uri="{FF2B5EF4-FFF2-40B4-BE49-F238E27FC236}">
              <a16:creationId xmlns:a16="http://schemas.microsoft.com/office/drawing/2014/main" id="{00000000-0008-0000-0100-0000CC020000}"/>
            </a:ext>
          </a:extLst>
        </xdr:cNvPr>
        <xdr:cNvSpPr txBox="1"/>
      </xdr:nvSpPr>
      <xdr:spPr>
        <a:xfrm>
          <a:off x="21075727" y="1036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88219</xdr:rowOff>
    </xdr:from>
    <xdr:ext cx="469744" cy="259045"/>
    <xdr:sp macro="" textlink="">
      <xdr:nvSpPr>
        <xdr:cNvPr id="717" name="n_2aveValue【学校施設】&#10;一人当たり面積">
          <a:extLst>
            <a:ext uri="{FF2B5EF4-FFF2-40B4-BE49-F238E27FC236}">
              <a16:creationId xmlns:a16="http://schemas.microsoft.com/office/drawing/2014/main" id="{00000000-0008-0000-0100-0000CD020000}"/>
            </a:ext>
          </a:extLst>
        </xdr:cNvPr>
        <xdr:cNvSpPr txBox="1"/>
      </xdr:nvSpPr>
      <xdr:spPr>
        <a:xfrm>
          <a:off x="20199427" y="1037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99648</xdr:rowOff>
    </xdr:from>
    <xdr:ext cx="469744" cy="259045"/>
    <xdr:sp macro="" textlink="">
      <xdr:nvSpPr>
        <xdr:cNvPr id="718" name="n_3aveValue【学校施設】&#10;一人当たり面積">
          <a:extLst>
            <a:ext uri="{FF2B5EF4-FFF2-40B4-BE49-F238E27FC236}">
              <a16:creationId xmlns:a16="http://schemas.microsoft.com/office/drawing/2014/main" id="{00000000-0008-0000-0100-0000CE020000}"/>
            </a:ext>
          </a:extLst>
        </xdr:cNvPr>
        <xdr:cNvSpPr txBox="1"/>
      </xdr:nvSpPr>
      <xdr:spPr>
        <a:xfrm>
          <a:off x="19310427" y="1038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102506</xdr:rowOff>
    </xdr:from>
    <xdr:ext cx="469744" cy="259045"/>
    <xdr:sp macro="" textlink="">
      <xdr:nvSpPr>
        <xdr:cNvPr id="719" name="n_4aveValue【学校施設】&#10;一人当たり面積">
          <a:extLst>
            <a:ext uri="{FF2B5EF4-FFF2-40B4-BE49-F238E27FC236}">
              <a16:creationId xmlns:a16="http://schemas.microsoft.com/office/drawing/2014/main" id="{00000000-0008-0000-0100-0000CF020000}"/>
            </a:ext>
          </a:extLst>
        </xdr:cNvPr>
        <xdr:cNvSpPr txBox="1"/>
      </xdr:nvSpPr>
      <xdr:spPr>
        <a:xfrm>
          <a:off x="18421427" y="1038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122762</xdr:rowOff>
    </xdr:from>
    <xdr:ext cx="469744" cy="259045"/>
    <xdr:sp macro="" textlink="">
      <xdr:nvSpPr>
        <xdr:cNvPr id="720" name="n_1mainValue【学校施設】&#10;一人当たり面積">
          <a:extLst>
            <a:ext uri="{FF2B5EF4-FFF2-40B4-BE49-F238E27FC236}">
              <a16:creationId xmlns:a16="http://schemas.microsoft.com/office/drawing/2014/main" id="{00000000-0008-0000-0100-0000D0020000}"/>
            </a:ext>
          </a:extLst>
        </xdr:cNvPr>
        <xdr:cNvSpPr txBox="1"/>
      </xdr:nvSpPr>
      <xdr:spPr>
        <a:xfrm>
          <a:off x="21075727" y="989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142765</xdr:rowOff>
    </xdr:from>
    <xdr:ext cx="469744" cy="259045"/>
    <xdr:sp macro="" textlink="">
      <xdr:nvSpPr>
        <xdr:cNvPr id="721" name="n_2mainValue【学校施設】&#10;一人当たり面積">
          <a:extLst>
            <a:ext uri="{FF2B5EF4-FFF2-40B4-BE49-F238E27FC236}">
              <a16:creationId xmlns:a16="http://schemas.microsoft.com/office/drawing/2014/main" id="{00000000-0008-0000-0100-0000D1020000}"/>
            </a:ext>
          </a:extLst>
        </xdr:cNvPr>
        <xdr:cNvSpPr txBox="1"/>
      </xdr:nvSpPr>
      <xdr:spPr>
        <a:xfrm>
          <a:off x="20199427" y="991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159338</xdr:rowOff>
    </xdr:from>
    <xdr:ext cx="469744" cy="259045"/>
    <xdr:sp macro="" textlink="">
      <xdr:nvSpPr>
        <xdr:cNvPr id="722" name="n_3mainValue【学校施設】&#10;一人当たり面積">
          <a:extLst>
            <a:ext uri="{FF2B5EF4-FFF2-40B4-BE49-F238E27FC236}">
              <a16:creationId xmlns:a16="http://schemas.microsoft.com/office/drawing/2014/main" id="{00000000-0008-0000-0100-0000D2020000}"/>
            </a:ext>
          </a:extLst>
        </xdr:cNvPr>
        <xdr:cNvSpPr txBox="1"/>
      </xdr:nvSpPr>
      <xdr:spPr>
        <a:xfrm>
          <a:off x="19310427" y="993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6748</xdr:rowOff>
    </xdr:from>
    <xdr:ext cx="469744" cy="259045"/>
    <xdr:sp macro="" textlink="">
      <xdr:nvSpPr>
        <xdr:cNvPr id="723" name="n_4mainValue【学校施設】&#10;一人当たり面積">
          <a:extLst>
            <a:ext uri="{FF2B5EF4-FFF2-40B4-BE49-F238E27FC236}">
              <a16:creationId xmlns:a16="http://schemas.microsoft.com/office/drawing/2014/main" id="{00000000-0008-0000-0100-0000D3020000}"/>
            </a:ext>
          </a:extLst>
        </xdr:cNvPr>
        <xdr:cNvSpPr txBox="1"/>
      </xdr:nvSpPr>
      <xdr:spPr>
        <a:xfrm>
          <a:off x="18421427" y="995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2" name="正方形/長方形 731">
          <a:extLst>
            <a:ext uri="{FF2B5EF4-FFF2-40B4-BE49-F238E27FC236}">
              <a16:creationId xmlns:a16="http://schemas.microsoft.com/office/drawing/2014/main" id="{00000000-0008-0000-0100-0000D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3" name="正方形/長方形 732">
          <a:extLst>
            <a:ext uri="{FF2B5EF4-FFF2-40B4-BE49-F238E27FC236}">
              <a16:creationId xmlns:a16="http://schemas.microsoft.com/office/drawing/2014/main" id="{00000000-0008-0000-0100-0000D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00000000-0008-0000-0100-0000F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flipV="1">
          <a:off x="16318864" y="1730121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a:extLst>
            <a:ext uri="{FF2B5EF4-FFF2-40B4-BE49-F238E27FC236}">
              <a16:creationId xmlns:a16="http://schemas.microsoft.com/office/drawing/2014/main" id="{00000000-0008-0000-0100-0000FE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768" name="【公民館】&#10;有形固定資産減価償却率最大値テキスト">
          <a:extLst>
            <a:ext uri="{FF2B5EF4-FFF2-40B4-BE49-F238E27FC236}">
              <a16:creationId xmlns:a16="http://schemas.microsoft.com/office/drawing/2014/main" id="{00000000-0008-0000-0100-000000030000}"/>
            </a:ext>
          </a:extLst>
        </xdr:cNvPr>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144253</xdr:rowOff>
    </xdr:from>
    <xdr:ext cx="405111" cy="259045"/>
    <xdr:sp macro="" textlink="">
      <xdr:nvSpPr>
        <xdr:cNvPr id="770" name="【公民館】&#10;有形固定資産減価償却率平均値テキスト">
          <a:extLst>
            <a:ext uri="{FF2B5EF4-FFF2-40B4-BE49-F238E27FC236}">
              <a16:creationId xmlns:a16="http://schemas.microsoft.com/office/drawing/2014/main" id="{00000000-0008-0000-0100-000002030000}"/>
            </a:ext>
          </a:extLst>
        </xdr:cNvPr>
        <xdr:cNvSpPr txBox="1"/>
      </xdr:nvSpPr>
      <xdr:spPr>
        <a:xfrm>
          <a:off x="16357600" y="18146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162687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772" name="フローチャート: 判断 771">
          <a:extLst>
            <a:ext uri="{FF2B5EF4-FFF2-40B4-BE49-F238E27FC236}">
              <a16:creationId xmlns:a16="http://schemas.microsoft.com/office/drawing/2014/main" id="{00000000-0008-0000-0100-000004030000}"/>
            </a:ext>
          </a:extLst>
        </xdr:cNvPr>
        <xdr:cNvSpPr/>
      </xdr:nvSpPr>
      <xdr:spPr>
        <a:xfrm>
          <a:off x="1543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773" name="フローチャート: 判断 772">
          <a:extLst>
            <a:ext uri="{FF2B5EF4-FFF2-40B4-BE49-F238E27FC236}">
              <a16:creationId xmlns:a16="http://schemas.microsoft.com/office/drawing/2014/main" id="{00000000-0008-0000-0100-000005030000}"/>
            </a:ext>
          </a:extLst>
        </xdr:cNvPr>
        <xdr:cNvSpPr/>
      </xdr:nvSpPr>
      <xdr:spPr>
        <a:xfrm>
          <a:off x="14541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79284</xdr:rowOff>
    </xdr:from>
    <xdr:to>
      <xdr:col>72</xdr:col>
      <xdr:colOff>38100</xdr:colOff>
      <xdr:row>106</xdr:row>
      <xdr:rowOff>9434</xdr:rowOff>
    </xdr:to>
    <xdr:sp macro="" textlink="">
      <xdr:nvSpPr>
        <xdr:cNvPr id="774" name="フローチャート: 判断 773">
          <a:extLst>
            <a:ext uri="{FF2B5EF4-FFF2-40B4-BE49-F238E27FC236}">
              <a16:creationId xmlns:a16="http://schemas.microsoft.com/office/drawing/2014/main" id="{00000000-0008-0000-0100-000006030000}"/>
            </a:ext>
          </a:extLst>
        </xdr:cNvPr>
        <xdr:cNvSpPr/>
      </xdr:nvSpPr>
      <xdr:spPr>
        <a:xfrm>
          <a:off x="13652500" y="180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775" name="フローチャート: 判断 774">
          <a:extLst>
            <a:ext uri="{FF2B5EF4-FFF2-40B4-BE49-F238E27FC236}">
              <a16:creationId xmlns:a16="http://schemas.microsoft.com/office/drawing/2014/main" id="{00000000-0008-0000-0100-000007030000}"/>
            </a:ext>
          </a:extLst>
        </xdr:cNvPr>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74386</xdr:rowOff>
    </xdr:from>
    <xdr:to>
      <xdr:col>85</xdr:col>
      <xdr:colOff>177800</xdr:colOff>
      <xdr:row>106</xdr:row>
      <xdr:rowOff>4536</xdr:rowOff>
    </xdr:to>
    <xdr:sp macro="" textlink="">
      <xdr:nvSpPr>
        <xdr:cNvPr id="781" name="楕円 780">
          <a:extLst>
            <a:ext uri="{FF2B5EF4-FFF2-40B4-BE49-F238E27FC236}">
              <a16:creationId xmlns:a16="http://schemas.microsoft.com/office/drawing/2014/main" id="{00000000-0008-0000-0100-00000D030000}"/>
            </a:ext>
          </a:extLst>
        </xdr:cNvPr>
        <xdr:cNvSpPr/>
      </xdr:nvSpPr>
      <xdr:spPr>
        <a:xfrm>
          <a:off x="162687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97263</xdr:rowOff>
    </xdr:from>
    <xdr:ext cx="405111" cy="259045"/>
    <xdr:sp macro="" textlink="">
      <xdr:nvSpPr>
        <xdr:cNvPr id="782" name="【公民館】&#10;有形固定資産減価償却率該当値テキスト">
          <a:extLst>
            <a:ext uri="{FF2B5EF4-FFF2-40B4-BE49-F238E27FC236}">
              <a16:creationId xmlns:a16="http://schemas.microsoft.com/office/drawing/2014/main" id="{00000000-0008-0000-0100-00000E030000}"/>
            </a:ext>
          </a:extLst>
        </xdr:cNvPr>
        <xdr:cNvSpPr txBox="1"/>
      </xdr:nvSpPr>
      <xdr:spPr>
        <a:xfrm>
          <a:off x="16357600" y="1792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28666</xdr:rowOff>
    </xdr:from>
    <xdr:to>
      <xdr:col>81</xdr:col>
      <xdr:colOff>101600</xdr:colOff>
      <xdr:row>105</xdr:row>
      <xdr:rowOff>130266</xdr:rowOff>
    </xdr:to>
    <xdr:sp macro="" textlink="">
      <xdr:nvSpPr>
        <xdr:cNvPr id="783" name="楕円 782">
          <a:extLst>
            <a:ext uri="{FF2B5EF4-FFF2-40B4-BE49-F238E27FC236}">
              <a16:creationId xmlns:a16="http://schemas.microsoft.com/office/drawing/2014/main" id="{00000000-0008-0000-0100-00000F030000}"/>
            </a:ext>
          </a:extLst>
        </xdr:cNvPr>
        <xdr:cNvSpPr/>
      </xdr:nvSpPr>
      <xdr:spPr>
        <a:xfrm>
          <a:off x="15430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79466</xdr:rowOff>
    </xdr:from>
    <xdr:to>
      <xdr:col>85</xdr:col>
      <xdr:colOff>127000</xdr:colOff>
      <xdr:row>105</xdr:row>
      <xdr:rowOff>125186</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5481300" y="1808171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785" name="楕円 784">
          <a:extLst>
            <a:ext uri="{FF2B5EF4-FFF2-40B4-BE49-F238E27FC236}">
              <a16:creationId xmlns:a16="http://schemas.microsoft.com/office/drawing/2014/main" id="{00000000-0008-0000-0100-000011030000}"/>
            </a:ext>
          </a:extLst>
        </xdr:cNvPr>
        <xdr:cNvSpPr/>
      </xdr:nvSpPr>
      <xdr:spPr>
        <a:xfrm>
          <a:off x="14541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48442</xdr:rowOff>
    </xdr:from>
    <xdr:to>
      <xdr:col>81</xdr:col>
      <xdr:colOff>50800</xdr:colOff>
      <xdr:row>105</xdr:row>
      <xdr:rowOff>79466</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14592300" y="1805069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125005</xdr:rowOff>
    </xdr:from>
    <xdr:to>
      <xdr:col>72</xdr:col>
      <xdr:colOff>38100</xdr:colOff>
      <xdr:row>105</xdr:row>
      <xdr:rowOff>55155</xdr:rowOff>
    </xdr:to>
    <xdr:sp macro="" textlink="">
      <xdr:nvSpPr>
        <xdr:cNvPr id="787" name="楕円 786">
          <a:extLst>
            <a:ext uri="{FF2B5EF4-FFF2-40B4-BE49-F238E27FC236}">
              <a16:creationId xmlns:a16="http://schemas.microsoft.com/office/drawing/2014/main" id="{00000000-0008-0000-0100-000013030000}"/>
            </a:ext>
          </a:extLst>
        </xdr:cNvPr>
        <xdr:cNvSpPr/>
      </xdr:nvSpPr>
      <xdr:spPr>
        <a:xfrm>
          <a:off x="13652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4355</xdr:rowOff>
    </xdr:from>
    <xdr:to>
      <xdr:col>76</xdr:col>
      <xdr:colOff>114300</xdr:colOff>
      <xdr:row>105</xdr:row>
      <xdr:rowOff>48442</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13703300" y="18006605"/>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79284</xdr:rowOff>
    </xdr:from>
    <xdr:to>
      <xdr:col>67</xdr:col>
      <xdr:colOff>101600</xdr:colOff>
      <xdr:row>105</xdr:row>
      <xdr:rowOff>9434</xdr:rowOff>
    </xdr:to>
    <xdr:sp macro="" textlink="">
      <xdr:nvSpPr>
        <xdr:cNvPr id="789" name="楕円 788">
          <a:extLst>
            <a:ext uri="{FF2B5EF4-FFF2-40B4-BE49-F238E27FC236}">
              <a16:creationId xmlns:a16="http://schemas.microsoft.com/office/drawing/2014/main" id="{00000000-0008-0000-0100-000015030000}"/>
            </a:ext>
          </a:extLst>
        </xdr:cNvPr>
        <xdr:cNvSpPr/>
      </xdr:nvSpPr>
      <xdr:spPr>
        <a:xfrm>
          <a:off x="12763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130084</xdr:rowOff>
    </xdr:from>
    <xdr:to>
      <xdr:col>71</xdr:col>
      <xdr:colOff>177800</xdr:colOff>
      <xdr:row>105</xdr:row>
      <xdr:rowOff>4355</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a:off x="12814300" y="1796088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49547</xdr:rowOff>
    </xdr:from>
    <xdr:ext cx="405111" cy="259045"/>
    <xdr:sp macro="" textlink="">
      <xdr:nvSpPr>
        <xdr:cNvPr id="791" name="n_1aveValue【公民館】&#10;有形固定資産減価償却率">
          <a:extLst>
            <a:ext uri="{FF2B5EF4-FFF2-40B4-BE49-F238E27FC236}">
              <a16:creationId xmlns:a16="http://schemas.microsoft.com/office/drawing/2014/main" id="{00000000-0008-0000-0100-000017030000}"/>
            </a:ext>
          </a:extLst>
        </xdr:cNvPr>
        <xdr:cNvSpPr txBox="1"/>
      </xdr:nvSpPr>
      <xdr:spPr>
        <a:xfrm>
          <a:off x="152660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36484</xdr:rowOff>
    </xdr:from>
    <xdr:ext cx="405111" cy="259045"/>
    <xdr:sp macro="" textlink="">
      <xdr:nvSpPr>
        <xdr:cNvPr id="792" name="n_2aveValue【公民館】&#10;有形固定資産減価償却率">
          <a:extLst>
            <a:ext uri="{FF2B5EF4-FFF2-40B4-BE49-F238E27FC236}">
              <a16:creationId xmlns:a16="http://schemas.microsoft.com/office/drawing/2014/main" id="{00000000-0008-0000-0100-000018030000}"/>
            </a:ext>
          </a:extLst>
        </xdr:cNvPr>
        <xdr:cNvSpPr txBox="1"/>
      </xdr:nvSpPr>
      <xdr:spPr>
        <a:xfrm>
          <a:off x="14389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561</xdr:rowOff>
    </xdr:from>
    <xdr:ext cx="405111" cy="259045"/>
    <xdr:sp macro="" textlink="">
      <xdr:nvSpPr>
        <xdr:cNvPr id="793" name="n_3aveValue【公民館】&#10;有形固定資産減価償却率">
          <a:extLst>
            <a:ext uri="{FF2B5EF4-FFF2-40B4-BE49-F238E27FC236}">
              <a16:creationId xmlns:a16="http://schemas.microsoft.com/office/drawing/2014/main" id="{00000000-0008-0000-0100-000019030000}"/>
            </a:ext>
          </a:extLst>
        </xdr:cNvPr>
        <xdr:cNvSpPr txBox="1"/>
      </xdr:nvSpPr>
      <xdr:spPr>
        <a:xfrm>
          <a:off x="13500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170378</xdr:rowOff>
    </xdr:from>
    <xdr:ext cx="405111" cy="259045"/>
    <xdr:sp macro="" textlink="">
      <xdr:nvSpPr>
        <xdr:cNvPr id="794" name="n_4aveValue【公民館】&#10;有形固定資産減価償却率">
          <a:extLst>
            <a:ext uri="{FF2B5EF4-FFF2-40B4-BE49-F238E27FC236}">
              <a16:creationId xmlns:a16="http://schemas.microsoft.com/office/drawing/2014/main" id="{00000000-0008-0000-0100-00001A030000}"/>
            </a:ext>
          </a:extLst>
        </xdr:cNvPr>
        <xdr:cNvSpPr txBox="1"/>
      </xdr:nvSpPr>
      <xdr:spPr>
        <a:xfrm>
          <a:off x="12611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146793</xdr:rowOff>
    </xdr:from>
    <xdr:ext cx="405111" cy="259045"/>
    <xdr:sp macro="" textlink="">
      <xdr:nvSpPr>
        <xdr:cNvPr id="795" name="n_1mainValue【公民館】&#10;有形固定資産減価償却率">
          <a:extLst>
            <a:ext uri="{FF2B5EF4-FFF2-40B4-BE49-F238E27FC236}">
              <a16:creationId xmlns:a16="http://schemas.microsoft.com/office/drawing/2014/main" id="{00000000-0008-0000-0100-00001B030000}"/>
            </a:ext>
          </a:extLst>
        </xdr:cNvPr>
        <xdr:cNvSpPr txBox="1"/>
      </xdr:nvSpPr>
      <xdr:spPr>
        <a:xfrm>
          <a:off x="15266044" y="1780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115769</xdr:rowOff>
    </xdr:from>
    <xdr:ext cx="405111" cy="259045"/>
    <xdr:sp macro="" textlink="">
      <xdr:nvSpPr>
        <xdr:cNvPr id="796" name="n_2mainValue【公民館】&#10;有形固定資産減価償却率">
          <a:extLst>
            <a:ext uri="{FF2B5EF4-FFF2-40B4-BE49-F238E27FC236}">
              <a16:creationId xmlns:a16="http://schemas.microsoft.com/office/drawing/2014/main" id="{00000000-0008-0000-0100-00001C030000}"/>
            </a:ext>
          </a:extLst>
        </xdr:cNvPr>
        <xdr:cNvSpPr txBox="1"/>
      </xdr:nvSpPr>
      <xdr:spPr>
        <a:xfrm>
          <a:off x="14389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71682</xdr:rowOff>
    </xdr:from>
    <xdr:ext cx="405111" cy="259045"/>
    <xdr:sp macro="" textlink="">
      <xdr:nvSpPr>
        <xdr:cNvPr id="797" name="n_3mainValue【公民館】&#10;有形固定資産減価償却率">
          <a:extLst>
            <a:ext uri="{FF2B5EF4-FFF2-40B4-BE49-F238E27FC236}">
              <a16:creationId xmlns:a16="http://schemas.microsoft.com/office/drawing/2014/main" id="{00000000-0008-0000-0100-00001D030000}"/>
            </a:ext>
          </a:extLst>
        </xdr:cNvPr>
        <xdr:cNvSpPr txBox="1"/>
      </xdr:nvSpPr>
      <xdr:spPr>
        <a:xfrm>
          <a:off x="135007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25961</xdr:rowOff>
    </xdr:from>
    <xdr:ext cx="405111" cy="259045"/>
    <xdr:sp macro="" textlink="">
      <xdr:nvSpPr>
        <xdr:cNvPr id="798" name="n_4mainValue【公民館】&#10;有形固定資産減価償却率">
          <a:extLst>
            <a:ext uri="{FF2B5EF4-FFF2-40B4-BE49-F238E27FC236}">
              <a16:creationId xmlns:a16="http://schemas.microsoft.com/office/drawing/2014/main" id="{00000000-0008-0000-0100-00001E030000}"/>
            </a:ext>
          </a:extLst>
        </xdr:cNvPr>
        <xdr:cNvSpPr txBox="1"/>
      </xdr:nvSpPr>
      <xdr:spPr>
        <a:xfrm>
          <a:off x="12611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100-00002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00000000-0008-0000-0100-00002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00000000-0008-0000-0100-00003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flipV="1">
          <a:off x="22160864" y="17191482"/>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21" name="【公民館】&#10;一人当たり面積最小値テキスト">
          <a:extLst>
            <a:ext uri="{FF2B5EF4-FFF2-40B4-BE49-F238E27FC236}">
              <a16:creationId xmlns:a16="http://schemas.microsoft.com/office/drawing/2014/main" id="{00000000-0008-0000-0100-000035030000}"/>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22" name="直線コネクタ 821">
          <a:extLst>
            <a:ext uri="{FF2B5EF4-FFF2-40B4-BE49-F238E27FC236}">
              <a16:creationId xmlns:a16="http://schemas.microsoft.com/office/drawing/2014/main" id="{00000000-0008-0000-0100-000036030000}"/>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823" name="【公民館】&#10;一人当たり面積最大値テキスト">
          <a:extLst>
            <a:ext uri="{FF2B5EF4-FFF2-40B4-BE49-F238E27FC236}">
              <a16:creationId xmlns:a16="http://schemas.microsoft.com/office/drawing/2014/main" id="{00000000-0008-0000-0100-000037030000}"/>
            </a:ext>
          </a:extLst>
        </xdr:cNvPr>
        <xdr:cNvSpPr txBox="1"/>
      </xdr:nvSpPr>
      <xdr:spPr>
        <a:xfrm>
          <a:off x="22199600" y="169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824" name="直線コネクタ 823">
          <a:extLst>
            <a:ext uri="{FF2B5EF4-FFF2-40B4-BE49-F238E27FC236}">
              <a16:creationId xmlns:a16="http://schemas.microsoft.com/office/drawing/2014/main" id="{00000000-0008-0000-0100-000038030000}"/>
            </a:ext>
          </a:extLst>
        </xdr:cNvPr>
        <xdr:cNvCxnSpPr/>
      </xdr:nvCxnSpPr>
      <xdr:spPr>
        <a:xfrm>
          <a:off x="22072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825" name="【公民館】&#10;一人当たり面積平均値テキスト">
          <a:extLst>
            <a:ext uri="{FF2B5EF4-FFF2-40B4-BE49-F238E27FC236}">
              <a16:creationId xmlns:a16="http://schemas.microsoft.com/office/drawing/2014/main" id="{00000000-0008-0000-0100-000039030000}"/>
            </a:ext>
          </a:extLst>
        </xdr:cNvPr>
        <xdr:cNvSpPr txBox="1"/>
      </xdr:nvSpPr>
      <xdr:spPr>
        <a:xfrm>
          <a:off x="2219960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6" name="フローチャート: 判断 825">
          <a:extLst>
            <a:ext uri="{FF2B5EF4-FFF2-40B4-BE49-F238E27FC236}">
              <a16:creationId xmlns:a16="http://schemas.microsoft.com/office/drawing/2014/main" id="{00000000-0008-0000-0100-00003A030000}"/>
            </a:ext>
          </a:extLst>
        </xdr:cNvPr>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21272500" y="1813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103124</xdr:rowOff>
    </xdr:from>
    <xdr:to>
      <xdr:col>107</xdr:col>
      <xdr:colOff>101600</xdr:colOff>
      <xdr:row>106</xdr:row>
      <xdr:rowOff>33274</xdr:rowOff>
    </xdr:to>
    <xdr:sp macro="" textlink="">
      <xdr:nvSpPr>
        <xdr:cNvPr id="828" name="フローチャート: 判断 827">
          <a:extLst>
            <a:ext uri="{FF2B5EF4-FFF2-40B4-BE49-F238E27FC236}">
              <a16:creationId xmlns:a16="http://schemas.microsoft.com/office/drawing/2014/main" id="{00000000-0008-0000-0100-00003C030000}"/>
            </a:ext>
          </a:extLst>
        </xdr:cNvPr>
        <xdr:cNvSpPr/>
      </xdr:nvSpPr>
      <xdr:spPr>
        <a:xfrm>
          <a:off x="20383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829" name="フローチャート: 判断 828">
          <a:extLst>
            <a:ext uri="{FF2B5EF4-FFF2-40B4-BE49-F238E27FC236}">
              <a16:creationId xmlns:a16="http://schemas.microsoft.com/office/drawing/2014/main" id="{00000000-0008-0000-0100-00003D030000}"/>
            </a:ext>
          </a:extLst>
        </xdr:cNvPr>
        <xdr:cNvSpPr/>
      </xdr:nvSpPr>
      <xdr:spPr>
        <a:xfrm>
          <a:off x="19494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830" name="フローチャート: 判断 829">
          <a:extLst>
            <a:ext uri="{FF2B5EF4-FFF2-40B4-BE49-F238E27FC236}">
              <a16:creationId xmlns:a16="http://schemas.microsoft.com/office/drawing/2014/main" id="{00000000-0008-0000-0100-00003E030000}"/>
            </a:ext>
          </a:extLst>
        </xdr:cNvPr>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836" name="楕円 835">
          <a:extLst>
            <a:ext uri="{FF2B5EF4-FFF2-40B4-BE49-F238E27FC236}">
              <a16:creationId xmlns:a16="http://schemas.microsoft.com/office/drawing/2014/main" id="{00000000-0008-0000-0100-000044030000}"/>
            </a:ext>
          </a:extLst>
        </xdr:cNvPr>
        <xdr:cNvSpPr/>
      </xdr:nvSpPr>
      <xdr:spPr>
        <a:xfrm>
          <a:off x="22110700" y="182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10685</xdr:rowOff>
    </xdr:from>
    <xdr:ext cx="469744" cy="259045"/>
    <xdr:sp macro="" textlink="">
      <xdr:nvSpPr>
        <xdr:cNvPr id="837" name="【公民館】&#10;一人当たり面積該当値テキスト">
          <a:extLst>
            <a:ext uri="{FF2B5EF4-FFF2-40B4-BE49-F238E27FC236}">
              <a16:creationId xmlns:a16="http://schemas.microsoft.com/office/drawing/2014/main" id="{00000000-0008-0000-0100-000045030000}"/>
            </a:ext>
          </a:extLst>
        </xdr:cNvPr>
        <xdr:cNvSpPr txBox="1"/>
      </xdr:nvSpPr>
      <xdr:spPr>
        <a:xfrm>
          <a:off x="22199600" y="1818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39115</xdr:rowOff>
    </xdr:from>
    <xdr:to>
      <xdr:col>112</xdr:col>
      <xdr:colOff>38100</xdr:colOff>
      <xdr:row>106</xdr:row>
      <xdr:rowOff>140715</xdr:rowOff>
    </xdr:to>
    <xdr:sp macro="" textlink="">
      <xdr:nvSpPr>
        <xdr:cNvPr id="838" name="楕円 837">
          <a:extLst>
            <a:ext uri="{FF2B5EF4-FFF2-40B4-BE49-F238E27FC236}">
              <a16:creationId xmlns:a16="http://schemas.microsoft.com/office/drawing/2014/main" id="{00000000-0008-0000-0100-000046030000}"/>
            </a:ext>
          </a:extLst>
        </xdr:cNvPr>
        <xdr:cNvSpPr/>
      </xdr:nvSpPr>
      <xdr:spPr>
        <a:xfrm>
          <a:off x="21272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83058</xdr:rowOff>
    </xdr:from>
    <xdr:to>
      <xdr:col>116</xdr:col>
      <xdr:colOff>63500</xdr:colOff>
      <xdr:row>106</xdr:row>
      <xdr:rowOff>89915</xdr:rowOff>
    </xdr:to>
    <xdr:cxnSp macro="">
      <xdr:nvCxnSpPr>
        <xdr:cNvPr id="839" name="直線コネクタ 838">
          <a:extLst>
            <a:ext uri="{FF2B5EF4-FFF2-40B4-BE49-F238E27FC236}">
              <a16:creationId xmlns:a16="http://schemas.microsoft.com/office/drawing/2014/main" id="{00000000-0008-0000-0100-000047030000}"/>
            </a:ext>
          </a:extLst>
        </xdr:cNvPr>
        <xdr:cNvCxnSpPr/>
      </xdr:nvCxnSpPr>
      <xdr:spPr>
        <a:xfrm flipV="1">
          <a:off x="21323300" y="18256758"/>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41402</xdr:rowOff>
    </xdr:from>
    <xdr:to>
      <xdr:col>107</xdr:col>
      <xdr:colOff>101600</xdr:colOff>
      <xdr:row>106</xdr:row>
      <xdr:rowOff>143002</xdr:rowOff>
    </xdr:to>
    <xdr:sp macro="" textlink="">
      <xdr:nvSpPr>
        <xdr:cNvPr id="840" name="楕円 839">
          <a:extLst>
            <a:ext uri="{FF2B5EF4-FFF2-40B4-BE49-F238E27FC236}">
              <a16:creationId xmlns:a16="http://schemas.microsoft.com/office/drawing/2014/main" id="{00000000-0008-0000-0100-000048030000}"/>
            </a:ext>
          </a:extLst>
        </xdr:cNvPr>
        <xdr:cNvSpPr/>
      </xdr:nvSpPr>
      <xdr:spPr>
        <a:xfrm>
          <a:off x="203835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89915</xdr:rowOff>
    </xdr:from>
    <xdr:to>
      <xdr:col>111</xdr:col>
      <xdr:colOff>177800</xdr:colOff>
      <xdr:row>106</xdr:row>
      <xdr:rowOff>92202</xdr:rowOff>
    </xdr:to>
    <xdr:cxnSp macro="">
      <xdr:nvCxnSpPr>
        <xdr:cNvPr id="841" name="直線コネクタ 840">
          <a:extLst>
            <a:ext uri="{FF2B5EF4-FFF2-40B4-BE49-F238E27FC236}">
              <a16:creationId xmlns:a16="http://schemas.microsoft.com/office/drawing/2014/main" id="{00000000-0008-0000-0100-000049030000}"/>
            </a:ext>
          </a:extLst>
        </xdr:cNvPr>
        <xdr:cNvCxnSpPr/>
      </xdr:nvCxnSpPr>
      <xdr:spPr>
        <a:xfrm flipV="1">
          <a:off x="20434300" y="1826361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842" name="楕円 841">
          <a:extLst>
            <a:ext uri="{FF2B5EF4-FFF2-40B4-BE49-F238E27FC236}">
              <a16:creationId xmlns:a16="http://schemas.microsoft.com/office/drawing/2014/main" id="{00000000-0008-0000-0100-00004A030000}"/>
            </a:ext>
          </a:extLst>
        </xdr:cNvPr>
        <xdr:cNvSpPr/>
      </xdr:nvSpPr>
      <xdr:spPr>
        <a:xfrm>
          <a:off x="19494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92202</xdr:rowOff>
    </xdr:from>
    <xdr:to>
      <xdr:col>107</xdr:col>
      <xdr:colOff>50800</xdr:colOff>
      <xdr:row>106</xdr:row>
      <xdr:rowOff>99061</xdr:rowOff>
    </xdr:to>
    <xdr:cxnSp macro="">
      <xdr:nvCxnSpPr>
        <xdr:cNvPr id="843" name="直線コネクタ 842">
          <a:extLst>
            <a:ext uri="{FF2B5EF4-FFF2-40B4-BE49-F238E27FC236}">
              <a16:creationId xmlns:a16="http://schemas.microsoft.com/office/drawing/2014/main" id="{00000000-0008-0000-0100-00004B030000}"/>
            </a:ext>
          </a:extLst>
        </xdr:cNvPr>
        <xdr:cNvCxnSpPr/>
      </xdr:nvCxnSpPr>
      <xdr:spPr>
        <a:xfrm flipV="1">
          <a:off x="19545300" y="18265902"/>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52832</xdr:rowOff>
    </xdr:from>
    <xdr:to>
      <xdr:col>98</xdr:col>
      <xdr:colOff>38100</xdr:colOff>
      <xdr:row>106</xdr:row>
      <xdr:rowOff>154432</xdr:rowOff>
    </xdr:to>
    <xdr:sp macro="" textlink="">
      <xdr:nvSpPr>
        <xdr:cNvPr id="844" name="楕円 843">
          <a:extLst>
            <a:ext uri="{FF2B5EF4-FFF2-40B4-BE49-F238E27FC236}">
              <a16:creationId xmlns:a16="http://schemas.microsoft.com/office/drawing/2014/main" id="{00000000-0008-0000-0100-00004C030000}"/>
            </a:ext>
          </a:extLst>
        </xdr:cNvPr>
        <xdr:cNvSpPr/>
      </xdr:nvSpPr>
      <xdr:spPr>
        <a:xfrm>
          <a:off x="18605500" y="182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99061</xdr:rowOff>
    </xdr:from>
    <xdr:to>
      <xdr:col>102</xdr:col>
      <xdr:colOff>114300</xdr:colOff>
      <xdr:row>106</xdr:row>
      <xdr:rowOff>103632</xdr:rowOff>
    </xdr:to>
    <xdr:cxnSp macro="">
      <xdr:nvCxnSpPr>
        <xdr:cNvPr id="845" name="直線コネクタ 844">
          <a:extLst>
            <a:ext uri="{FF2B5EF4-FFF2-40B4-BE49-F238E27FC236}">
              <a16:creationId xmlns:a16="http://schemas.microsoft.com/office/drawing/2014/main" id="{00000000-0008-0000-0100-00004D030000}"/>
            </a:ext>
          </a:extLst>
        </xdr:cNvPr>
        <xdr:cNvCxnSpPr/>
      </xdr:nvCxnSpPr>
      <xdr:spPr>
        <a:xfrm flipV="1">
          <a:off x="18656300" y="182727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81805</xdr:rowOff>
    </xdr:from>
    <xdr:ext cx="469744" cy="259045"/>
    <xdr:sp macro="" textlink="">
      <xdr:nvSpPr>
        <xdr:cNvPr id="846" name="n_1aveValue【公民館】&#10;一人当たり面積">
          <a:extLst>
            <a:ext uri="{FF2B5EF4-FFF2-40B4-BE49-F238E27FC236}">
              <a16:creationId xmlns:a16="http://schemas.microsoft.com/office/drawing/2014/main" id="{00000000-0008-0000-0100-00004E030000}"/>
            </a:ext>
          </a:extLst>
        </xdr:cNvPr>
        <xdr:cNvSpPr txBox="1"/>
      </xdr:nvSpPr>
      <xdr:spPr>
        <a:xfrm>
          <a:off x="21075727" y="1791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49801</xdr:rowOff>
    </xdr:from>
    <xdr:ext cx="469744" cy="259045"/>
    <xdr:sp macro="" textlink="">
      <xdr:nvSpPr>
        <xdr:cNvPr id="847" name="n_2aveValue【公民館】&#10;一人当たり面積">
          <a:extLst>
            <a:ext uri="{FF2B5EF4-FFF2-40B4-BE49-F238E27FC236}">
              <a16:creationId xmlns:a16="http://schemas.microsoft.com/office/drawing/2014/main" id="{00000000-0008-0000-0100-00004F030000}"/>
            </a:ext>
          </a:extLst>
        </xdr:cNvPr>
        <xdr:cNvSpPr txBox="1"/>
      </xdr:nvSpPr>
      <xdr:spPr>
        <a:xfrm>
          <a:off x="201994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47514</xdr:rowOff>
    </xdr:from>
    <xdr:ext cx="469744" cy="259045"/>
    <xdr:sp macro="" textlink="">
      <xdr:nvSpPr>
        <xdr:cNvPr id="848" name="n_3aveValue【公民館】&#10;一人当たり面積">
          <a:extLst>
            <a:ext uri="{FF2B5EF4-FFF2-40B4-BE49-F238E27FC236}">
              <a16:creationId xmlns:a16="http://schemas.microsoft.com/office/drawing/2014/main" id="{00000000-0008-0000-0100-000050030000}"/>
            </a:ext>
          </a:extLst>
        </xdr:cNvPr>
        <xdr:cNvSpPr txBox="1"/>
      </xdr:nvSpPr>
      <xdr:spPr>
        <a:xfrm>
          <a:off x="19310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61231</xdr:rowOff>
    </xdr:from>
    <xdr:ext cx="469744" cy="259045"/>
    <xdr:sp macro="" textlink="">
      <xdr:nvSpPr>
        <xdr:cNvPr id="849" name="n_4aveValue【公民館】&#10;一人当たり面積">
          <a:extLst>
            <a:ext uri="{FF2B5EF4-FFF2-40B4-BE49-F238E27FC236}">
              <a16:creationId xmlns:a16="http://schemas.microsoft.com/office/drawing/2014/main" id="{00000000-0008-0000-0100-000051030000}"/>
            </a:ext>
          </a:extLst>
        </xdr:cNvPr>
        <xdr:cNvSpPr txBox="1"/>
      </xdr:nvSpPr>
      <xdr:spPr>
        <a:xfrm>
          <a:off x="18421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131842</xdr:rowOff>
    </xdr:from>
    <xdr:ext cx="469744" cy="259045"/>
    <xdr:sp macro="" textlink="">
      <xdr:nvSpPr>
        <xdr:cNvPr id="850" name="n_1mainValue【公民館】&#10;一人当たり面積">
          <a:extLst>
            <a:ext uri="{FF2B5EF4-FFF2-40B4-BE49-F238E27FC236}">
              <a16:creationId xmlns:a16="http://schemas.microsoft.com/office/drawing/2014/main" id="{00000000-0008-0000-0100-000052030000}"/>
            </a:ext>
          </a:extLst>
        </xdr:cNvPr>
        <xdr:cNvSpPr txBox="1"/>
      </xdr:nvSpPr>
      <xdr:spPr>
        <a:xfrm>
          <a:off x="210757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134129</xdr:rowOff>
    </xdr:from>
    <xdr:ext cx="469744" cy="259045"/>
    <xdr:sp macro="" textlink="">
      <xdr:nvSpPr>
        <xdr:cNvPr id="851" name="n_2mainValue【公民館】&#10;一人当たり面積">
          <a:extLst>
            <a:ext uri="{FF2B5EF4-FFF2-40B4-BE49-F238E27FC236}">
              <a16:creationId xmlns:a16="http://schemas.microsoft.com/office/drawing/2014/main" id="{00000000-0008-0000-0100-000053030000}"/>
            </a:ext>
          </a:extLst>
        </xdr:cNvPr>
        <xdr:cNvSpPr txBox="1"/>
      </xdr:nvSpPr>
      <xdr:spPr>
        <a:xfrm>
          <a:off x="20199427" y="183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852" name="n_3mainValue【公民館】&#10;一人当たり面積">
          <a:extLst>
            <a:ext uri="{FF2B5EF4-FFF2-40B4-BE49-F238E27FC236}">
              <a16:creationId xmlns:a16="http://schemas.microsoft.com/office/drawing/2014/main" id="{00000000-0008-0000-0100-000054030000}"/>
            </a:ext>
          </a:extLst>
        </xdr:cNvPr>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145559</xdr:rowOff>
    </xdr:from>
    <xdr:ext cx="469744" cy="259045"/>
    <xdr:sp macro="" textlink="">
      <xdr:nvSpPr>
        <xdr:cNvPr id="853" name="n_4mainValue【公民館】&#10;一人当たり面積">
          <a:extLst>
            <a:ext uri="{FF2B5EF4-FFF2-40B4-BE49-F238E27FC236}">
              <a16:creationId xmlns:a16="http://schemas.microsoft.com/office/drawing/2014/main" id="{00000000-0008-0000-0100-000055030000}"/>
            </a:ext>
          </a:extLst>
        </xdr:cNvPr>
        <xdr:cNvSpPr txBox="1"/>
      </xdr:nvSpPr>
      <xdr:spPr>
        <a:xfrm>
          <a:off x="184214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00000000-0008-0000-0100-00005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00000000-0008-0000-0100-00005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00000000-0008-0000-0100-00005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インフラ資産としては、道路における一人当たり延長が類似団体より高いことから、社会基盤が高い水準で整備されていることが分かる。橋りょう・トンネルにおける有形固定資産減価償却率は類似団体より低いことから、計画的に整備されていることがわかる。漁港、港湾においては、近年の漁港施設に対する機能保全、強化事業により、減価償却率は低く推移している。</a:t>
          </a:r>
        </a:p>
        <a:p>
          <a:r>
            <a:rPr kumimoji="1" lang="ja-JP" altLang="en-US" sz="1300">
              <a:latin typeface="ＭＳ Ｐゴシック" panose="020B0600070205080204" pitchFamily="50" charset="-128"/>
              <a:ea typeface="ＭＳ Ｐゴシック" panose="020B0600070205080204" pitchFamily="50" charset="-128"/>
            </a:rPr>
            <a:t>事業用資産としては、公営住宅における一人当たり面積が類似団体より高い水準で整備されているものの、有形固定資産減価償却率が高いことから、引き続き、社会資本整備交付金を活用し長寿命化計画に基づいた改修を進めていく。また、学校施設における一人当たり面積及び有形固定資産減価償却率は類似団体と比べるとやや高めとなっている。認定こども園・幼稚園・保育所・公民館における一人当たり面積は類似団体に比べ低いことから、人口減少下における施設の整理ができていると判断できる。また、有形固定資産減価償却率は令和元年度に下南認定こども園整備事業が完了したため大幅に低下した。今後も人口減少・少子化に注視しながら施設の整備や維持管理を行う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36,830
36,647
291.20
24,417,575
23,950,836
378,592
12,449,488
27,595,250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7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5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7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131553</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30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162214</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156028</xdr:rowOff>
    </xdr:from>
    <xdr:to>
      <xdr:col>20</xdr:col>
      <xdr:colOff>38100</xdr:colOff>
      <xdr:row>39</xdr:row>
      <xdr:rowOff>86178</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35378</xdr:rowOff>
    </xdr:from>
    <xdr:to>
      <xdr:col>24</xdr:col>
      <xdr:colOff>63500</xdr:colOff>
      <xdr:row>39</xdr:row>
      <xdr:rowOff>63137</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721928"/>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116840</xdr:rowOff>
    </xdr:from>
    <xdr:to>
      <xdr:col>15</xdr:col>
      <xdr:colOff>101600</xdr:colOff>
      <xdr:row>39</xdr:row>
      <xdr:rowOff>46990</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167640</xdr:rowOff>
    </xdr:from>
    <xdr:to>
      <xdr:col>19</xdr:col>
      <xdr:colOff>177800</xdr:colOff>
      <xdr:row>39</xdr:row>
      <xdr:rowOff>35378</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68274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77651</xdr:rowOff>
    </xdr:from>
    <xdr:to>
      <xdr:col>10</xdr:col>
      <xdr:colOff>165100</xdr:colOff>
      <xdr:row>39</xdr:row>
      <xdr:rowOff>7801</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128451</xdr:rowOff>
    </xdr:from>
    <xdr:to>
      <xdr:col>15</xdr:col>
      <xdr:colOff>50800</xdr:colOff>
      <xdr:row>38</xdr:row>
      <xdr:rowOff>167640</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64355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38463</xdr:rowOff>
    </xdr:from>
    <xdr:to>
      <xdr:col>6</xdr:col>
      <xdr:colOff>38100</xdr:colOff>
      <xdr:row>38</xdr:row>
      <xdr:rowOff>140063</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89263</xdr:rowOff>
    </xdr:from>
    <xdr:to>
      <xdr:col>10</xdr:col>
      <xdr:colOff>114300</xdr:colOff>
      <xdr:row>38</xdr:row>
      <xdr:rowOff>128451</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60436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22696</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19430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153324</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77305</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170378</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131190</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9740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21607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53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60977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90170</xdr:rowOff>
    </xdr:from>
    <xdr:to>
      <xdr:col>50</xdr:col>
      <xdr:colOff>165100</xdr:colOff>
      <xdr:row>40</xdr:row>
      <xdr:rowOff>20320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133350</xdr:rowOff>
    </xdr:from>
    <xdr:to>
      <xdr:col>55</xdr:col>
      <xdr:colOff>0</xdr:colOff>
      <xdr:row>39</xdr:row>
      <xdr:rowOff>140970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9639300" y="6819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97790</xdr:rowOff>
    </xdr:from>
    <xdr:to>
      <xdr:col>46</xdr:col>
      <xdr:colOff>38100</xdr:colOff>
      <xdr:row>40</xdr:row>
      <xdr:rowOff>27940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140970</xdr:rowOff>
    </xdr:from>
    <xdr:to>
      <xdr:col>50</xdr:col>
      <xdr:colOff>114300</xdr:colOff>
      <xdr:row>39</xdr:row>
      <xdr:rowOff>148590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8750300" y="6827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97790</xdr:rowOff>
    </xdr:from>
    <xdr:to>
      <xdr:col>41</xdr:col>
      <xdr:colOff>101600</xdr:colOff>
      <xdr:row>40</xdr:row>
      <xdr:rowOff>27940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148590</xdr:rowOff>
    </xdr:from>
    <xdr:to>
      <xdr:col>45</xdr:col>
      <xdr:colOff>177800</xdr:colOff>
      <xdr:row>39</xdr:row>
      <xdr:rowOff>148590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7861300" y="6835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105410</xdr:rowOff>
    </xdr:from>
    <xdr:to>
      <xdr:col>36</xdr:col>
      <xdr:colOff>165100</xdr:colOff>
      <xdr:row>40</xdr:row>
      <xdr:rowOff>35560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148590</xdr:rowOff>
    </xdr:from>
    <xdr:to>
      <xdr:col>41</xdr:col>
      <xdr:colOff>50800</xdr:colOff>
      <xdr:row>39</xdr:row>
      <xdr:rowOff>156210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6972300" y="6835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6367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21607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11447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19067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19067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26687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2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flipV="1">
          <a:off x="4634865" y="966787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00000000-0008-0000-0200-0000AE000000}"/>
            </a:ext>
          </a:extLst>
        </xdr:cNvPr>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200-0000B0000000}"/>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109237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200-0000B2000000}"/>
            </a:ext>
          </a:extLst>
        </xdr:cNvPr>
        <xdr:cNvSpPr txBox="1"/>
      </xdr:nvSpPr>
      <xdr:spPr>
        <a:xfrm>
          <a:off x="46736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2857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130175</xdr:rowOff>
    </xdr:from>
    <xdr:to>
      <xdr:col>24</xdr:col>
      <xdr:colOff>114300</xdr:colOff>
      <xdr:row>61</xdr:row>
      <xdr:rowOff>60325</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45847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108602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200-0000BE000000}"/>
            </a:ext>
          </a:extLst>
        </xdr:cNvPr>
        <xdr:cNvSpPr txBox="1"/>
      </xdr:nvSpPr>
      <xdr:spPr>
        <a:xfrm>
          <a:off x="4673600"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92075</xdr:rowOff>
    </xdr:from>
    <xdr:to>
      <xdr:col>20</xdr:col>
      <xdr:colOff>38100</xdr:colOff>
      <xdr:row>61</xdr:row>
      <xdr:rowOff>22225</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3746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142875</xdr:rowOff>
    </xdr:from>
    <xdr:to>
      <xdr:col>24</xdr:col>
      <xdr:colOff>63500</xdr:colOff>
      <xdr:row>61</xdr:row>
      <xdr:rowOff>9525</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3797300" y="104298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44450</xdr:rowOff>
    </xdr:from>
    <xdr:to>
      <xdr:col>15</xdr:col>
      <xdr:colOff>101600</xdr:colOff>
      <xdr:row>62</xdr:row>
      <xdr:rowOff>146050</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2857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142875</xdr:rowOff>
    </xdr:from>
    <xdr:to>
      <xdr:col>19</xdr:col>
      <xdr:colOff>177800</xdr:colOff>
      <xdr:row>62</xdr:row>
      <xdr:rowOff>95250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flipV="1">
          <a:off x="2908300" y="10429875"/>
          <a:ext cx="8890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133985</xdr:rowOff>
    </xdr:from>
    <xdr:to>
      <xdr:col>10</xdr:col>
      <xdr:colOff>165100</xdr:colOff>
      <xdr:row>62</xdr:row>
      <xdr:rowOff>64135</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968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13335</xdr:rowOff>
    </xdr:from>
    <xdr:to>
      <xdr:col>15</xdr:col>
      <xdr:colOff>50800</xdr:colOff>
      <xdr:row>62</xdr:row>
      <xdr:rowOff>95250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2019300" y="1064323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101600</xdr:rowOff>
    </xdr:from>
    <xdr:to>
      <xdr:col>6</xdr:col>
      <xdr:colOff>38100</xdr:colOff>
      <xdr:row>62</xdr:row>
      <xdr:rowOff>31750</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1079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152400</xdr:rowOff>
    </xdr:from>
    <xdr:to>
      <xdr:col>10</xdr:col>
      <xdr:colOff>114300</xdr:colOff>
      <xdr:row>62</xdr:row>
      <xdr:rowOff>13335</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1130300" y="106108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19702</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35820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29227</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2705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151147</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1816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73042</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927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13352</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35820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137177</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2705744" y="1076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55262</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1816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22877</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927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00000000-0008-0000-02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flipV="1">
          <a:off x="10476865" y="9583238"/>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a:extLst>
            <a:ext uri="{FF2B5EF4-FFF2-40B4-BE49-F238E27FC236}">
              <a16:creationId xmlns:a16="http://schemas.microsoft.com/office/drawing/2014/main" id="{00000000-0008-0000-0200-0000E9000000}"/>
            </a:ext>
          </a:extLst>
        </xdr:cNvPr>
        <xdr:cNvSpPr txBox="1"/>
      </xdr:nvSpPr>
      <xdr:spPr>
        <a:xfrm>
          <a:off x="10515600" y="110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10388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a:extLst>
            <a:ext uri="{FF2B5EF4-FFF2-40B4-BE49-F238E27FC236}">
              <a16:creationId xmlns:a16="http://schemas.microsoft.com/office/drawing/2014/main" id="{00000000-0008-0000-0200-0000EB000000}"/>
            </a:ext>
          </a:extLst>
        </xdr:cNvPr>
        <xdr:cNvSpPr txBox="1"/>
      </xdr:nvSpPr>
      <xdr:spPr>
        <a:xfrm>
          <a:off x="10515600" y="935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10388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104339</xdr:rowOff>
    </xdr:from>
    <xdr:ext cx="469744" cy="259045"/>
    <xdr:sp macro="" textlink="">
      <xdr:nvSpPr>
        <xdr:cNvPr id="237" name="【体育館・プール】&#10;一人当たり面積平均値テキスト">
          <a:extLst>
            <a:ext uri="{FF2B5EF4-FFF2-40B4-BE49-F238E27FC236}">
              <a16:creationId xmlns:a16="http://schemas.microsoft.com/office/drawing/2014/main" id="{00000000-0008-0000-0200-0000ED000000}"/>
            </a:ext>
          </a:extLst>
        </xdr:cNvPr>
        <xdr:cNvSpPr txBox="1"/>
      </xdr:nvSpPr>
      <xdr:spPr>
        <a:xfrm>
          <a:off x="10515600" y="10391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10426700" y="1053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869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135346</xdr:rowOff>
    </xdr:from>
    <xdr:to>
      <xdr:col>41</xdr:col>
      <xdr:colOff>101600</xdr:colOff>
      <xdr:row>62</xdr:row>
      <xdr:rowOff>65496</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7810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133713</xdr:rowOff>
    </xdr:from>
    <xdr:to>
      <xdr:col>36</xdr:col>
      <xdr:colOff>165100</xdr:colOff>
      <xdr:row>62</xdr:row>
      <xdr:rowOff>63863</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6921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65133</xdr:rowOff>
    </xdr:from>
    <xdr:to>
      <xdr:col>55</xdr:col>
      <xdr:colOff>50800</xdr:colOff>
      <xdr:row>63</xdr:row>
      <xdr:rowOff>166733</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10426700" y="108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43560</xdr:rowOff>
    </xdr:from>
    <xdr:ext cx="469744" cy="259045"/>
    <xdr:sp macro="" textlink="">
      <xdr:nvSpPr>
        <xdr:cNvPr id="249" name="【体育館・プール】&#10;一人当たり面積該当値テキスト">
          <a:extLst>
            <a:ext uri="{FF2B5EF4-FFF2-40B4-BE49-F238E27FC236}">
              <a16:creationId xmlns:a16="http://schemas.microsoft.com/office/drawing/2014/main" id="{00000000-0008-0000-0200-0000F9000000}"/>
            </a:ext>
          </a:extLst>
        </xdr:cNvPr>
        <xdr:cNvSpPr txBox="1"/>
      </xdr:nvSpPr>
      <xdr:spPr>
        <a:xfrm>
          <a:off x="10515600" y="1084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68399</xdr:rowOff>
    </xdr:from>
    <xdr:to>
      <xdr:col>50</xdr:col>
      <xdr:colOff>165100</xdr:colOff>
      <xdr:row>63</xdr:row>
      <xdr:rowOff>169999</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9588500" y="108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115933</xdr:rowOff>
    </xdr:from>
    <xdr:to>
      <xdr:col>55</xdr:col>
      <xdr:colOff>0</xdr:colOff>
      <xdr:row>63</xdr:row>
      <xdr:rowOff>119199</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9639300" y="1091728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73297</xdr:rowOff>
    </xdr:from>
    <xdr:to>
      <xdr:col>46</xdr:col>
      <xdr:colOff>38100</xdr:colOff>
      <xdr:row>64</xdr:row>
      <xdr:rowOff>3447</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8699500" y="108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119199</xdr:rowOff>
    </xdr:from>
    <xdr:to>
      <xdr:col>50</xdr:col>
      <xdr:colOff>114300</xdr:colOff>
      <xdr:row>63</xdr:row>
      <xdr:rowOff>124097</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8750300" y="1092054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53703</xdr:rowOff>
    </xdr:from>
    <xdr:to>
      <xdr:col>41</xdr:col>
      <xdr:colOff>101600</xdr:colOff>
      <xdr:row>63</xdr:row>
      <xdr:rowOff>155303</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7810500" y="1085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104503</xdr:rowOff>
    </xdr:from>
    <xdr:to>
      <xdr:col>45</xdr:col>
      <xdr:colOff>177800</xdr:colOff>
      <xdr:row>63</xdr:row>
      <xdr:rowOff>124097</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7861300" y="1090585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56969</xdr:rowOff>
    </xdr:from>
    <xdr:to>
      <xdr:col>36</xdr:col>
      <xdr:colOff>165100</xdr:colOff>
      <xdr:row>63</xdr:row>
      <xdr:rowOff>158569</xdr:rowOff>
    </xdr:to>
    <xdr:sp macro="" textlink="">
      <xdr:nvSpPr>
        <xdr:cNvPr id="256" name="楕円 255">
          <a:extLst>
            <a:ext uri="{FF2B5EF4-FFF2-40B4-BE49-F238E27FC236}">
              <a16:creationId xmlns:a16="http://schemas.microsoft.com/office/drawing/2014/main" id="{00000000-0008-0000-0200-000000010000}"/>
            </a:ext>
          </a:extLst>
        </xdr:cNvPr>
        <xdr:cNvSpPr/>
      </xdr:nvSpPr>
      <xdr:spPr>
        <a:xfrm>
          <a:off x="6921500" y="1085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104503</xdr:rowOff>
    </xdr:from>
    <xdr:to>
      <xdr:col>41</xdr:col>
      <xdr:colOff>50800</xdr:colOff>
      <xdr:row>63</xdr:row>
      <xdr:rowOff>107769</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flipV="1">
          <a:off x="6972300" y="1090585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44467</xdr:rowOff>
    </xdr:from>
    <xdr:ext cx="469744" cy="259045"/>
    <xdr:sp macro="" textlink="">
      <xdr:nvSpPr>
        <xdr:cNvPr id="258" name="n_1aveValue【体育館・プール】&#10;一人当たり面積">
          <a:extLst>
            <a:ext uri="{FF2B5EF4-FFF2-40B4-BE49-F238E27FC236}">
              <a16:creationId xmlns:a16="http://schemas.microsoft.com/office/drawing/2014/main" id="{00000000-0008-0000-0200-000002010000}"/>
            </a:ext>
          </a:extLst>
        </xdr:cNvPr>
        <xdr:cNvSpPr txBox="1"/>
      </xdr:nvSpPr>
      <xdr:spPr>
        <a:xfrm>
          <a:off x="9391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67327</xdr:rowOff>
    </xdr:from>
    <xdr:ext cx="469744" cy="259045"/>
    <xdr:sp macro="" textlink="">
      <xdr:nvSpPr>
        <xdr:cNvPr id="259" name="n_2aveValue【体育館・プール】&#10;一人当たり面積">
          <a:extLst>
            <a:ext uri="{FF2B5EF4-FFF2-40B4-BE49-F238E27FC236}">
              <a16:creationId xmlns:a16="http://schemas.microsoft.com/office/drawing/2014/main" id="{00000000-0008-0000-0200-000003010000}"/>
            </a:ext>
          </a:extLst>
        </xdr:cNvPr>
        <xdr:cNvSpPr txBox="1"/>
      </xdr:nvSpPr>
      <xdr:spPr>
        <a:xfrm>
          <a:off x="8515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82023</xdr:rowOff>
    </xdr:from>
    <xdr:ext cx="469744" cy="259045"/>
    <xdr:sp macro="" textlink="">
      <xdr:nvSpPr>
        <xdr:cNvPr id="260" name="n_3aveValue【体育館・プール】&#10;一人当たり面積">
          <a:extLst>
            <a:ext uri="{FF2B5EF4-FFF2-40B4-BE49-F238E27FC236}">
              <a16:creationId xmlns:a16="http://schemas.microsoft.com/office/drawing/2014/main" id="{00000000-0008-0000-0200-000004010000}"/>
            </a:ext>
          </a:extLst>
        </xdr:cNvPr>
        <xdr:cNvSpPr txBox="1"/>
      </xdr:nvSpPr>
      <xdr:spPr>
        <a:xfrm>
          <a:off x="76264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80390</xdr:rowOff>
    </xdr:from>
    <xdr:ext cx="469744" cy="259045"/>
    <xdr:sp macro="" textlink="">
      <xdr:nvSpPr>
        <xdr:cNvPr id="261" name="n_4aveValue【体育館・プール】&#10;一人当たり面積">
          <a:extLst>
            <a:ext uri="{FF2B5EF4-FFF2-40B4-BE49-F238E27FC236}">
              <a16:creationId xmlns:a16="http://schemas.microsoft.com/office/drawing/2014/main" id="{00000000-0008-0000-0200-000005010000}"/>
            </a:ext>
          </a:extLst>
        </xdr:cNvPr>
        <xdr:cNvSpPr txBox="1"/>
      </xdr:nvSpPr>
      <xdr:spPr>
        <a:xfrm>
          <a:off x="6737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161126</xdr:rowOff>
    </xdr:from>
    <xdr:ext cx="469744" cy="259045"/>
    <xdr:sp macro="" textlink="">
      <xdr:nvSpPr>
        <xdr:cNvPr id="262" name="n_1mainValue【体育館・プール】&#10;一人当たり面積">
          <a:extLst>
            <a:ext uri="{FF2B5EF4-FFF2-40B4-BE49-F238E27FC236}">
              <a16:creationId xmlns:a16="http://schemas.microsoft.com/office/drawing/2014/main" id="{00000000-0008-0000-0200-000006010000}"/>
            </a:ext>
          </a:extLst>
        </xdr:cNvPr>
        <xdr:cNvSpPr txBox="1"/>
      </xdr:nvSpPr>
      <xdr:spPr>
        <a:xfrm>
          <a:off x="9391727" y="1096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166024</xdr:rowOff>
    </xdr:from>
    <xdr:ext cx="469744" cy="259045"/>
    <xdr:sp macro="" textlink="">
      <xdr:nvSpPr>
        <xdr:cNvPr id="263" name="n_2mainValue【体育館・プール】&#10;一人当たり面積">
          <a:extLst>
            <a:ext uri="{FF2B5EF4-FFF2-40B4-BE49-F238E27FC236}">
              <a16:creationId xmlns:a16="http://schemas.microsoft.com/office/drawing/2014/main" id="{00000000-0008-0000-0200-000007010000}"/>
            </a:ext>
          </a:extLst>
        </xdr:cNvPr>
        <xdr:cNvSpPr txBox="1"/>
      </xdr:nvSpPr>
      <xdr:spPr>
        <a:xfrm>
          <a:off x="8515427" y="1096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146430</xdr:rowOff>
    </xdr:from>
    <xdr:ext cx="469744" cy="259045"/>
    <xdr:sp macro="" textlink="">
      <xdr:nvSpPr>
        <xdr:cNvPr id="264" name="n_3mainValue【体育館・プール】&#10;一人当たり面積">
          <a:extLst>
            <a:ext uri="{FF2B5EF4-FFF2-40B4-BE49-F238E27FC236}">
              <a16:creationId xmlns:a16="http://schemas.microsoft.com/office/drawing/2014/main" id="{00000000-0008-0000-0200-000008010000}"/>
            </a:ext>
          </a:extLst>
        </xdr:cNvPr>
        <xdr:cNvSpPr txBox="1"/>
      </xdr:nvSpPr>
      <xdr:spPr>
        <a:xfrm>
          <a:off x="7626427" y="1094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149696</xdr:rowOff>
    </xdr:from>
    <xdr:ext cx="469744" cy="259045"/>
    <xdr:sp macro="" textlink="">
      <xdr:nvSpPr>
        <xdr:cNvPr id="265" name="n_4mainValue【体育館・プール】&#10;一人当たり面積">
          <a:extLst>
            <a:ext uri="{FF2B5EF4-FFF2-40B4-BE49-F238E27FC236}">
              <a16:creationId xmlns:a16="http://schemas.microsoft.com/office/drawing/2014/main" id="{00000000-0008-0000-0200-000009010000}"/>
            </a:ext>
          </a:extLst>
        </xdr:cNvPr>
        <xdr:cNvSpPr txBox="1"/>
      </xdr:nvSpPr>
      <xdr:spPr>
        <a:xfrm>
          <a:off x="6737427" y="109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000000-0008-0000-02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flipV="1">
          <a:off x="4634865" y="13321664"/>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a:extLst>
            <a:ext uri="{FF2B5EF4-FFF2-40B4-BE49-F238E27FC236}">
              <a16:creationId xmlns:a16="http://schemas.microsoft.com/office/drawing/2014/main" id="{00000000-0008-0000-0200-000023010000}"/>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00000000-0008-0000-0200-000025010000}"/>
            </a:ext>
          </a:extLst>
        </xdr:cNvPr>
        <xdr:cNvSpPr txBox="1"/>
      </xdr:nvSpPr>
      <xdr:spPr>
        <a:xfrm>
          <a:off x="4673600"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4546600" y="1332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00000000-0008-0000-0200-000027010000}"/>
            </a:ext>
          </a:extLst>
        </xdr:cNvPr>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1079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124461</xdr:rowOff>
    </xdr:from>
    <xdr:to>
      <xdr:col>24</xdr:col>
      <xdr:colOff>114300</xdr:colOff>
      <xdr:row>84</xdr:row>
      <xdr:rowOff>54611</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45847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102888</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00000000-0008-0000-0200-000033010000}"/>
            </a:ext>
          </a:extLst>
        </xdr:cNvPr>
        <xdr:cNvSpPr txBox="1"/>
      </xdr:nvSpPr>
      <xdr:spPr>
        <a:xfrm>
          <a:off x="4673600"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86361</xdr:rowOff>
    </xdr:from>
    <xdr:to>
      <xdr:col>20</xdr:col>
      <xdr:colOff>38100</xdr:colOff>
      <xdr:row>84</xdr:row>
      <xdr:rowOff>16511</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37465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137161</xdr:rowOff>
    </xdr:from>
    <xdr:to>
      <xdr:col>24</xdr:col>
      <xdr:colOff>63500</xdr:colOff>
      <xdr:row>84</xdr:row>
      <xdr:rowOff>3811</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3797300" y="143675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59689</xdr:rowOff>
    </xdr:from>
    <xdr:to>
      <xdr:col>15</xdr:col>
      <xdr:colOff>101600</xdr:colOff>
      <xdr:row>83</xdr:row>
      <xdr:rowOff>161289</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2857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110489</xdr:rowOff>
    </xdr:from>
    <xdr:to>
      <xdr:col>19</xdr:col>
      <xdr:colOff>177800</xdr:colOff>
      <xdr:row>83</xdr:row>
      <xdr:rowOff>137161</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2908300" y="143408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38736</xdr:rowOff>
    </xdr:from>
    <xdr:to>
      <xdr:col>10</xdr:col>
      <xdr:colOff>165100</xdr:colOff>
      <xdr:row>83</xdr:row>
      <xdr:rowOff>140336</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1968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89536</xdr:rowOff>
    </xdr:from>
    <xdr:to>
      <xdr:col>15</xdr:col>
      <xdr:colOff>50800</xdr:colOff>
      <xdr:row>83</xdr:row>
      <xdr:rowOff>110489</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2019300" y="1431988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170180</xdr:rowOff>
    </xdr:from>
    <xdr:to>
      <xdr:col>6</xdr:col>
      <xdr:colOff>38100</xdr:colOff>
      <xdr:row>83</xdr:row>
      <xdr:rowOff>100330</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1079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49530</xdr:rowOff>
    </xdr:from>
    <xdr:to>
      <xdr:col>10</xdr:col>
      <xdr:colOff>114300</xdr:colOff>
      <xdr:row>83</xdr:row>
      <xdr:rowOff>89536</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130300" y="142798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316" name="n_1aveValue【福祉施設】&#10;有形固定資産減価償却率">
          <a:extLst>
            <a:ext uri="{FF2B5EF4-FFF2-40B4-BE49-F238E27FC236}">
              <a16:creationId xmlns:a16="http://schemas.microsoft.com/office/drawing/2014/main" id="{00000000-0008-0000-0200-00003C010000}"/>
            </a:ext>
          </a:extLst>
        </xdr:cNvPr>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317" name="n_2aveValue【福祉施設】&#10;有形固定資産減価償却率">
          <a:extLst>
            <a:ext uri="{FF2B5EF4-FFF2-40B4-BE49-F238E27FC236}">
              <a16:creationId xmlns:a16="http://schemas.microsoft.com/office/drawing/2014/main" id="{00000000-0008-0000-0200-00003D010000}"/>
            </a:ext>
          </a:extLst>
        </xdr:cNvPr>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318" name="n_3aveValue【福祉施設】&#10;有形固定資産減価償却率">
          <a:extLst>
            <a:ext uri="{FF2B5EF4-FFF2-40B4-BE49-F238E27FC236}">
              <a16:creationId xmlns:a16="http://schemas.microsoft.com/office/drawing/2014/main" id="{00000000-0008-0000-0200-00003E010000}"/>
            </a:ext>
          </a:extLst>
        </xdr:cNvPr>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137813</xdr:rowOff>
    </xdr:from>
    <xdr:ext cx="405111" cy="259045"/>
    <xdr:sp macro="" textlink="">
      <xdr:nvSpPr>
        <xdr:cNvPr id="319" name="n_4aveValue【福祉施設】&#10;有形固定資産減価償却率">
          <a:extLst>
            <a:ext uri="{FF2B5EF4-FFF2-40B4-BE49-F238E27FC236}">
              <a16:creationId xmlns:a16="http://schemas.microsoft.com/office/drawing/2014/main" id="{00000000-0008-0000-0200-00003F010000}"/>
            </a:ext>
          </a:extLst>
        </xdr:cNvPr>
        <xdr:cNvSpPr txBox="1"/>
      </xdr:nvSpPr>
      <xdr:spPr>
        <a:xfrm>
          <a:off x="927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7638</xdr:rowOff>
    </xdr:from>
    <xdr:ext cx="405111" cy="259045"/>
    <xdr:sp macro="" textlink="">
      <xdr:nvSpPr>
        <xdr:cNvPr id="320" name="n_1mainValue【福祉施設】&#10;有形固定資産減価償却率">
          <a:extLst>
            <a:ext uri="{FF2B5EF4-FFF2-40B4-BE49-F238E27FC236}">
              <a16:creationId xmlns:a16="http://schemas.microsoft.com/office/drawing/2014/main" id="{00000000-0008-0000-0200-000040010000}"/>
            </a:ext>
          </a:extLst>
        </xdr:cNvPr>
        <xdr:cNvSpPr txBox="1"/>
      </xdr:nvSpPr>
      <xdr:spPr>
        <a:xfrm>
          <a:off x="35820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152416</xdr:rowOff>
    </xdr:from>
    <xdr:ext cx="405111" cy="259045"/>
    <xdr:sp macro="" textlink="">
      <xdr:nvSpPr>
        <xdr:cNvPr id="321" name="n_2mainValue【福祉施設】&#10;有形固定資産減価償却率">
          <a:extLst>
            <a:ext uri="{FF2B5EF4-FFF2-40B4-BE49-F238E27FC236}">
              <a16:creationId xmlns:a16="http://schemas.microsoft.com/office/drawing/2014/main" id="{00000000-0008-0000-0200-000041010000}"/>
            </a:ext>
          </a:extLst>
        </xdr:cNvPr>
        <xdr:cNvSpPr txBox="1"/>
      </xdr:nvSpPr>
      <xdr:spPr>
        <a:xfrm>
          <a:off x="27057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131463</xdr:rowOff>
    </xdr:from>
    <xdr:ext cx="405111" cy="259045"/>
    <xdr:sp macro="" textlink="">
      <xdr:nvSpPr>
        <xdr:cNvPr id="322" name="n_3mainValue【福祉施設】&#10;有形固定資産減価償却率">
          <a:extLst>
            <a:ext uri="{FF2B5EF4-FFF2-40B4-BE49-F238E27FC236}">
              <a16:creationId xmlns:a16="http://schemas.microsoft.com/office/drawing/2014/main" id="{00000000-0008-0000-0200-000042010000}"/>
            </a:ext>
          </a:extLst>
        </xdr:cNvPr>
        <xdr:cNvSpPr txBox="1"/>
      </xdr:nvSpPr>
      <xdr:spPr>
        <a:xfrm>
          <a:off x="1816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91457</xdr:rowOff>
    </xdr:from>
    <xdr:ext cx="405111" cy="259045"/>
    <xdr:sp macro="" textlink="">
      <xdr:nvSpPr>
        <xdr:cNvPr id="323" name="n_4mainValue【福祉施設】&#10;有形固定資産減価償却率">
          <a:extLst>
            <a:ext uri="{FF2B5EF4-FFF2-40B4-BE49-F238E27FC236}">
              <a16:creationId xmlns:a16="http://schemas.microsoft.com/office/drawing/2014/main" id="{00000000-0008-0000-0200-000043010000}"/>
            </a:ext>
          </a:extLst>
        </xdr:cNvPr>
        <xdr:cNvSpPr txBox="1"/>
      </xdr:nvSpPr>
      <xdr:spPr>
        <a:xfrm>
          <a:off x="927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2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10476865" y="13580363"/>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200-00005A010000}"/>
            </a:ext>
          </a:extLst>
        </xdr:cNvPr>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200-00005C010000}"/>
            </a:ext>
          </a:extLst>
        </xdr:cNvPr>
        <xdr:cNvSpPr txBox="1"/>
      </xdr:nvSpPr>
      <xdr:spPr>
        <a:xfrm>
          <a:off x="10515600" y="13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0388600" y="1358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200-00005E010000}"/>
            </a:ext>
          </a:extLst>
        </xdr:cNvPr>
        <xdr:cNvSpPr txBox="1"/>
      </xdr:nvSpPr>
      <xdr:spPr>
        <a:xfrm>
          <a:off x="10515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9588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7810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6921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106172</xdr:rowOff>
    </xdr:from>
    <xdr:to>
      <xdr:col>55</xdr:col>
      <xdr:colOff>50800</xdr:colOff>
      <xdr:row>84</xdr:row>
      <xdr:rowOff>36322</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10426700" y="1433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129049</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200-00006A010000}"/>
            </a:ext>
          </a:extLst>
        </xdr:cNvPr>
        <xdr:cNvSpPr txBox="1"/>
      </xdr:nvSpPr>
      <xdr:spPr>
        <a:xfrm>
          <a:off x="10515600"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113030</xdr:rowOff>
    </xdr:from>
    <xdr:to>
      <xdr:col>50</xdr:col>
      <xdr:colOff>165100</xdr:colOff>
      <xdr:row>84</xdr:row>
      <xdr:rowOff>43180</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9588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156972</xdr:rowOff>
    </xdr:from>
    <xdr:to>
      <xdr:col>55</xdr:col>
      <xdr:colOff>0</xdr:colOff>
      <xdr:row>83</xdr:row>
      <xdr:rowOff>163830</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flipV="1">
          <a:off x="9639300" y="1438732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119887</xdr:rowOff>
    </xdr:from>
    <xdr:to>
      <xdr:col>46</xdr:col>
      <xdr:colOff>38100</xdr:colOff>
      <xdr:row>84</xdr:row>
      <xdr:rowOff>50037</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8699500" y="1435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163830</xdr:rowOff>
    </xdr:from>
    <xdr:to>
      <xdr:col>50</xdr:col>
      <xdr:colOff>114300</xdr:colOff>
      <xdr:row>83</xdr:row>
      <xdr:rowOff>170687</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flipV="1">
          <a:off x="8750300" y="1439418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124461</xdr:rowOff>
    </xdr:from>
    <xdr:to>
      <xdr:col>41</xdr:col>
      <xdr:colOff>101600</xdr:colOff>
      <xdr:row>84</xdr:row>
      <xdr:rowOff>54611</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7810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170687</xdr:rowOff>
    </xdr:from>
    <xdr:to>
      <xdr:col>45</xdr:col>
      <xdr:colOff>177800</xdr:colOff>
      <xdr:row>84</xdr:row>
      <xdr:rowOff>3811</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flipV="1">
          <a:off x="7861300" y="1440103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131318</xdr:rowOff>
    </xdr:from>
    <xdr:to>
      <xdr:col>36</xdr:col>
      <xdr:colOff>165100</xdr:colOff>
      <xdr:row>84</xdr:row>
      <xdr:rowOff>61468</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6921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3811</xdr:rowOff>
    </xdr:from>
    <xdr:to>
      <xdr:col>41</xdr:col>
      <xdr:colOff>50800</xdr:colOff>
      <xdr:row>84</xdr:row>
      <xdr:rowOff>10668</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flipV="1">
          <a:off x="6972300" y="14405611"/>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61740</xdr:rowOff>
    </xdr:from>
    <xdr:ext cx="469744" cy="259045"/>
    <xdr:sp macro="" textlink="">
      <xdr:nvSpPr>
        <xdr:cNvPr id="371" name="n_1aveValue【福祉施設】&#10;一人当たり面積">
          <a:extLst>
            <a:ext uri="{FF2B5EF4-FFF2-40B4-BE49-F238E27FC236}">
              <a16:creationId xmlns:a16="http://schemas.microsoft.com/office/drawing/2014/main" id="{00000000-0008-0000-0200-000073010000}"/>
            </a:ext>
          </a:extLst>
        </xdr:cNvPr>
        <xdr:cNvSpPr txBox="1"/>
      </xdr:nvSpPr>
      <xdr:spPr>
        <a:xfrm>
          <a:off x="9391727"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80027</xdr:rowOff>
    </xdr:from>
    <xdr:ext cx="469744" cy="259045"/>
    <xdr:sp macro="" textlink="">
      <xdr:nvSpPr>
        <xdr:cNvPr id="372" name="n_2aveValue【福祉施設】&#10;一人当たり面積">
          <a:extLst>
            <a:ext uri="{FF2B5EF4-FFF2-40B4-BE49-F238E27FC236}">
              <a16:creationId xmlns:a16="http://schemas.microsoft.com/office/drawing/2014/main" id="{00000000-0008-0000-0200-000074010000}"/>
            </a:ext>
          </a:extLst>
        </xdr:cNvPr>
        <xdr:cNvSpPr txBox="1"/>
      </xdr:nvSpPr>
      <xdr:spPr>
        <a:xfrm>
          <a:off x="8515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123462</xdr:rowOff>
    </xdr:from>
    <xdr:ext cx="469744" cy="259045"/>
    <xdr:sp macro="" textlink="">
      <xdr:nvSpPr>
        <xdr:cNvPr id="373" name="n_3aveValue【福祉施設】&#10;一人当たり面積">
          <a:extLst>
            <a:ext uri="{FF2B5EF4-FFF2-40B4-BE49-F238E27FC236}">
              <a16:creationId xmlns:a16="http://schemas.microsoft.com/office/drawing/2014/main" id="{00000000-0008-0000-0200-000075010000}"/>
            </a:ext>
          </a:extLst>
        </xdr:cNvPr>
        <xdr:cNvSpPr txBox="1"/>
      </xdr:nvSpPr>
      <xdr:spPr>
        <a:xfrm>
          <a:off x="76264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112031</xdr:rowOff>
    </xdr:from>
    <xdr:ext cx="469744" cy="259045"/>
    <xdr:sp macro="" textlink="">
      <xdr:nvSpPr>
        <xdr:cNvPr id="374" name="n_4aveValue【福祉施設】&#10;一人当たり面積">
          <a:extLst>
            <a:ext uri="{FF2B5EF4-FFF2-40B4-BE49-F238E27FC236}">
              <a16:creationId xmlns:a16="http://schemas.microsoft.com/office/drawing/2014/main" id="{00000000-0008-0000-0200-000076010000}"/>
            </a:ext>
          </a:extLst>
        </xdr:cNvPr>
        <xdr:cNvSpPr txBox="1"/>
      </xdr:nvSpPr>
      <xdr:spPr>
        <a:xfrm>
          <a:off x="6737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59707</xdr:rowOff>
    </xdr:from>
    <xdr:ext cx="469744" cy="259045"/>
    <xdr:sp macro="" textlink="">
      <xdr:nvSpPr>
        <xdr:cNvPr id="375" name="n_1mainValue【福祉施設】&#10;一人当たり面積">
          <a:extLst>
            <a:ext uri="{FF2B5EF4-FFF2-40B4-BE49-F238E27FC236}">
              <a16:creationId xmlns:a16="http://schemas.microsoft.com/office/drawing/2014/main" id="{00000000-0008-0000-0200-000077010000}"/>
            </a:ext>
          </a:extLst>
        </xdr:cNvPr>
        <xdr:cNvSpPr txBox="1"/>
      </xdr:nvSpPr>
      <xdr:spPr>
        <a:xfrm>
          <a:off x="93917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66564</xdr:rowOff>
    </xdr:from>
    <xdr:ext cx="469744" cy="259045"/>
    <xdr:sp macro="" textlink="">
      <xdr:nvSpPr>
        <xdr:cNvPr id="376" name="n_2mainValue【福祉施設】&#10;一人当たり面積">
          <a:extLst>
            <a:ext uri="{FF2B5EF4-FFF2-40B4-BE49-F238E27FC236}">
              <a16:creationId xmlns:a16="http://schemas.microsoft.com/office/drawing/2014/main" id="{00000000-0008-0000-0200-000078010000}"/>
            </a:ext>
          </a:extLst>
        </xdr:cNvPr>
        <xdr:cNvSpPr txBox="1"/>
      </xdr:nvSpPr>
      <xdr:spPr>
        <a:xfrm>
          <a:off x="8515427" y="1412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71138</xdr:rowOff>
    </xdr:from>
    <xdr:ext cx="469744" cy="259045"/>
    <xdr:sp macro="" textlink="">
      <xdr:nvSpPr>
        <xdr:cNvPr id="377" name="n_3mainValue【福祉施設】&#10;一人当たり面積">
          <a:extLst>
            <a:ext uri="{FF2B5EF4-FFF2-40B4-BE49-F238E27FC236}">
              <a16:creationId xmlns:a16="http://schemas.microsoft.com/office/drawing/2014/main" id="{00000000-0008-0000-0200-000079010000}"/>
            </a:ext>
          </a:extLst>
        </xdr:cNvPr>
        <xdr:cNvSpPr txBox="1"/>
      </xdr:nvSpPr>
      <xdr:spPr>
        <a:xfrm>
          <a:off x="7626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77995</xdr:rowOff>
    </xdr:from>
    <xdr:ext cx="469744" cy="259045"/>
    <xdr:sp macro="" textlink="">
      <xdr:nvSpPr>
        <xdr:cNvPr id="378" name="n_4mainValue【福祉施設】&#10;一人当たり面積">
          <a:extLst>
            <a:ext uri="{FF2B5EF4-FFF2-40B4-BE49-F238E27FC236}">
              <a16:creationId xmlns:a16="http://schemas.microsoft.com/office/drawing/2014/main" id="{00000000-0008-0000-0200-00007A010000}"/>
            </a:ext>
          </a:extLst>
        </xdr:cNvPr>
        <xdr:cNvSpPr txBox="1"/>
      </xdr:nvSpPr>
      <xdr:spPr>
        <a:xfrm>
          <a:off x="6737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2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flipV="1">
          <a:off x="4634865" y="17234263"/>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00000000-0008-0000-0200-000095010000}"/>
            </a:ext>
          </a:extLst>
        </xdr:cNvPr>
        <xdr:cNvSpPr txBox="1"/>
      </xdr:nvSpPr>
      <xdr:spPr>
        <a:xfrm>
          <a:off x="4673600" y="18643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4546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0000000-0008-0000-0200-000097010000}"/>
            </a:ext>
          </a:extLst>
        </xdr:cNvPr>
        <xdr:cNvSpPr txBox="1"/>
      </xdr:nvSpPr>
      <xdr:spPr>
        <a:xfrm>
          <a:off x="4673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4546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200-000099010000}"/>
            </a:ext>
          </a:extLst>
        </xdr:cNvPr>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2857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1968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67855</xdr:rowOff>
    </xdr:from>
    <xdr:to>
      <xdr:col>6</xdr:col>
      <xdr:colOff>38100</xdr:colOff>
      <xdr:row>104</xdr:row>
      <xdr:rowOff>169455</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1079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64588</xdr:rowOff>
    </xdr:from>
    <xdr:to>
      <xdr:col>24</xdr:col>
      <xdr:colOff>114300</xdr:colOff>
      <xdr:row>105</xdr:row>
      <xdr:rowOff>166188</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45847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43015</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200-0000A5010000}"/>
            </a:ext>
          </a:extLst>
        </xdr:cNvPr>
        <xdr:cNvSpPr txBox="1"/>
      </xdr:nvSpPr>
      <xdr:spPr>
        <a:xfrm>
          <a:off x="4673600"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31931</xdr:rowOff>
    </xdr:from>
    <xdr:to>
      <xdr:col>20</xdr:col>
      <xdr:colOff>38100</xdr:colOff>
      <xdr:row>105</xdr:row>
      <xdr:rowOff>133531</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3746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82731</xdr:rowOff>
    </xdr:from>
    <xdr:to>
      <xdr:col>24</xdr:col>
      <xdr:colOff>63500</xdr:colOff>
      <xdr:row>105</xdr:row>
      <xdr:rowOff>115388</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3797300" y="1808498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100512</xdr:rowOff>
    </xdr:from>
    <xdr:to>
      <xdr:col>15</xdr:col>
      <xdr:colOff>101600</xdr:colOff>
      <xdr:row>106</xdr:row>
      <xdr:rowOff>30662</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28575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82731</xdr:rowOff>
    </xdr:from>
    <xdr:to>
      <xdr:col>19</xdr:col>
      <xdr:colOff>177800</xdr:colOff>
      <xdr:row>105</xdr:row>
      <xdr:rowOff>151312</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flipV="1">
          <a:off x="2908300" y="1808498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71120</xdr:rowOff>
    </xdr:from>
    <xdr:to>
      <xdr:col>10</xdr:col>
      <xdr:colOff>165100</xdr:colOff>
      <xdr:row>106</xdr:row>
      <xdr:rowOff>1270</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1968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121920</xdr:rowOff>
    </xdr:from>
    <xdr:to>
      <xdr:col>15</xdr:col>
      <xdr:colOff>50800</xdr:colOff>
      <xdr:row>105</xdr:row>
      <xdr:rowOff>151312</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2019300" y="1812417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41729</xdr:rowOff>
    </xdr:from>
    <xdr:to>
      <xdr:col>6</xdr:col>
      <xdr:colOff>38100</xdr:colOff>
      <xdr:row>105</xdr:row>
      <xdr:rowOff>143329</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10795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92529</xdr:rowOff>
    </xdr:from>
    <xdr:to>
      <xdr:col>10</xdr:col>
      <xdr:colOff>114300</xdr:colOff>
      <xdr:row>105</xdr:row>
      <xdr:rowOff>121920</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130300" y="1809477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35758</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200-0000AE010000}"/>
            </a:ext>
          </a:extLst>
        </xdr:cNvPr>
        <xdr:cNvSpPr txBox="1"/>
      </xdr:nvSpPr>
      <xdr:spPr>
        <a:xfrm>
          <a:off x="35820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58619</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200-0000AF010000}"/>
            </a:ext>
          </a:extLst>
        </xdr:cNvPr>
        <xdr:cNvSpPr txBox="1"/>
      </xdr:nvSpPr>
      <xdr:spPr>
        <a:xfrm>
          <a:off x="2705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4734</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200-0000B0010000}"/>
            </a:ext>
          </a:extLst>
        </xdr:cNvPr>
        <xdr:cNvSpPr txBox="1"/>
      </xdr:nvSpPr>
      <xdr:spPr>
        <a:xfrm>
          <a:off x="1816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14532</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200-0000B1010000}"/>
            </a:ext>
          </a:extLst>
        </xdr:cNvPr>
        <xdr:cNvSpPr txBox="1"/>
      </xdr:nvSpPr>
      <xdr:spPr>
        <a:xfrm>
          <a:off x="927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124658</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200-0000B2010000}"/>
            </a:ext>
          </a:extLst>
        </xdr:cNvPr>
        <xdr:cNvSpPr txBox="1"/>
      </xdr:nvSpPr>
      <xdr:spPr>
        <a:xfrm>
          <a:off x="35820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21789</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200-0000B3010000}"/>
            </a:ext>
          </a:extLst>
        </xdr:cNvPr>
        <xdr:cNvSpPr txBox="1"/>
      </xdr:nvSpPr>
      <xdr:spPr>
        <a:xfrm>
          <a:off x="2705744"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163847</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200-0000B4010000}"/>
            </a:ext>
          </a:extLst>
        </xdr:cNvPr>
        <xdr:cNvSpPr txBox="1"/>
      </xdr:nvSpPr>
      <xdr:spPr>
        <a:xfrm>
          <a:off x="1816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134456</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200-0000B5010000}"/>
            </a:ext>
          </a:extLst>
        </xdr:cNvPr>
        <xdr:cNvSpPr txBox="1"/>
      </xdr:nvSpPr>
      <xdr:spPr>
        <a:xfrm>
          <a:off x="927744"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02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flipV="1">
          <a:off x="10476865" y="17097375"/>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62" name="【市民会館】&#10;一人当たり面積最小値テキスト">
          <a:extLst>
            <a:ext uri="{FF2B5EF4-FFF2-40B4-BE49-F238E27FC236}">
              <a16:creationId xmlns:a16="http://schemas.microsoft.com/office/drawing/2014/main" id="{00000000-0008-0000-0200-0000CE010000}"/>
            </a:ext>
          </a:extLst>
        </xdr:cNvPr>
        <xdr:cNvSpPr txBox="1"/>
      </xdr:nvSpPr>
      <xdr:spPr>
        <a:xfrm>
          <a:off x="10515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0388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64" name="【市民会館】&#10;一人当たり面積最大値テキスト">
          <a:extLst>
            <a:ext uri="{FF2B5EF4-FFF2-40B4-BE49-F238E27FC236}">
              <a16:creationId xmlns:a16="http://schemas.microsoft.com/office/drawing/2014/main" id="{00000000-0008-0000-0200-0000D0010000}"/>
            </a:ext>
          </a:extLst>
        </xdr:cNvPr>
        <xdr:cNvSpPr txBox="1"/>
      </xdr:nvSpPr>
      <xdr:spPr>
        <a:xfrm>
          <a:off x="10515600" y="1687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0388600" y="1709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6" name="【市民会館】&#10;一人当たり面積平均値テキスト">
          <a:extLst>
            <a:ext uri="{FF2B5EF4-FFF2-40B4-BE49-F238E27FC236}">
              <a16:creationId xmlns:a16="http://schemas.microsoft.com/office/drawing/2014/main" id="{00000000-0008-0000-0200-0000D2010000}"/>
            </a:ext>
          </a:extLst>
        </xdr:cNvPr>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9588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90170</xdr:rowOff>
    </xdr:from>
    <xdr:to>
      <xdr:col>41</xdr:col>
      <xdr:colOff>101600</xdr:colOff>
      <xdr:row>107</xdr:row>
      <xdr:rowOff>20320</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7810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6921500" y="182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55880</xdr:rowOff>
    </xdr:from>
    <xdr:to>
      <xdr:col>55</xdr:col>
      <xdr:colOff>50800</xdr:colOff>
      <xdr:row>107</xdr:row>
      <xdr:rowOff>157480</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104267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34307</xdr:rowOff>
    </xdr:from>
    <xdr:ext cx="469744" cy="259045"/>
    <xdr:sp macro="" textlink="">
      <xdr:nvSpPr>
        <xdr:cNvPr id="478" name="【市民会館】&#10;一人当たり面積該当値テキスト">
          <a:extLst>
            <a:ext uri="{FF2B5EF4-FFF2-40B4-BE49-F238E27FC236}">
              <a16:creationId xmlns:a16="http://schemas.microsoft.com/office/drawing/2014/main" id="{00000000-0008-0000-0200-0000DE010000}"/>
            </a:ext>
          </a:extLst>
        </xdr:cNvPr>
        <xdr:cNvSpPr txBox="1"/>
      </xdr:nvSpPr>
      <xdr:spPr>
        <a:xfrm>
          <a:off x="10515600"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59689</xdr:rowOff>
    </xdr:from>
    <xdr:to>
      <xdr:col>50</xdr:col>
      <xdr:colOff>165100</xdr:colOff>
      <xdr:row>107</xdr:row>
      <xdr:rowOff>161289</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9588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106680</xdr:rowOff>
    </xdr:from>
    <xdr:to>
      <xdr:col>55</xdr:col>
      <xdr:colOff>0</xdr:colOff>
      <xdr:row>107</xdr:row>
      <xdr:rowOff>110489</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flipV="1">
          <a:off x="9639300" y="184518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63500</xdr:rowOff>
    </xdr:from>
    <xdr:to>
      <xdr:col>46</xdr:col>
      <xdr:colOff>38100</xdr:colOff>
      <xdr:row>107</xdr:row>
      <xdr:rowOff>165100</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8699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110489</xdr:rowOff>
    </xdr:from>
    <xdr:to>
      <xdr:col>50</xdr:col>
      <xdr:colOff>114300</xdr:colOff>
      <xdr:row>107</xdr:row>
      <xdr:rowOff>114300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flipV="1">
          <a:off x="8750300" y="184556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65405</xdr:rowOff>
    </xdr:from>
    <xdr:to>
      <xdr:col>41</xdr:col>
      <xdr:colOff>101600</xdr:colOff>
      <xdr:row>107</xdr:row>
      <xdr:rowOff>167005</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7810500" y="184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114300</xdr:rowOff>
    </xdr:from>
    <xdr:to>
      <xdr:col>45</xdr:col>
      <xdr:colOff>177800</xdr:colOff>
      <xdr:row>107</xdr:row>
      <xdr:rowOff>116205</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7861300" y="184594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69214</xdr:rowOff>
    </xdr:from>
    <xdr:to>
      <xdr:col>36</xdr:col>
      <xdr:colOff>165100</xdr:colOff>
      <xdr:row>107</xdr:row>
      <xdr:rowOff>170814</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6921500" y="1841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116205</xdr:rowOff>
    </xdr:from>
    <xdr:to>
      <xdr:col>41</xdr:col>
      <xdr:colOff>50800</xdr:colOff>
      <xdr:row>107</xdr:row>
      <xdr:rowOff>120014</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flipV="1">
          <a:off x="6972300" y="184613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31132</xdr:rowOff>
    </xdr:from>
    <xdr:ext cx="469744" cy="259045"/>
    <xdr:sp macro="" textlink="">
      <xdr:nvSpPr>
        <xdr:cNvPr id="487" name="n_1aveValue【市民会館】&#10;一人当たり面積">
          <a:extLst>
            <a:ext uri="{FF2B5EF4-FFF2-40B4-BE49-F238E27FC236}">
              <a16:creationId xmlns:a16="http://schemas.microsoft.com/office/drawing/2014/main" id="{00000000-0008-0000-0200-0000E7010000}"/>
            </a:ext>
          </a:extLst>
        </xdr:cNvPr>
        <xdr:cNvSpPr txBox="1"/>
      </xdr:nvSpPr>
      <xdr:spPr>
        <a:xfrm>
          <a:off x="9391727" y="1803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88" name="n_2aveValue【市民会館】&#10;一人当たり面積">
          <a:extLst>
            <a:ext uri="{FF2B5EF4-FFF2-40B4-BE49-F238E27FC236}">
              <a16:creationId xmlns:a16="http://schemas.microsoft.com/office/drawing/2014/main" id="{00000000-0008-0000-0200-0000E8010000}"/>
            </a:ext>
          </a:extLst>
        </xdr:cNvPr>
        <xdr:cNvSpPr txBox="1"/>
      </xdr:nvSpPr>
      <xdr:spPr>
        <a:xfrm>
          <a:off x="8515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36847</xdr:rowOff>
    </xdr:from>
    <xdr:ext cx="469744" cy="259045"/>
    <xdr:sp macro="" textlink="">
      <xdr:nvSpPr>
        <xdr:cNvPr id="489" name="n_3aveValue【市民会館】&#10;一人当たり面積">
          <a:extLst>
            <a:ext uri="{FF2B5EF4-FFF2-40B4-BE49-F238E27FC236}">
              <a16:creationId xmlns:a16="http://schemas.microsoft.com/office/drawing/2014/main" id="{00000000-0008-0000-0200-0000E9010000}"/>
            </a:ext>
          </a:extLst>
        </xdr:cNvPr>
        <xdr:cNvSpPr txBox="1"/>
      </xdr:nvSpPr>
      <xdr:spPr>
        <a:xfrm>
          <a:off x="76264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38752</xdr:rowOff>
    </xdr:from>
    <xdr:ext cx="469744" cy="259045"/>
    <xdr:sp macro="" textlink="">
      <xdr:nvSpPr>
        <xdr:cNvPr id="490" name="n_4aveValue【市民会館】&#10;一人当たり面積">
          <a:extLst>
            <a:ext uri="{FF2B5EF4-FFF2-40B4-BE49-F238E27FC236}">
              <a16:creationId xmlns:a16="http://schemas.microsoft.com/office/drawing/2014/main" id="{00000000-0008-0000-0200-0000EA010000}"/>
            </a:ext>
          </a:extLst>
        </xdr:cNvPr>
        <xdr:cNvSpPr txBox="1"/>
      </xdr:nvSpPr>
      <xdr:spPr>
        <a:xfrm>
          <a:off x="6737427" y="1804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152416</xdr:rowOff>
    </xdr:from>
    <xdr:ext cx="469744" cy="259045"/>
    <xdr:sp macro="" textlink="">
      <xdr:nvSpPr>
        <xdr:cNvPr id="491" name="n_1mainValue【市民会館】&#10;一人当たり面積">
          <a:extLst>
            <a:ext uri="{FF2B5EF4-FFF2-40B4-BE49-F238E27FC236}">
              <a16:creationId xmlns:a16="http://schemas.microsoft.com/office/drawing/2014/main" id="{00000000-0008-0000-0200-0000EB010000}"/>
            </a:ext>
          </a:extLst>
        </xdr:cNvPr>
        <xdr:cNvSpPr txBox="1"/>
      </xdr:nvSpPr>
      <xdr:spPr>
        <a:xfrm>
          <a:off x="9391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156227</xdr:rowOff>
    </xdr:from>
    <xdr:ext cx="469744" cy="259045"/>
    <xdr:sp macro="" textlink="">
      <xdr:nvSpPr>
        <xdr:cNvPr id="492" name="n_2mainValue【市民会館】&#10;一人当たり面積">
          <a:extLst>
            <a:ext uri="{FF2B5EF4-FFF2-40B4-BE49-F238E27FC236}">
              <a16:creationId xmlns:a16="http://schemas.microsoft.com/office/drawing/2014/main" id="{00000000-0008-0000-0200-0000EC010000}"/>
            </a:ext>
          </a:extLst>
        </xdr:cNvPr>
        <xdr:cNvSpPr txBox="1"/>
      </xdr:nvSpPr>
      <xdr:spPr>
        <a:xfrm>
          <a:off x="85154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158132</xdr:rowOff>
    </xdr:from>
    <xdr:ext cx="469744" cy="259045"/>
    <xdr:sp macro="" textlink="">
      <xdr:nvSpPr>
        <xdr:cNvPr id="493" name="n_3mainValue【市民会館】&#10;一人当たり面積">
          <a:extLst>
            <a:ext uri="{FF2B5EF4-FFF2-40B4-BE49-F238E27FC236}">
              <a16:creationId xmlns:a16="http://schemas.microsoft.com/office/drawing/2014/main" id="{00000000-0008-0000-0200-0000ED010000}"/>
            </a:ext>
          </a:extLst>
        </xdr:cNvPr>
        <xdr:cNvSpPr txBox="1"/>
      </xdr:nvSpPr>
      <xdr:spPr>
        <a:xfrm>
          <a:off x="7626427" y="1850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161941</xdr:rowOff>
    </xdr:from>
    <xdr:ext cx="469744" cy="259045"/>
    <xdr:sp macro="" textlink="">
      <xdr:nvSpPr>
        <xdr:cNvPr id="494" name="n_4mainValue【市民会館】&#10;一人当たり面積">
          <a:extLst>
            <a:ext uri="{FF2B5EF4-FFF2-40B4-BE49-F238E27FC236}">
              <a16:creationId xmlns:a16="http://schemas.microsoft.com/office/drawing/2014/main" id="{00000000-0008-0000-0200-0000EE010000}"/>
            </a:ext>
          </a:extLst>
        </xdr:cNvPr>
        <xdr:cNvSpPr txBox="1"/>
      </xdr:nvSpPr>
      <xdr:spPr>
        <a:xfrm>
          <a:off x="6737427" y="1850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00000000-0008-0000-0200-000006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flipV="1">
          <a:off x="16318864" y="562546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00000000-0008-0000-0200-000008020000}"/>
            </a:ext>
          </a:extLst>
        </xdr:cNvPr>
        <xdr:cNvSpPr txBox="1"/>
      </xdr:nvSpPr>
      <xdr:spPr>
        <a:xfrm>
          <a:off x="16357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6230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00000000-0008-0000-0200-00000A020000}"/>
            </a:ext>
          </a:extLst>
        </xdr:cNvPr>
        <xdr:cNvSpPr txBox="1"/>
      </xdr:nvSpPr>
      <xdr:spPr>
        <a:xfrm>
          <a:off x="16357600"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6230600" y="562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142892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00000000-0008-0000-0200-00000C020000}"/>
            </a:ext>
          </a:extLst>
        </xdr:cNvPr>
        <xdr:cNvSpPr txBox="1"/>
      </xdr:nvSpPr>
      <xdr:spPr>
        <a:xfrm>
          <a:off x="16357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16268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103505</xdr:rowOff>
    </xdr:from>
    <xdr:to>
      <xdr:col>81</xdr:col>
      <xdr:colOff>101600</xdr:colOff>
      <xdr:row>38</xdr:row>
      <xdr:rowOff>33655</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15430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133985</xdr:rowOff>
    </xdr:from>
    <xdr:to>
      <xdr:col>72</xdr:col>
      <xdr:colOff>38100</xdr:colOff>
      <xdr:row>37</xdr:row>
      <xdr:rowOff>64135</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3652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535" name="楕円 534">
          <a:extLst>
            <a:ext uri="{FF2B5EF4-FFF2-40B4-BE49-F238E27FC236}">
              <a16:creationId xmlns:a16="http://schemas.microsoft.com/office/drawing/2014/main" id="{00000000-0008-0000-0200-000017020000}"/>
            </a:ext>
          </a:extLst>
        </xdr:cNvPr>
        <xdr:cNvSpPr/>
      </xdr:nvSpPr>
      <xdr:spPr>
        <a:xfrm>
          <a:off x="162687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4462</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00000000-0008-0000-0200-000018020000}"/>
            </a:ext>
          </a:extLst>
        </xdr:cNvPr>
        <xdr:cNvSpPr txBox="1"/>
      </xdr:nvSpPr>
      <xdr:spPr>
        <a:xfrm>
          <a:off x="16357600" y="634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90170</xdr:rowOff>
    </xdr:from>
    <xdr:to>
      <xdr:col>81</xdr:col>
      <xdr:colOff>101600</xdr:colOff>
      <xdr:row>38</xdr:row>
      <xdr:rowOff>20320</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5430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140970</xdr:rowOff>
    </xdr:from>
    <xdr:to>
      <xdr:col>85</xdr:col>
      <xdr:colOff>127000</xdr:colOff>
      <xdr:row>38</xdr:row>
      <xdr:rowOff>32385</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5481300" y="648462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25400</xdr:rowOff>
    </xdr:from>
    <xdr:to>
      <xdr:col>76</xdr:col>
      <xdr:colOff>165100</xdr:colOff>
      <xdr:row>37</xdr:row>
      <xdr:rowOff>127000</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4541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76200</xdr:rowOff>
    </xdr:from>
    <xdr:to>
      <xdr:col>81</xdr:col>
      <xdr:colOff>50800</xdr:colOff>
      <xdr:row>37</xdr:row>
      <xdr:rowOff>140970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4592300" y="64198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147320</xdr:rowOff>
    </xdr:from>
    <xdr:to>
      <xdr:col>72</xdr:col>
      <xdr:colOff>38100</xdr:colOff>
      <xdr:row>37</xdr:row>
      <xdr:rowOff>77470</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3652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26670</xdr:rowOff>
    </xdr:from>
    <xdr:to>
      <xdr:col>76</xdr:col>
      <xdr:colOff>114300</xdr:colOff>
      <xdr:row>37</xdr:row>
      <xdr:rowOff>76200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3703300" y="63703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84455</xdr:rowOff>
    </xdr:from>
    <xdr:to>
      <xdr:col>67</xdr:col>
      <xdr:colOff>101600</xdr:colOff>
      <xdr:row>37</xdr:row>
      <xdr:rowOff>14605</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27635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135255</xdr:rowOff>
    </xdr:from>
    <xdr:to>
      <xdr:col>71</xdr:col>
      <xdr:colOff>177800</xdr:colOff>
      <xdr:row>37</xdr:row>
      <xdr:rowOff>26670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2814300" y="630745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24782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5266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80662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3500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49547</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2611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36847</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52660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118127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43897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68597</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35007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31132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2611744"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00000000-0008-0000-0200-000041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flipV="1">
          <a:off x="22160864" y="5727741"/>
          <a:ext cx="0" cy="1559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id="{00000000-0008-0000-0200-000043020000}"/>
            </a:ext>
          </a:extLst>
        </xdr:cNvPr>
        <xdr:cNvSpPr txBox="1"/>
      </xdr:nvSpPr>
      <xdr:spPr>
        <a:xfrm>
          <a:off x="22199600" y="729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22072600" y="728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00000000-0008-0000-0200-000045020000}"/>
            </a:ext>
          </a:extLst>
        </xdr:cNvPr>
        <xdr:cNvSpPr txBox="1"/>
      </xdr:nvSpPr>
      <xdr:spPr>
        <a:xfrm>
          <a:off x="22199600" y="550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22072600" y="572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68384</xdr:rowOff>
    </xdr:from>
    <xdr:ext cx="599010" cy="259045"/>
    <xdr:sp macro="" textlink="">
      <xdr:nvSpPr>
        <xdr:cNvPr id="583" name="【一般廃棄物処理施設】&#10;一人当たり有形固定資産（償却資産）額平均値テキスト">
          <a:extLst>
            <a:ext uri="{FF2B5EF4-FFF2-40B4-BE49-F238E27FC236}">
              <a16:creationId xmlns:a16="http://schemas.microsoft.com/office/drawing/2014/main" id="{00000000-0008-0000-0200-000047020000}"/>
            </a:ext>
          </a:extLst>
        </xdr:cNvPr>
        <xdr:cNvSpPr txBox="1"/>
      </xdr:nvSpPr>
      <xdr:spPr>
        <a:xfrm>
          <a:off x="22199600" y="6754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22110700" y="690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61920</xdr:rowOff>
    </xdr:from>
    <xdr:to>
      <xdr:col>112</xdr:col>
      <xdr:colOff>38100</xdr:colOff>
      <xdr:row>40</xdr:row>
      <xdr:rowOff>163520</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21272500" y="691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91798</xdr:rowOff>
    </xdr:from>
    <xdr:to>
      <xdr:col>107</xdr:col>
      <xdr:colOff>101600</xdr:colOff>
      <xdr:row>41</xdr:row>
      <xdr:rowOff>21948</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20383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123978</xdr:rowOff>
    </xdr:from>
    <xdr:to>
      <xdr:col>102</xdr:col>
      <xdr:colOff>165100</xdr:colOff>
      <xdr:row>41</xdr:row>
      <xdr:rowOff>54128</xdr:rowOff>
    </xdr:to>
    <xdr:sp macro="" textlink="">
      <xdr:nvSpPr>
        <xdr:cNvPr id="587" name="フローチャート: 判断 586">
          <a:extLst>
            <a:ext uri="{FF2B5EF4-FFF2-40B4-BE49-F238E27FC236}">
              <a16:creationId xmlns:a16="http://schemas.microsoft.com/office/drawing/2014/main" id="{00000000-0008-0000-0200-00004B020000}"/>
            </a:ext>
          </a:extLst>
        </xdr:cNvPr>
        <xdr:cNvSpPr/>
      </xdr:nvSpPr>
      <xdr:spPr>
        <a:xfrm>
          <a:off x="19494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139605</xdr:rowOff>
    </xdr:from>
    <xdr:to>
      <xdr:col>98</xdr:col>
      <xdr:colOff>38100</xdr:colOff>
      <xdr:row>41</xdr:row>
      <xdr:rowOff>69755</xdr:rowOff>
    </xdr:to>
    <xdr:sp macro="" textlink="">
      <xdr:nvSpPr>
        <xdr:cNvPr id="588" name="フローチャート: 判断 587">
          <a:extLst>
            <a:ext uri="{FF2B5EF4-FFF2-40B4-BE49-F238E27FC236}">
              <a16:creationId xmlns:a16="http://schemas.microsoft.com/office/drawing/2014/main" id="{00000000-0008-0000-0200-00004C020000}"/>
            </a:ext>
          </a:extLst>
        </xdr:cNvPr>
        <xdr:cNvSpPr/>
      </xdr:nvSpPr>
      <xdr:spPr>
        <a:xfrm>
          <a:off x="18605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94345</xdr:rowOff>
    </xdr:from>
    <xdr:to>
      <xdr:col>116</xdr:col>
      <xdr:colOff>114300</xdr:colOff>
      <xdr:row>41</xdr:row>
      <xdr:rowOff>24495</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22110700" y="6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72772</xdr:rowOff>
    </xdr:from>
    <xdr:ext cx="534377" cy="259045"/>
    <xdr:sp macro="" textlink="">
      <xdr:nvSpPr>
        <xdr:cNvPr id="595" name="【一般廃棄物処理施設】&#10;一人当たり有形固定資産（償却資産）額該当値テキスト">
          <a:extLst>
            <a:ext uri="{FF2B5EF4-FFF2-40B4-BE49-F238E27FC236}">
              <a16:creationId xmlns:a16="http://schemas.microsoft.com/office/drawing/2014/main" id="{00000000-0008-0000-0200-000053020000}"/>
            </a:ext>
          </a:extLst>
        </xdr:cNvPr>
        <xdr:cNvSpPr txBox="1"/>
      </xdr:nvSpPr>
      <xdr:spPr>
        <a:xfrm>
          <a:off x="22199600" y="693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100368</xdr:rowOff>
    </xdr:from>
    <xdr:to>
      <xdr:col>112</xdr:col>
      <xdr:colOff>38100</xdr:colOff>
      <xdr:row>41</xdr:row>
      <xdr:rowOff>30518</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21272500" y="695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145145</xdr:rowOff>
    </xdr:from>
    <xdr:to>
      <xdr:col>116</xdr:col>
      <xdr:colOff>63500</xdr:colOff>
      <xdr:row>40</xdr:row>
      <xdr:rowOff>151168</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21323300" y="7003145"/>
          <a:ext cx="838200" cy="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104107</xdr:rowOff>
    </xdr:from>
    <xdr:to>
      <xdr:col>107</xdr:col>
      <xdr:colOff>101600</xdr:colOff>
      <xdr:row>41</xdr:row>
      <xdr:rowOff>34257</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20383500" y="696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151168</xdr:rowOff>
    </xdr:from>
    <xdr:to>
      <xdr:col>111</xdr:col>
      <xdr:colOff>177800</xdr:colOff>
      <xdr:row>40</xdr:row>
      <xdr:rowOff>154907</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flipV="1">
          <a:off x="20434300" y="7009168"/>
          <a:ext cx="889000" cy="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111389</xdr:rowOff>
    </xdr:from>
    <xdr:to>
      <xdr:col>102</xdr:col>
      <xdr:colOff>165100</xdr:colOff>
      <xdr:row>41</xdr:row>
      <xdr:rowOff>41539</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19494500" y="696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154907</xdr:rowOff>
    </xdr:from>
    <xdr:to>
      <xdr:col>107</xdr:col>
      <xdr:colOff>50800</xdr:colOff>
      <xdr:row>40</xdr:row>
      <xdr:rowOff>162189</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flipV="1">
          <a:off x="19545300" y="7012907"/>
          <a:ext cx="889000" cy="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115596</xdr:rowOff>
    </xdr:from>
    <xdr:to>
      <xdr:col>98</xdr:col>
      <xdr:colOff>38100</xdr:colOff>
      <xdr:row>41</xdr:row>
      <xdr:rowOff>45746</xdr:rowOff>
    </xdr:to>
    <xdr:sp macro="" textlink="">
      <xdr:nvSpPr>
        <xdr:cNvPr id="602" name="楕円 601">
          <a:extLst>
            <a:ext uri="{FF2B5EF4-FFF2-40B4-BE49-F238E27FC236}">
              <a16:creationId xmlns:a16="http://schemas.microsoft.com/office/drawing/2014/main" id="{00000000-0008-0000-0200-00005A020000}"/>
            </a:ext>
          </a:extLst>
        </xdr:cNvPr>
        <xdr:cNvSpPr/>
      </xdr:nvSpPr>
      <xdr:spPr>
        <a:xfrm>
          <a:off x="18605500" y="69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162189</xdr:rowOff>
    </xdr:from>
    <xdr:to>
      <xdr:col>102</xdr:col>
      <xdr:colOff>114300</xdr:colOff>
      <xdr:row>40</xdr:row>
      <xdr:rowOff>166396</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flipV="1">
          <a:off x="18656300" y="7020189"/>
          <a:ext cx="889000" cy="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8597</xdr:rowOff>
    </xdr:from>
    <xdr:ext cx="534377" cy="259045"/>
    <xdr:sp macro="" textlink="">
      <xdr:nvSpPr>
        <xdr:cNvPr id="604" name="n_1ave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21043411" y="669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38475</xdr:rowOff>
    </xdr:from>
    <xdr:ext cx="534377" cy="259045"/>
    <xdr:sp macro="" textlink="">
      <xdr:nvSpPr>
        <xdr:cNvPr id="605" name="n_2ave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201671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45255</xdr:rowOff>
    </xdr:from>
    <xdr:ext cx="534377" cy="259045"/>
    <xdr:sp macro="" textlink="">
      <xdr:nvSpPr>
        <xdr:cNvPr id="606" name="n_3ave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192781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60882</xdr:rowOff>
    </xdr:from>
    <xdr:ext cx="534377" cy="259045"/>
    <xdr:sp macro="" textlink="">
      <xdr:nvSpPr>
        <xdr:cNvPr id="607" name="n_4ave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18389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21645</xdr:rowOff>
    </xdr:from>
    <xdr:ext cx="534377" cy="259045"/>
    <xdr:sp macro="" textlink="">
      <xdr:nvSpPr>
        <xdr:cNvPr id="608" name="n_1mainValue【一般廃棄物処理施設】&#10;一人当たり有形固定資産（償却資産）額">
          <a:extLst>
            <a:ext uri="{FF2B5EF4-FFF2-40B4-BE49-F238E27FC236}">
              <a16:creationId xmlns:a16="http://schemas.microsoft.com/office/drawing/2014/main" id="{00000000-0008-0000-0200-000060020000}"/>
            </a:ext>
          </a:extLst>
        </xdr:cNvPr>
        <xdr:cNvSpPr txBox="1"/>
      </xdr:nvSpPr>
      <xdr:spPr>
        <a:xfrm>
          <a:off x="21043411" y="70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25384</xdr:rowOff>
    </xdr:from>
    <xdr:ext cx="534377" cy="259045"/>
    <xdr:sp macro="" textlink="">
      <xdr:nvSpPr>
        <xdr:cNvPr id="609" name="n_2mainValue【一般廃棄物処理施設】&#10;一人当たり有形固定資産（償却資産）額">
          <a:extLst>
            <a:ext uri="{FF2B5EF4-FFF2-40B4-BE49-F238E27FC236}">
              <a16:creationId xmlns:a16="http://schemas.microsoft.com/office/drawing/2014/main" id="{00000000-0008-0000-0200-000061020000}"/>
            </a:ext>
          </a:extLst>
        </xdr:cNvPr>
        <xdr:cNvSpPr txBox="1"/>
      </xdr:nvSpPr>
      <xdr:spPr>
        <a:xfrm>
          <a:off x="20167111" y="705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58066</xdr:rowOff>
    </xdr:from>
    <xdr:ext cx="534377" cy="259045"/>
    <xdr:sp macro="" textlink="">
      <xdr:nvSpPr>
        <xdr:cNvPr id="610" name="n_3mainValue【一般廃棄物処理施設】&#10;一人当たり有形固定資産（償却資産）額">
          <a:extLst>
            <a:ext uri="{FF2B5EF4-FFF2-40B4-BE49-F238E27FC236}">
              <a16:creationId xmlns:a16="http://schemas.microsoft.com/office/drawing/2014/main" id="{00000000-0008-0000-0200-000062020000}"/>
            </a:ext>
          </a:extLst>
        </xdr:cNvPr>
        <xdr:cNvSpPr txBox="1"/>
      </xdr:nvSpPr>
      <xdr:spPr>
        <a:xfrm>
          <a:off x="19278111" y="674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62273</xdr:rowOff>
    </xdr:from>
    <xdr:ext cx="534377" cy="259045"/>
    <xdr:sp macro="" textlink="">
      <xdr:nvSpPr>
        <xdr:cNvPr id="611" name="n_4mainValue【一般廃棄物処理施設】&#10;一人当たり有形固定資産（償却資産）額">
          <a:extLst>
            <a:ext uri="{FF2B5EF4-FFF2-40B4-BE49-F238E27FC236}">
              <a16:creationId xmlns:a16="http://schemas.microsoft.com/office/drawing/2014/main" id="{00000000-0008-0000-0200-000063020000}"/>
            </a:ext>
          </a:extLst>
        </xdr:cNvPr>
        <xdr:cNvSpPr txBox="1"/>
      </xdr:nvSpPr>
      <xdr:spPr>
        <a:xfrm>
          <a:off x="18389111" y="674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00000000-0008-0000-0200-00007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flipV="1">
          <a:off x="16318864" y="947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00000000-0008-0000-0200-00007E020000}"/>
            </a:ext>
          </a:extLst>
        </xdr:cNvPr>
        <xdr:cNvSpPr txBox="1"/>
      </xdr:nvSpPr>
      <xdr:spPr>
        <a:xfrm>
          <a:off x="16357600" y="1092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6230600" y="109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40" name="【保健センター・保健所】&#10;有形固定資産減価償却率最大値テキスト">
          <a:extLst>
            <a:ext uri="{FF2B5EF4-FFF2-40B4-BE49-F238E27FC236}">
              <a16:creationId xmlns:a16="http://schemas.microsoft.com/office/drawing/2014/main" id="{00000000-0008-0000-0200-00008002000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00000000-0008-0000-0200-000082020000}"/>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91259</xdr:rowOff>
    </xdr:from>
    <xdr:to>
      <xdr:col>76</xdr:col>
      <xdr:colOff>165100</xdr:colOff>
      <xdr:row>60</xdr:row>
      <xdr:rowOff>21409</xdr:rowOff>
    </xdr:to>
    <xdr:sp macro="" textlink="">
      <xdr:nvSpPr>
        <xdr:cNvPr id="645" name="フローチャート: 判断 644">
          <a:extLst>
            <a:ext uri="{FF2B5EF4-FFF2-40B4-BE49-F238E27FC236}">
              <a16:creationId xmlns:a16="http://schemas.microsoft.com/office/drawing/2014/main" id="{00000000-0008-0000-0200-000085020000}"/>
            </a:ext>
          </a:extLst>
        </xdr:cNvPr>
        <xdr:cNvSpPr/>
      </xdr:nvSpPr>
      <xdr:spPr>
        <a:xfrm>
          <a:off x="14541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646" name="フローチャート: 判断 645">
          <a:extLst>
            <a:ext uri="{FF2B5EF4-FFF2-40B4-BE49-F238E27FC236}">
              <a16:creationId xmlns:a16="http://schemas.microsoft.com/office/drawing/2014/main" id="{00000000-0008-0000-0200-000086020000}"/>
            </a:ext>
          </a:extLst>
        </xdr:cNvPr>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73297</xdr:rowOff>
    </xdr:from>
    <xdr:to>
      <xdr:col>67</xdr:col>
      <xdr:colOff>101600</xdr:colOff>
      <xdr:row>60</xdr:row>
      <xdr:rowOff>3447</xdr:rowOff>
    </xdr:to>
    <xdr:sp macro="" textlink="">
      <xdr:nvSpPr>
        <xdr:cNvPr id="647" name="フローチャート: 判断 646">
          <a:extLst>
            <a:ext uri="{FF2B5EF4-FFF2-40B4-BE49-F238E27FC236}">
              <a16:creationId xmlns:a16="http://schemas.microsoft.com/office/drawing/2014/main" id="{00000000-0008-0000-0200-000087020000}"/>
            </a:ext>
          </a:extLst>
        </xdr:cNvPr>
        <xdr:cNvSpPr/>
      </xdr:nvSpPr>
      <xdr:spPr>
        <a:xfrm>
          <a:off x="12763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112485</xdr:rowOff>
    </xdr:from>
    <xdr:to>
      <xdr:col>85</xdr:col>
      <xdr:colOff>177800</xdr:colOff>
      <xdr:row>63</xdr:row>
      <xdr:rowOff>42635</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162687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90912</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00000000-0008-0000-0200-00008E020000}"/>
            </a:ext>
          </a:extLst>
        </xdr:cNvPr>
        <xdr:cNvSpPr txBox="1"/>
      </xdr:nvSpPr>
      <xdr:spPr>
        <a:xfrm>
          <a:off x="16357600"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66766</xdr:rowOff>
    </xdr:from>
    <xdr:to>
      <xdr:col>81</xdr:col>
      <xdr:colOff>101600</xdr:colOff>
      <xdr:row>62</xdr:row>
      <xdr:rowOff>168366</xdr:rowOff>
    </xdr:to>
    <xdr:sp macro="" textlink="">
      <xdr:nvSpPr>
        <xdr:cNvPr id="655" name="楕円 654">
          <a:extLst>
            <a:ext uri="{FF2B5EF4-FFF2-40B4-BE49-F238E27FC236}">
              <a16:creationId xmlns:a16="http://schemas.microsoft.com/office/drawing/2014/main" id="{00000000-0008-0000-0200-00008F020000}"/>
            </a:ext>
          </a:extLst>
        </xdr:cNvPr>
        <xdr:cNvSpPr/>
      </xdr:nvSpPr>
      <xdr:spPr>
        <a:xfrm>
          <a:off x="154305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117566</xdr:rowOff>
    </xdr:from>
    <xdr:to>
      <xdr:col>85</xdr:col>
      <xdr:colOff>127000</xdr:colOff>
      <xdr:row>62</xdr:row>
      <xdr:rowOff>163285</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5481300" y="1074746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48804</xdr:rowOff>
    </xdr:from>
    <xdr:to>
      <xdr:col>76</xdr:col>
      <xdr:colOff>165100</xdr:colOff>
      <xdr:row>62</xdr:row>
      <xdr:rowOff>150404</xdr:rowOff>
    </xdr:to>
    <xdr:sp macro="" textlink="">
      <xdr:nvSpPr>
        <xdr:cNvPr id="657" name="楕円 656">
          <a:extLst>
            <a:ext uri="{FF2B5EF4-FFF2-40B4-BE49-F238E27FC236}">
              <a16:creationId xmlns:a16="http://schemas.microsoft.com/office/drawing/2014/main" id="{00000000-0008-0000-0200-000091020000}"/>
            </a:ext>
          </a:extLst>
        </xdr:cNvPr>
        <xdr:cNvSpPr/>
      </xdr:nvSpPr>
      <xdr:spPr>
        <a:xfrm>
          <a:off x="145415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99604</xdr:rowOff>
    </xdr:from>
    <xdr:to>
      <xdr:col>81</xdr:col>
      <xdr:colOff>50800</xdr:colOff>
      <xdr:row>62</xdr:row>
      <xdr:rowOff>117566</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4592300" y="1072950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4717</xdr:rowOff>
    </xdr:from>
    <xdr:to>
      <xdr:col>72</xdr:col>
      <xdr:colOff>38100</xdr:colOff>
      <xdr:row>62</xdr:row>
      <xdr:rowOff>106317</xdr:rowOff>
    </xdr:to>
    <xdr:sp macro="" textlink="">
      <xdr:nvSpPr>
        <xdr:cNvPr id="659" name="楕円 658">
          <a:extLst>
            <a:ext uri="{FF2B5EF4-FFF2-40B4-BE49-F238E27FC236}">
              <a16:creationId xmlns:a16="http://schemas.microsoft.com/office/drawing/2014/main" id="{00000000-0008-0000-0200-000093020000}"/>
            </a:ext>
          </a:extLst>
        </xdr:cNvPr>
        <xdr:cNvSpPr/>
      </xdr:nvSpPr>
      <xdr:spPr>
        <a:xfrm>
          <a:off x="136525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55517</xdr:rowOff>
    </xdr:from>
    <xdr:to>
      <xdr:col>76</xdr:col>
      <xdr:colOff>114300</xdr:colOff>
      <xdr:row>62</xdr:row>
      <xdr:rowOff>99604</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3703300" y="1068541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132080</xdr:rowOff>
    </xdr:from>
    <xdr:to>
      <xdr:col>67</xdr:col>
      <xdr:colOff>101600</xdr:colOff>
      <xdr:row>62</xdr:row>
      <xdr:rowOff>62230</xdr:rowOff>
    </xdr:to>
    <xdr:sp macro="" textlink="">
      <xdr:nvSpPr>
        <xdr:cNvPr id="661" name="楕円 660">
          <a:extLst>
            <a:ext uri="{FF2B5EF4-FFF2-40B4-BE49-F238E27FC236}">
              <a16:creationId xmlns:a16="http://schemas.microsoft.com/office/drawing/2014/main" id="{00000000-0008-0000-0200-000095020000}"/>
            </a:ext>
          </a:extLst>
        </xdr:cNvPr>
        <xdr:cNvSpPr/>
      </xdr:nvSpPr>
      <xdr:spPr>
        <a:xfrm>
          <a:off x="12763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11430</xdr:rowOff>
    </xdr:from>
    <xdr:to>
      <xdr:col>71</xdr:col>
      <xdr:colOff>177800</xdr:colOff>
      <xdr:row>62</xdr:row>
      <xdr:rowOff>55517</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2814300" y="1064133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37936</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4389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3500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19974</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00000000-0008-0000-0200-00009A020000}"/>
            </a:ext>
          </a:extLst>
        </xdr:cNvPr>
        <xdr:cNvSpPr txBox="1"/>
      </xdr:nvSpPr>
      <xdr:spPr>
        <a:xfrm>
          <a:off x="12611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159493</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00000000-0008-0000-0200-00009B020000}"/>
            </a:ext>
          </a:extLst>
        </xdr:cNvPr>
        <xdr:cNvSpPr txBox="1"/>
      </xdr:nvSpPr>
      <xdr:spPr>
        <a:xfrm>
          <a:off x="15266044" y="1078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141531</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00000000-0008-0000-0200-00009C020000}"/>
            </a:ext>
          </a:extLst>
        </xdr:cNvPr>
        <xdr:cNvSpPr txBox="1"/>
      </xdr:nvSpPr>
      <xdr:spPr>
        <a:xfrm>
          <a:off x="14389744" y="1077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97444</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00000000-0008-0000-0200-00009D020000}"/>
            </a:ext>
          </a:extLst>
        </xdr:cNvPr>
        <xdr:cNvSpPr txBox="1"/>
      </xdr:nvSpPr>
      <xdr:spPr>
        <a:xfrm>
          <a:off x="13500744"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53357</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00000000-0008-0000-0200-00009E020000}"/>
            </a:ext>
          </a:extLst>
        </xdr:cNvPr>
        <xdr:cNvSpPr txBox="1"/>
      </xdr:nvSpPr>
      <xdr:spPr>
        <a:xfrm>
          <a:off x="12611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00000000-0008-0000-0200-0000B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flipV="1">
          <a:off x="22160864" y="950595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00000000-0008-0000-0200-0000B7020000}"/>
            </a:ext>
          </a:extLst>
        </xdr:cNvPr>
        <xdr:cNvSpPr txBox="1"/>
      </xdr:nvSpPr>
      <xdr:spPr>
        <a:xfrm>
          <a:off x="22199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22072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00000000-0008-0000-0200-0000B9020000}"/>
            </a:ext>
          </a:extLst>
        </xdr:cNvPr>
        <xdr:cNvSpPr txBox="1"/>
      </xdr:nvSpPr>
      <xdr:spPr>
        <a:xfrm>
          <a:off x="221996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166387</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00000000-0008-0000-0200-0000BB020000}"/>
            </a:ext>
          </a:extLst>
        </xdr:cNvPr>
        <xdr:cNvSpPr txBox="1"/>
      </xdr:nvSpPr>
      <xdr:spPr>
        <a:xfrm>
          <a:off x="22199600" y="10624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221107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701" name="フローチャート: 判断 700">
          <a:extLst>
            <a:ext uri="{FF2B5EF4-FFF2-40B4-BE49-F238E27FC236}">
              <a16:creationId xmlns:a16="http://schemas.microsoft.com/office/drawing/2014/main" id="{00000000-0008-0000-0200-0000BD020000}"/>
            </a:ext>
          </a:extLst>
        </xdr:cNvPr>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702" name="フローチャート: 判断 701">
          <a:extLst>
            <a:ext uri="{FF2B5EF4-FFF2-40B4-BE49-F238E27FC236}">
              <a16:creationId xmlns:a16="http://schemas.microsoft.com/office/drawing/2014/main" id="{00000000-0008-0000-0200-0000BE020000}"/>
            </a:ext>
          </a:extLst>
        </xdr:cNvPr>
        <xdr:cNvSpPr/>
      </xdr:nvSpPr>
      <xdr:spPr>
        <a:xfrm>
          <a:off x="20383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703" name="フローチャート: 判断 702">
          <a:extLst>
            <a:ext uri="{FF2B5EF4-FFF2-40B4-BE49-F238E27FC236}">
              <a16:creationId xmlns:a16="http://schemas.microsoft.com/office/drawing/2014/main" id="{00000000-0008-0000-0200-0000BF020000}"/>
            </a:ext>
          </a:extLst>
        </xdr:cNvPr>
        <xdr:cNvSpPr/>
      </xdr:nvSpPr>
      <xdr:spPr>
        <a:xfrm>
          <a:off x="19494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17780</xdr:rowOff>
    </xdr:from>
    <xdr:to>
      <xdr:col>98</xdr:col>
      <xdr:colOff>38100</xdr:colOff>
      <xdr:row>63</xdr:row>
      <xdr:rowOff>119380</xdr:rowOff>
    </xdr:to>
    <xdr:sp macro="" textlink="">
      <xdr:nvSpPr>
        <xdr:cNvPr id="704" name="フローチャート: 判断 703">
          <a:extLst>
            <a:ext uri="{FF2B5EF4-FFF2-40B4-BE49-F238E27FC236}">
              <a16:creationId xmlns:a16="http://schemas.microsoft.com/office/drawing/2014/main" id="{00000000-0008-0000-0200-0000C0020000}"/>
            </a:ext>
          </a:extLst>
        </xdr:cNvPr>
        <xdr:cNvSpPr/>
      </xdr:nvSpPr>
      <xdr:spPr>
        <a:xfrm>
          <a:off x="18605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135890</xdr:rowOff>
    </xdr:from>
    <xdr:to>
      <xdr:col>116</xdr:col>
      <xdr:colOff>114300</xdr:colOff>
      <xdr:row>64</xdr:row>
      <xdr:rowOff>66040</xdr:rowOff>
    </xdr:to>
    <xdr:sp macro="" textlink="">
      <xdr:nvSpPr>
        <xdr:cNvPr id="710" name="楕円 709">
          <a:extLst>
            <a:ext uri="{FF2B5EF4-FFF2-40B4-BE49-F238E27FC236}">
              <a16:creationId xmlns:a16="http://schemas.microsoft.com/office/drawing/2014/main" id="{00000000-0008-0000-0200-0000C6020000}"/>
            </a:ext>
          </a:extLst>
        </xdr:cNvPr>
        <xdr:cNvSpPr/>
      </xdr:nvSpPr>
      <xdr:spPr>
        <a:xfrm>
          <a:off x="221107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50817</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00000000-0008-0000-0200-0000C7020000}"/>
            </a:ext>
          </a:extLst>
        </xdr:cNvPr>
        <xdr:cNvSpPr txBox="1"/>
      </xdr:nvSpPr>
      <xdr:spPr>
        <a:xfrm>
          <a:off x="22199600" y="1085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135890</xdr:rowOff>
    </xdr:from>
    <xdr:to>
      <xdr:col>112</xdr:col>
      <xdr:colOff>38100</xdr:colOff>
      <xdr:row>64</xdr:row>
      <xdr:rowOff>66040</xdr:rowOff>
    </xdr:to>
    <xdr:sp macro="" textlink="">
      <xdr:nvSpPr>
        <xdr:cNvPr id="712" name="楕円 711">
          <a:extLst>
            <a:ext uri="{FF2B5EF4-FFF2-40B4-BE49-F238E27FC236}">
              <a16:creationId xmlns:a16="http://schemas.microsoft.com/office/drawing/2014/main" id="{00000000-0008-0000-0200-0000C8020000}"/>
            </a:ext>
          </a:extLst>
        </xdr:cNvPr>
        <xdr:cNvSpPr/>
      </xdr:nvSpPr>
      <xdr:spPr>
        <a:xfrm>
          <a:off x="21272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15240</xdr:rowOff>
    </xdr:from>
    <xdr:to>
      <xdr:col>116</xdr:col>
      <xdr:colOff>63500</xdr:colOff>
      <xdr:row>64</xdr:row>
      <xdr:rowOff>15240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21323300" y="10988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135890</xdr:rowOff>
    </xdr:from>
    <xdr:to>
      <xdr:col>107</xdr:col>
      <xdr:colOff>101600</xdr:colOff>
      <xdr:row>64</xdr:row>
      <xdr:rowOff>66040</xdr:rowOff>
    </xdr:to>
    <xdr:sp macro="" textlink="">
      <xdr:nvSpPr>
        <xdr:cNvPr id="714" name="楕円 713">
          <a:extLst>
            <a:ext uri="{FF2B5EF4-FFF2-40B4-BE49-F238E27FC236}">
              <a16:creationId xmlns:a16="http://schemas.microsoft.com/office/drawing/2014/main" id="{00000000-0008-0000-0200-0000CA020000}"/>
            </a:ext>
          </a:extLst>
        </xdr:cNvPr>
        <xdr:cNvSpPr/>
      </xdr:nvSpPr>
      <xdr:spPr>
        <a:xfrm>
          <a:off x="20383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15240</xdr:rowOff>
    </xdr:from>
    <xdr:to>
      <xdr:col>111</xdr:col>
      <xdr:colOff>177800</xdr:colOff>
      <xdr:row>64</xdr:row>
      <xdr:rowOff>15240</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20434300" y="1098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139700</xdr:rowOff>
    </xdr:from>
    <xdr:to>
      <xdr:col>102</xdr:col>
      <xdr:colOff>165100</xdr:colOff>
      <xdr:row>64</xdr:row>
      <xdr:rowOff>69850</xdr:rowOff>
    </xdr:to>
    <xdr:sp macro="" textlink="">
      <xdr:nvSpPr>
        <xdr:cNvPr id="716" name="楕円 715">
          <a:extLst>
            <a:ext uri="{FF2B5EF4-FFF2-40B4-BE49-F238E27FC236}">
              <a16:creationId xmlns:a16="http://schemas.microsoft.com/office/drawing/2014/main" id="{00000000-0008-0000-0200-0000CC020000}"/>
            </a:ext>
          </a:extLst>
        </xdr:cNvPr>
        <xdr:cNvSpPr/>
      </xdr:nvSpPr>
      <xdr:spPr>
        <a:xfrm>
          <a:off x="19494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15240</xdr:rowOff>
    </xdr:from>
    <xdr:to>
      <xdr:col>107</xdr:col>
      <xdr:colOff>50800</xdr:colOff>
      <xdr:row>64</xdr:row>
      <xdr:rowOff>19050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flipV="1">
          <a:off x="19545300" y="109880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139700</xdr:rowOff>
    </xdr:from>
    <xdr:to>
      <xdr:col>98</xdr:col>
      <xdr:colOff>38100</xdr:colOff>
      <xdr:row>64</xdr:row>
      <xdr:rowOff>69850</xdr:rowOff>
    </xdr:to>
    <xdr:sp macro="" textlink="">
      <xdr:nvSpPr>
        <xdr:cNvPr id="718" name="楕円 717">
          <a:extLst>
            <a:ext uri="{FF2B5EF4-FFF2-40B4-BE49-F238E27FC236}">
              <a16:creationId xmlns:a16="http://schemas.microsoft.com/office/drawing/2014/main" id="{00000000-0008-0000-0200-0000CE020000}"/>
            </a:ext>
          </a:extLst>
        </xdr:cNvPr>
        <xdr:cNvSpPr/>
      </xdr:nvSpPr>
      <xdr:spPr>
        <a:xfrm>
          <a:off x="18605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19050</xdr:rowOff>
    </xdr:from>
    <xdr:to>
      <xdr:col>102</xdr:col>
      <xdr:colOff>114300</xdr:colOff>
      <xdr:row>64</xdr:row>
      <xdr:rowOff>19050</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18656300" y="1099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101617</xdr:rowOff>
    </xdr:from>
    <xdr:ext cx="469744" cy="259045"/>
    <xdr:sp macro="" textlink="">
      <xdr:nvSpPr>
        <xdr:cNvPr id="720" name="n_1aveValue【保健センター・保健所】&#10;一人当たり面積">
          <a:extLst>
            <a:ext uri="{FF2B5EF4-FFF2-40B4-BE49-F238E27FC236}">
              <a16:creationId xmlns:a16="http://schemas.microsoft.com/office/drawing/2014/main" id="{00000000-0008-0000-0200-0000D0020000}"/>
            </a:ext>
          </a:extLst>
        </xdr:cNvPr>
        <xdr:cNvSpPr txBox="1"/>
      </xdr:nvSpPr>
      <xdr:spPr>
        <a:xfrm>
          <a:off x="210757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113047</xdr:rowOff>
    </xdr:from>
    <xdr:ext cx="469744" cy="259045"/>
    <xdr:sp macro="" textlink="">
      <xdr:nvSpPr>
        <xdr:cNvPr id="721" name="n_2aveValue【保健センター・保健所】&#10;一人当たり面積">
          <a:extLst>
            <a:ext uri="{FF2B5EF4-FFF2-40B4-BE49-F238E27FC236}">
              <a16:creationId xmlns:a16="http://schemas.microsoft.com/office/drawing/2014/main" id="{00000000-0008-0000-0200-0000D1020000}"/>
            </a:ext>
          </a:extLst>
        </xdr:cNvPr>
        <xdr:cNvSpPr txBox="1"/>
      </xdr:nvSpPr>
      <xdr:spPr>
        <a:xfrm>
          <a:off x="201994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132097</xdr:rowOff>
    </xdr:from>
    <xdr:ext cx="469744" cy="259045"/>
    <xdr:sp macro="" textlink="">
      <xdr:nvSpPr>
        <xdr:cNvPr id="722" name="n_3aveValue【保健センター・保健所】&#10;一人当たり面積">
          <a:extLst>
            <a:ext uri="{FF2B5EF4-FFF2-40B4-BE49-F238E27FC236}">
              <a16:creationId xmlns:a16="http://schemas.microsoft.com/office/drawing/2014/main" id="{00000000-0008-0000-0200-0000D2020000}"/>
            </a:ext>
          </a:extLst>
        </xdr:cNvPr>
        <xdr:cNvSpPr txBox="1"/>
      </xdr:nvSpPr>
      <xdr:spPr>
        <a:xfrm>
          <a:off x="19310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135907</xdr:rowOff>
    </xdr:from>
    <xdr:ext cx="469744" cy="259045"/>
    <xdr:sp macro="" textlink="">
      <xdr:nvSpPr>
        <xdr:cNvPr id="723" name="n_4aveValue【保健センター・保健所】&#10;一人当たり面積">
          <a:extLst>
            <a:ext uri="{FF2B5EF4-FFF2-40B4-BE49-F238E27FC236}">
              <a16:creationId xmlns:a16="http://schemas.microsoft.com/office/drawing/2014/main" id="{00000000-0008-0000-0200-0000D3020000}"/>
            </a:ext>
          </a:extLst>
        </xdr:cNvPr>
        <xdr:cNvSpPr txBox="1"/>
      </xdr:nvSpPr>
      <xdr:spPr>
        <a:xfrm>
          <a:off x="18421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57167</xdr:rowOff>
    </xdr:from>
    <xdr:ext cx="469744" cy="259045"/>
    <xdr:sp macro="" textlink="">
      <xdr:nvSpPr>
        <xdr:cNvPr id="724" name="n_1mainValue【保健センター・保健所】&#10;一人当たり面積">
          <a:extLst>
            <a:ext uri="{FF2B5EF4-FFF2-40B4-BE49-F238E27FC236}">
              <a16:creationId xmlns:a16="http://schemas.microsoft.com/office/drawing/2014/main" id="{00000000-0008-0000-0200-0000D4020000}"/>
            </a:ext>
          </a:extLst>
        </xdr:cNvPr>
        <xdr:cNvSpPr txBox="1"/>
      </xdr:nvSpPr>
      <xdr:spPr>
        <a:xfrm>
          <a:off x="210757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57167</xdr:rowOff>
    </xdr:from>
    <xdr:ext cx="469744" cy="259045"/>
    <xdr:sp macro="" textlink="">
      <xdr:nvSpPr>
        <xdr:cNvPr id="725" name="n_2mainValue【保健センター・保健所】&#10;一人当たり面積">
          <a:extLst>
            <a:ext uri="{FF2B5EF4-FFF2-40B4-BE49-F238E27FC236}">
              <a16:creationId xmlns:a16="http://schemas.microsoft.com/office/drawing/2014/main" id="{00000000-0008-0000-0200-0000D5020000}"/>
            </a:ext>
          </a:extLst>
        </xdr:cNvPr>
        <xdr:cNvSpPr txBox="1"/>
      </xdr:nvSpPr>
      <xdr:spPr>
        <a:xfrm>
          <a:off x="20199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60977</xdr:rowOff>
    </xdr:from>
    <xdr:ext cx="469744" cy="259045"/>
    <xdr:sp macro="" textlink="">
      <xdr:nvSpPr>
        <xdr:cNvPr id="726" name="n_3mainValue【保健センター・保健所】&#10;一人当たり面積">
          <a:extLst>
            <a:ext uri="{FF2B5EF4-FFF2-40B4-BE49-F238E27FC236}">
              <a16:creationId xmlns:a16="http://schemas.microsoft.com/office/drawing/2014/main" id="{00000000-0008-0000-0200-0000D6020000}"/>
            </a:ext>
          </a:extLst>
        </xdr:cNvPr>
        <xdr:cNvSpPr txBox="1"/>
      </xdr:nvSpPr>
      <xdr:spPr>
        <a:xfrm>
          <a:off x="19310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60977</xdr:rowOff>
    </xdr:from>
    <xdr:ext cx="469744" cy="259045"/>
    <xdr:sp macro="" textlink="">
      <xdr:nvSpPr>
        <xdr:cNvPr id="727" name="n_4mainValue【保健センター・保健所】&#10;一人当たり面積">
          <a:extLst>
            <a:ext uri="{FF2B5EF4-FFF2-40B4-BE49-F238E27FC236}">
              <a16:creationId xmlns:a16="http://schemas.microsoft.com/office/drawing/2014/main" id="{00000000-0008-0000-0200-0000D7020000}"/>
            </a:ext>
          </a:extLst>
        </xdr:cNvPr>
        <xdr:cNvSpPr txBox="1"/>
      </xdr:nvSpPr>
      <xdr:spPr>
        <a:xfrm>
          <a:off x="18421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00000000-0008-0000-0200-0000E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flipV="1">
          <a:off x="16318864" y="1333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753" name="【消防施設】&#10;有形固定資産減価償却率最小値テキスト">
          <a:extLst>
            <a:ext uri="{FF2B5EF4-FFF2-40B4-BE49-F238E27FC236}">
              <a16:creationId xmlns:a16="http://schemas.microsoft.com/office/drawing/2014/main" id="{00000000-0008-0000-0200-0000F1020000}"/>
            </a:ext>
          </a:extLst>
        </xdr:cNvPr>
        <xdr:cNvSpPr txBox="1"/>
      </xdr:nvSpPr>
      <xdr:spPr>
        <a:xfrm>
          <a:off x="16357600"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6230600" y="1479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00000000-0008-0000-0200-0000F3020000}"/>
            </a:ext>
          </a:extLst>
        </xdr:cNvPr>
        <xdr:cNvSpPr txBox="1"/>
      </xdr:nvSpPr>
      <xdr:spPr>
        <a:xfrm>
          <a:off x="16357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133366</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00000000-0008-0000-0200-0000F5020000}"/>
            </a:ext>
          </a:extLst>
        </xdr:cNvPr>
        <xdr:cNvSpPr txBox="1"/>
      </xdr:nvSpPr>
      <xdr:spPr>
        <a:xfrm>
          <a:off x="16357600" y="14020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758" name="フローチャート: 判断 757">
          <a:extLst>
            <a:ext uri="{FF2B5EF4-FFF2-40B4-BE49-F238E27FC236}">
              <a16:creationId xmlns:a16="http://schemas.microsoft.com/office/drawing/2014/main" id="{00000000-0008-0000-0200-0000F6020000}"/>
            </a:ext>
          </a:extLst>
        </xdr:cNvPr>
        <xdr:cNvSpPr/>
      </xdr:nvSpPr>
      <xdr:spPr>
        <a:xfrm>
          <a:off x="162687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59" name="フローチャート: 判断 758">
          <a:extLst>
            <a:ext uri="{FF2B5EF4-FFF2-40B4-BE49-F238E27FC236}">
              <a16:creationId xmlns:a16="http://schemas.microsoft.com/office/drawing/2014/main" id="{00000000-0008-0000-0200-0000F7020000}"/>
            </a:ext>
          </a:extLst>
        </xdr:cNvPr>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760" name="フローチャート: 判断 759">
          <a:extLst>
            <a:ext uri="{FF2B5EF4-FFF2-40B4-BE49-F238E27FC236}">
              <a16:creationId xmlns:a16="http://schemas.microsoft.com/office/drawing/2014/main" id="{00000000-0008-0000-0200-0000F8020000}"/>
            </a:ext>
          </a:extLst>
        </xdr:cNvPr>
        <xdr:cNvSpPr/>
      </xdr:nvSpPr>
      <xdr:spPr>
        <a:xfrm>
          <a:off x="14541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761" name="フローチャート: 判断 760">
          <a:extLst>
            <a:ext uri="{FF2B5EF4-FFF2-40B4-BE49-F238E27FC236}">
              <a16:creationId xmlns:a16="http://schemas.microsoft.com/office/drawing/2014/main" id="{00000000-0008-0000-0200-0000F9020000}"/>
            </a:ext>
          </a:extLst>
        </xdr:cNvPr>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762" name="フローチャート: 判断 761">
          <a:extLst>
            <a:ext uri="{FF2B5EF4-FFF2-40B4-BE49-F238E27FC236}">
              <a16:creationId xmlns:a16="http://schemas.microsoft.com/office/drawing/2014/main" id="{00000000-0008-0000-0200-0000FA020000}"/>
            </a:ext>
          </a:extLst>
        </xdr:cNvPr>
        <xdr:cNvSpPr/>
      </xdr:nvSpPr>
      <xdr:spPr>
        <a:xfrm>
          <a:off x="12763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36830</xdr:rowOff>
    </xdr:from>
    <xdr:to>
      <xdr:col>85</xdr:col>
      <xdr:colOff>177800</xdr:colOff>
      <xdr:row>79</xdr:row>
      <xdr:rowOff>138430</xdr:rowOff>
    </xdr:to>
    <xdr:sp macro="" textlink="">
      <xdr:nvSpPr>
        <xdr:cNvPr id="768" name="楕円 767">
          <a:extLst>
            <a:ext uri="{FF2B5EF4-FFF2-40B4-BE49-F238E27FC236}">
              <a16:creationId xmlns:a16="http://schemas.microsoft.com/office/drawing/2014/main" id="{00000000-0008-0000-0200-000000030000}"/>
            </a:ext>
          </a:extLst>
        </xdr:cNvPr>
        <xdr:cNvSpPr/>
      </xdr:nvSpPr>
      <xdr:spPr>
        <a:xfrm>
          <a:off x="16268700" y="135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59707</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00000000-0008-0000-0200-000001030000}"/>
            </a:ext>
          </a:extLst>
        </xdr:cNvPr>
        <xdr:cNvSpPr txBox="1"/>
      </xdr:nvSpPr>
      <xdr:spPr>
        <a:xfrm>
          <a:off x="16357600"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34925</xdr:rowOff>
    </xdr:from>
    <xdr:to>
      <xdr:col>81</xdr:col>
      <xdr:colOff>101600</xdr:colOff>
      <xdr:row>79</xdr:row>
      <xdr:rowOff>136525</xdr:rowOff>
    </xdr:to>
    <xdr:sp macro="" textlink="">
      <xdr:nvSpPr>
        <xdr:cNvPr id="770" name="楕円 769">
          <a:extLst>
            <a:ext uri="{FF2B5EF4-FFF2-40B4-BE49-F238E27FC236}">
              <a16:creationId xmlns:a16="http://schemas.microsoft.com/office/drawing/2014/main" id="{00000000-0008-0000-0200-000002030000}"/>
            </a:ext>
          </a:extLst>
        </xdr:cNvPr>
        <xdr:cNvSpPr/>
      </xdr:nvSpPr>
      <xdr:spPr>
        <a:xfrm>
          <a:off x="15430500" y="135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85725</xdr:rowOff>
    </xdr:from>
    <xdr:to>
      <xdr:col>85</xdr:col>
      <xdr:colOff>127000</xdr:colOff>
      <xdr:row>79</xdr:row>
      <xdr:rowOff>87630</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a:off x="15481300" y="136302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166370</xdr:rowOff>
    </xdr:from>
    <xdr:to>
      <xdr:col>76</xdr:col>
      <xdr:colOff>165100</xdr:colOff>
      <xdr:row>79</xdr:row>
      <xdr:rowOff>96520</xdr:rowOff>
    </xdr:to>
    <xdr:sp macro="" textlink="">
      <xdr:nvSpPr>
        <xdr:cNvPr id="772" name="楕円 771">
          <a:extLst>
            <a:ext uri="{FF2B5EF4-FFF2-40B4-BE49-F238E27FC236}">
              <a16:creationId xmlns:a16="http://schemas.microsoft.com/office/drawing/2014/main" id="{00000000-0008-0000-0200-000004030000}"/>
            </a:ext>
          </a:extLst>
        </xdr:cNvPr>
        <xdr:cNvSpPr/>
      </xdr:nvSpPr>
      <xdr:spPr>
        <a:xfrm>
          <a:off x="14541500" y="135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45720</xdr:rowOff>
    </xdr:from>
    <xdr:to>
      <xdr:col>81</xdr:col>
      <xdr:colOff>50800</xdr:colOff>
      <xdr:row>79</xdr:row>
      <xdr:rowOff>85725</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14592300" y="135902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105411</xdr:rowOff>
    </xdr:from>
    <xdr:to>
      <xdr:col>72</xdr:col>
      <xdr:colOff>38100</xdr:colOff>
      <xdr:row>79</xdr:row>
      <xdr:rowOff>35561</xdr:rowOff>
    </xdr:to>
    <xdr:sp macro="" textlink="">
      <xdr:nvSpPr>
        <xdr:cNvPr id="774" name="楕円 773">
          <a:extLst>
            <a:ext uri="{FF2B5EF4-FFF2-40B4-BE49-F238E27FC236}">
              <a16:creationId xmlns:a16="http://schemas.microsoft.com/office/drawing/2014/main" id="{00000000-0008-0000-0200-000006030000}"/>
            </a:ext>
          </a:extLst>
        </xdr:cNvPr>
        <xdr:cNvSpPr/>
      </xdr:nvSpPr>
      <xdr:spPr>
        <a:xfrm>
          <a:off x="13652500" y="134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156211</xdr:rowOff>
    </xdr:from>
    <xdr:to>
      <xdr:col>76</xdr:col>
      <xdr:colOff>114300</xdr:colOff>
      <xdr:row>79</xdr:row>
      <xdr:rowOff>45720</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3703300" y="135293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34925</xdr:rowOff>
    </xdr:from>
    <xdr:to>
      <xdr:col>67</xdr:col>
      <xdr:colOff>101600</xdr:colOff>
      <xdr:row>78</xdr:row>
      <xdr:rowOff>136525</xdr:rowOff>
    </xdr:to>
    <xdr:sp macro="" textlink="">
      <xdr:nvSpPr>
        <xdr:cNvPr id="776" name="楕円 775">
          <a:extLst>
            <a:ext uri="{FF2B5EF4-FFF2-40B4-BE49-F238E27FC236}">
              <a16:creationId xmlns:a16="http://schemas.microsoft.com/office/drawing/2014/main" id="{00000000-0008-0000-0200-000008030000}"/>
            </a:ext>
          </a:extLst>
        </xdr:cNvPr>
        <xdr:cNvSpPr/>
      </xdr:nvSpPr>
      <xdr:spPr>
        <a:xfrm>
          <a:off x="1276350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85725</xdr:rowOff>
    </xdr:from>
    <xdr:to>
      <xdr:col>71</xdr:col>
      <xdr:colOff>177800</xdr:colOff>
      <xdr:row>78</xdr:row>
      <xdr:rowOff>156211</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a:off x="12814300" y="13458825"/>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778" name="n_1aveValue【消防施設】&#10;有形固定資産減価償却率">
          <a:extLst>
            <a:ext uri="{FF2B5EF4-FFF2-40B4-BE49-F238E27FC236}">
              <a16:creationId xmlns:a16="http://schemas.microsoft.com/office/drawing/2014/main" id="{00000000-0008-0000-0200-00000A030000}"/>
            </a:ext>
          </a:extLst>
        </xdr:cNvPr>
        <xdr:cNvSpPr txBox="1"/>
      </xdr:nvSpPr>
      <xdr:spPr>
        <a:xfrm>
          <a:off x="15266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22877</xdr:rowOff>
    </xdr:from>
    <xdr:ext cx="405111" cy="259045"/>
    <xdr:sp macro="" textlink="">
      <xdr:nvSpPr>
        <xdr:cNvPr id="779" name="n_2aveValue【消防施設】&#10;有形固定資産減価償却率">
          <a:extLst>
            <a:ext uri="{FF2B5EF4-FFF2-40B4-BE49-F238E27FC236}">
              <a16:creationId xmlns:a16="http://schemas.microsoft.com/office/drawing/2014/main" id="{00000000-0008-0000-0200-00000B030000}"/>
            </a:ext>
          </a:extLst>
        </xdr:cNvPr>
        <xdr:cNvSpPr txBox="1"/>
      </xdr:nvSpPr>
      <xdr:spPr>
        <a:xfrm>
          <a:off x="14389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150513</xdr:rowOff>
    </xdr:from>
    <xdr:ext cx="405111" cy="259045"/>
    <xdr:sp macro="" textlink="">
      <xdr:nvSpPr>
        <xdr:cNvPr id="780" name="n_3aveValue【消防施設】&#10;有形固定資産減価償却率">
          <a:extLst>
            <a:ext uri="{FF2B5EF4-FFF2-40B4-BE49-F238E27FC236}">
              <a16:creationId xmlns:a16="http://schemas.microsoft.com/office/drawing/2014/main" id="{00000000-0008-0000-0200-00000C030000}"/>
            </a:ext>
          </a:extLst>
        </xdr:cNvPr>
        <xdr:cNvSpPr txBox="1"/>
      </xdr:nvSpPr>
      <xdr:spPr>
        <a:xfrm>
          <a:off x="13500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156227</xdr:rowOff>
    </xdr:from>
    <xdr:ext cx="405111" cy="259045"/>
    <xdr:sp macro="" textlink="">
      <xdr:nvSpPr>
        <xdr:cNvPr id="781" name="n_4aveValue【消防施設】&#10;有形固定資産減価償却率">
          <a:extLst>
            <a:ext uri="{FF2B5EF4-FFF2-40B4-BE49-F238E27FC236}">
              <a16:creationId xmlns:a16="http://schemas.microsoft.com/office/drawing/2014/main" id="{00000000-0008-0000-0200-00000D030000}"/>
            </a:ext>
          </a:extLst>
        </xdr:cNvPr>
        <xdr:cNvSpPr txBox="1"/>
      </xdr:nvSpPr>
      <xdr:spPr>
        <a:xfrm>
          <a:off x="12611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153052</xdr:rowOff>
    </xdr:from>
    <xdr:ext cx="405111" cy="259045"/>
    <xdr:sp macro="" textlink="">
      <xdr:nvSpPr>
        <xdr:cNvPr id="782" name="n_1mainValue【消防施設】&#10;有形固定資産減価償却率">
          <a:extLst>
            <a:ext uri="{FF2B5EF4-FFF2-40B4-BE49-F238E27FC236}">
              <a16:creationId xmlns:a16="http://schemas.microsoft.com/office/drawing/2014/main" id="{00000000-0008-0000-0200-00000E030000}"/>
            </a:ext>
          </a:extLst>
        </xdr:cNvPr>
        <xdr:cNvSpPr txBox="1"/>
      </xdr:nvSpPr>
      <xdr:spPr>
        <a:xfrm>
          <a:off x="15266044" y="1335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113047</xdr:rowOff>
    </xdr:from>
    <xdr:ext cx="405111" cy="259045"/>
    <xdr:sp macro="" textlink="">
      <xdr:nvSpPr>
        <xdr:cNvPr id="783" name="n_2mainValue【消防施設】&#10;有形固定資産減価償却率">
          <a:extLst>
            <a:ext uri="{FF2B5EF4-FFF2-40B4-BE49-F238E27FC236}">
              <a16:creationId xmlns:a16="http://schemas.microsoft.com/office/drawing/2014/main" id="{00000000-0008-0000-0200-00000F030000}"/>
            </a:ext>
          </a:extLst>
        </xdr:cNvPr>
        <xdr:cNvSpPr txBox="1"/>
      </xdr:nvSpPr>
      <xdr:spPr>
        <a:xfrm>
          <a:off x="14389744" y="1331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52088</xdr:rowOff>
    </xdr:from>
    <xdr:ext cx="405111" cy="259045"/>
    <xdr:sp macro="" textlink="">
      <xdr:nvSpPr>
        <xdr:cNvPr id="784" name="n_3mainValue【消防施設】&#10;有形固定資産減価償却率">
          <a:extLst>
            <a:ext uri="{FF2B5EF4-FFF2-40B4-BE49-F238E27FC236}">
              <a16:creationId xmlns:a16="http://schemas.microsoft.com/office/drawing/2014/main" id="{00000000-0008-0000-0200-000010030000}"/>
            </a:ext>
          </a:extLst>
        </xdr:cNvPr>
        <xdr:cNvSpPr txBox="1"/>
      </xdr:nvSpPr>
      <xdr:spPr>
        <a:xfrm>
          <a:off x="13500744" y="1325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153052</xdr:rowOff>
    </xdr:from>
    <xdr:ext cx="405111" cy="259045"/>
    <xdr:sp macro="" textlink="">
      <xdr:nvSpPr>
        <xdr:cNvPr id="785" name="n_4mainValue【消防施設】&#10;有形固定資産減価償却率">
          <a:extLst>
            <a:ext uri="{FF2B5EF4-FFF2-40B4-BE49-F238E27FC236}">
              <a16:creationId xmlns:a16="http://schemas.microsoft.com/office/drawing/2014/main" id="{00000000-0008-0000-0200-000011030000}"/>
            </a:ext>
          </a:extLst>
        </xdr:cNvPr>
        <xdr:cNvSpPr txBox="1"/>
      </xdr:nvSpPr>
      <xdr:spPr>
        <a:xfrm>
          <a:off x="12611744" y="1318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a:extLst>
            <a:ext uri="{FF2B5EF4-FFF2-40B4-BE49-F238E27FC236}">
              <a16:creationId xmlns:a16="http://schemas.microsoft.com/office/drawing/2014/main" id="{00000000-0008-0000-0200-00002A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flipV="1">
          <a:off x="22160864" y="13462363"/>
          <a:ext cx="0" cy="1431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812" name="【消防施設】&#10;一人当たり面積最小値テキスト">
          <a:extLst>
            <a:ext uri="{FF2B5EF4-FFF2-40B4-BE49-F238E27FC236}">
              <a16:creationId xmlns:a16="http://schemas.microsoft.com/office/drawing/2014/main" id="{00000000-0008-0000-0200-00002C030000}"/>
            </a:ext>
          </a:extLst>
        </xdr:cNvPr>
        <xdr:cNvSpPr txBox="1"/>
      </xdr:nvSpPr>
      <xdr:spPr>
        <a:xfrm>
          <a:off x="22199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22072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814" name="【消防施設】&#10;一人当たり面積最大値テキスト">
          <a:extLst>
            <a:ext uri="{FF2B5EF4-FFF2-40B4-BE49-F238E27FC236}">
              <a16:creationId xmlns:a16="http://schemas.microsoft.com/office/drawing/2014/main" id="{00000000-0008-0000-0200-00002E030000}"/>
            </a:ext>
          </a:extLst>
        </xdr:cNvPr>
        <xdr:cNvSpPr txBox="1"/>
      </xdr:nvSpPr>
      <xdr:spPr>
        <a:xfrm>
          <a:off x="22199600" y="1323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a:off x="22072600" y="1346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124114</xdr:rowOff>
    </xdr:from>
    <xdr:ext cx="469744" cy="259045"/>
    <xdr:sp macro="" textlink="">
      <xdr:nvSpPr>
        <xdr:cNvPr id="816" name="【消防施設】&#10;一人当たり面積平均値テキスト">
          <a:extLst>
            <a:ext uri="{FF2B5EF4-FFF2-40B4-BE49-F238E27FC236}">
              <a16:creationId xmlns:a16="http://schemas.microsoft.com/office/drawing/2014/main" id="{00000000-0008-0000-0200-000030030000}"/>
            </a:ext>
          </a:extLst>
        </xdr:cNvPr>
        <xdr:cNvSpPr txBox="1"/>
      </xdr:nvSpPr>
      <xdr:spPr>
        <a:xfrm>
          <a:off x="22199600" y="14697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817" name="フローチャート: 判断 816">
          <a:extLst>
            <a:ext uri="{FF2B5EF4-FFF2-40B4-BE49-F238E27FC236}">
              <a16:creationId xmlns:a16="http://schemas.microsoft.com/office/drawing/2014/main" id="{00000000-0008-0000-0200-000031030000}"/>
            </a:ext>
          </a:extLst>
        </xdr:cNvPr>
        <xdr:cNvSpPr/>
      </xdr:nvSpPr>
      <xdr:spPr>
        <a:xfrm>
          <a:off x="221107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818" name="フローチャート: 判断 817">
          <a:extLst>
            <a:ext uri="{FF2B5EF4-FFF2-40B4-BE49-F238E27FC236}">
              <a16:creationId xmlns:a16="http://schemas.microsoft.com/office/drawing/2014/main" id="{00000000-0008-0000-0200-000032030000}"/>
            </a:ext>
          </a:extLst>
        </xdr:cNvPr>
        <xdr:cNvSpPr/>
      </xdr:nvSpPr>
      <xdr:spPr>
        <a:xfrm>
          <a:off x="212725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162016</xdr:rowOff>
    </xdr:from>
    <xdr:to>
      <xdr:col>107</xdr:col>
      <xdr:colOff>101600</xdr:colOff>
      <xdr:row>86</xdr:row>
      <xdr:rowOff>92166</xdr:rowOff>
    </xdr:to>
    <xdr:sp macro="" textlink="">
      <xdr:nvSpPr>
        <xdr:cNvPr id="819" name="フローチャート: 判断 818">
          <a:extLst>
            <a:ext uri="{FF2B5EF4-FFF2-40B4-BE49-F238E27FC236}">
              <a16:creationId xmlns:a16="http://schemas.microsoft.com/office/drawing/2014/main" id="{00000000-0008-0000-0200-000033030000}"/>
            </a:ext>
          </a:extLst>
        </xdr:cNvPr>
        <xdr:cNvSpPr/>
      </xdr:nvSpPr>
      <xdr:spPr>
        <a:xfrm>
          <a:off x="20383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163105</xdr:rowOff>
    </xdr:from>
    <xdr:to>
      <xdr:col>102</xdr:col>
      <xdr:colOff>165100</xdr:colOff>
      <xdr:row>86</xdr:row>
      <xdr:rowOff>93255</xdr:rowOff>
    </xdr:to>
    <xdr:sp macro="" textlink="">
      <xdr:nvSpPr>
        <xdr:cNvPr id="820" name="フローチャート: 判断 819">
          <a:extLst>
            <a:ext uri="{FF2B5EF4-FFF2-40B4-BE49-F238E27FC236}">
              <a16:creationId xmlns:a16="http://schemas.microsoft.com/office/drawing/2014/main" id="{00000000-0008-0000-0200-000034030000}"/>
            </a:ext>
          </a:extLst>
        </xdr:cNvPr>
        <xdr:cNvSpPr/>
      </xdr:nvSpPr>
      <xdr:spPr>
        <a:xfrm>
          <a:off x="19494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160927</xdr:rowOff>
    </xdr:from>
    <xdr:to>
      <xdr:col>98</xdr:col>
      <xdr:colOff>38100</xdr:colOff>
      <xdr:row>86</xdr:row>
      <xdr:rowOff>91077</xdr:rowOff>
    </xdr:to>
    <xdr:sp macro="" textlink="">
      <xdr:nvSpPr>
        <xdr:cNvPr id="821" name="フローチャート: 判断 820">
          <a:extLst>
            <a:ext uri="{FF2B5EF4-FFF2-40B4-BE49-F238E27FC236}">
              <a16:creationId xmlns:a16="http://schemas.microsoft.com/office/drawing/2014/main" id="{00000000-0008-0000-0200-000035030000}"/>
            </a:ext>
          </a:extLst>
        </xdr:cNvPr>
        <xdr:cNvSpPr/>
      </xdr:nvSpPr>
      <xdr:spPr>
        <a:xfrm>
          <a:off x="18605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00000000-0008-0000-0200-000037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00000000-0008-0000-0200-000038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00000000-0008-0000-0200-000039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00000000-0008-0000-0200-00003A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98334</xdr:rowOff>
    </xdr:from>
    <xdr:to>
      <xdr:col>116</xdr:col>
      <xdr:colOff>114300</xdr:colOff>
      <xdr:row>85</xdr:row>
      <xdr:rowOff>28484</xdr:rowOff>
    </xdr:to>
    <xdr:sp macro="" textlink="">
      <xdr:nvSpPr>
        <xdr:cNvPr id="827" name="楕円 826">
          <a:extLst>
            <a:ext uri="{FF2B5EF4-FFF2-40B4-BE49-F238E27FC236}">
              <a16:creationId xmlns:a16="http://schemas.microsoft.com/office/drawing/2014/main" id="{00000000-0008-0000-0200-00003B030000}"/>
            </a:ext>
          </a:extLst>
        </xdr:cNvPr>
        <xdr:cNvSpPr/>
      </xdr:nvSpPr>
      <xdr:spPr>
        <a:xfrm>
          <a:off x="22110700" y="145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121211</xdr:rowOff>
    </xdr:from>
    <xdr:ext cx="469744" cy="259045"/>
    <xdr:sp macro="" textlink="">
      <xdr:nvSpPr>
        <xdr:cNvPr id="828" name="【消防施設】&#10;一人当たり面積該当値テキスト">
          <a:extLst>
            <a:ext uri="{FF2B5EF4-FFF2-40B4-BE49-F238E27FC236}">
              <a16:creationId xmlns:a16="http://schemas.microsoft.com/office/drawing/2014/main" id="{00000000-0008-0000-0200-00003C030000}"/>
            </a:ext>
          </a:extLst>
        </xdr:cNvPr>
        <xdr:cNvSpPr txBox="1"/>
      </xdr:nvSpPr>
      <xdr:spPr>
        <a:xfrm>
          <a:off x="22199600" y="1435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130992</xdr:rowOff>
    </xdr:from>
    <xdr:to>
      <xdr:col>112</xdr:col>
      <xdr:colOff>38100</xdr:colOff>
      <xdr:row>85</xdr:row>
      <xdr:rowOff>61142</xdr:rowOff>
    </xdr:to>
    <xdr:sp macro="" textlink="">
      <xdr:nvSpPr>
        <xdr:cNvPr id="829" name="楕円 828">
          <a:extLst>
            <a:ext uri="{FF2B5EF4-FFF2-40B4-BE49-F238E27FC236}">
              <a16:creationId xmlns:a16="http://schemas.microsoft.com/office/drawing/2014/main" id="{00000000-0008-0000-0200-00003D030000}"/>
            </a:ext>
          </a:extLst>
        </xdr:cNvPr>
        <xdr:cNvSpPr/>
      </xdr:nvSpPr>
      <xdr:spPr>
        <a:xfrm>
          <a:off x="212725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149134</xdr:rowOff>
    </xdr:from>
    <xdr:to>
      <xdr:col>116</xdr:col>
      <xdr:colOff>63500</xdr:colOff>
      <xdr:row>85</xdr:row>
      <xdr:rowOff>10342</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flipV="1">
          <a:off x="21323300" y="1455093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140788</xdr:rowOff>
    </xdr:from>
    <xdr:to>
      <xdr:col>107</xdr:col>
      <xdr:colOff>101600</xdr:colOff>
      <xdr:row>85</xdr:row>
      <xdr:rowOff>70938</xdr:rowOff>
    </xdr:to>
    <xdr:sp macro="" textlink="">
      <xdr:nvSpPr>
        <xdr:cNvPr id="831" name="楕円 830">
          <a:extLst>
            <a:ext uri="{FF2B5EF4-FFF2-40B4-BE49-F238E27FC236}">
              <a16:creationId xmlns:a16="http://schemas.microsoft.com/office/drawing/2014/main" id="{00000000-0008-0000-0200-00003F030000}"/>
            </a:ext>
          </a:extLst>
        </xdr:cNvPr>
        <xdr:cNvSpPr/>
      </xdr:nvSpPr>
      <xdr:spPr>
        <a:xfrm>
          <a:off x="203835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10342</xdr:rowOff>
    </xdr:from>
    <xdr:to>
      <xdr:col>111</xdr:col>
      <xdr:colOff>177800</xdr:colOff>
      <xdr:row>85</xdr:row>
      <xdr:rowOff>20138</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flipV="1">
          <a:off x="20434300" y="1458359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146231</xdr:rowOff>
    </xdr:from>
    <xdr:to>
      <xdr:col>102</xdr:col>
      <xdr:colOff>165100</xdr:colOff>
      <xdr:row>85</xdr:row>
      <xdr:rowOff>76381</xdr:rowOff>
    </xdr:to>
    <xdr:sp macro="" textlink="">
      <xdr:nvSpPr>
        <xdr:cNvPr id="833" name="楕円 832">
          <a:extLst>
            <a:ext uri="{FF2B5EF4-FFF2-40B4-BE49-F238E27FC236}">
              <a16:creationId xmlns:a16="http://schemas.microsoft.com/office/drawing/2014/main" id="{00000000-0008-0000-0200-000041030000}"/>
            </a:ext>
          </a:extLst>
        </xdr:cNvPr>
        <xdr:cNvSpPr/>
      </xdr:nvSpPr>
      <xdr:spPr>
        <a:xfrm>
          <a:off x="19494500" y="1454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20138</xdr:rowOff>
    </xdr:from>
    <xdr:to>
      <xdr:col>107</xdr:col>
      <xdr:colOff>50800</xdr:colOff>
      <xdr:row>85</xdr:row>
      <xdr:rowOff>25581</xdr:rowOff>
    </xdr:to>
    <xdr:cxnSp macro="">
      <xdr:nvCxnSpPr>
        <xdr:cNvPr id="834" name="直線コネクタ 833">
          <a:extLst>
            <a:ext uri="{FF2B5EF4-FFF2-40B4-BE49-F238E27FC236}">
              <a16:creationId xmlns:a16="http://schemas.microsoft.com/office/drawing/2014/main" id="{00000000-0008-0000-0200-000042030000}"/>
            </a:ext>
          </a:extLst>
        </xdr:cNvPr>
        <xdr:cNvCxnSpPr/>
      </xdr:nvCxnSpPr>
      <xdr:spPr>
        <a:xfrm flipV="1">
          <a:off x="19545300" y="14593388"/>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150586</xdr:rowOff>
    </xdr:from>
    <xdr:to>
      <xdr:col>98</xdr:col>
      <xdr:colOff>38100</xdr:colOff>
      <xdr:row>85</xdr:row>
      <xdr:rowOff>80736</xdr:rowOff>
    </xdr:to>
    <xdr:sp macro="" textlink="">
      <xdr:nvSpPr>
        <xdr:cNvPr id="835" name="楕円 834">
          <a:extLst>
            <a:ext uri="{FF2B5EF4-FFF2-40B4-BE49-F238E27FC236}">
              <a16:creationId xmlns:a16="http://schemas.microsoft.com/office/drawing/2014/main" id="{00000000-0008-0000-0200-000043030000}"/>
            </a:ext>
          </a:extLst>
        </xdr:cNvPr>
        <xdr:cNvSpPr/>
      </xdr:nvSpPr>
      <xdr:spPr>
        <a:xfrm>
          <a:off x="18605500"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25581</xdr:rowOff>
    </xdr:from>
    <xdr:to>
      <xdr:col>102</xdr:col>
      <xdr:colOff>114300</xdr:colOff>
      <xdr:row>85</xdr:row>
      <xdr:rowOff>29936</xdr:rowOff>
    </xdr:to>
    <xdr:cxnSp macro="">
      <xdr:nvCxnSpPr>
        <xdr:cNvPr id="836" name="直線コネクタ 835">
          <a:extLst>
            <a:ext uri="{FF2B5EF4-FFF2-40B4-BE49-F238E27FC236}">
              <a16:creationId xmlns:a16="http://schemas.microsoft.com/office/drawing/2014/main" id="{00000000-0008-0000-0200-000044030000}"/>
            </a:ext>
          </a:extLst>
        </xdr:cNvPr>
        <xdr:cNvCxnSpPr/>
      </xdr:nvCxnSpPr>
      <xdr:spPr>
        <a:xfrm flipV="1">
          <a:off x="18656300" y="14598831"/>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74584</xdr:rowOff>
    </xdr:from>
    <xdr:ext cx="469744" cy="259045"/>
    <xdr:sp macro="" textlink="">
      <xdr:nvSpPr>
        <xdr:cNvPr id="837" name="n_1aveValue【消防施設】&#10;一人当たり面積">
          <a:extLst>
            <a:ext uri="{FF2B5EF4-FFF2-40B4-BE49-F238E27FC236}">
              <a16:creationId xmlns:a16="http://schemas.microsoft.com/office/drawing/2014/main" id="{00000000-0008-0000-0200-000045030000}"/>
            </a:ext>
          </a:extLst>
        </xdr:cNvPr>
        <xdr:cNvSpPr txBox="1"/>
      </xdr:nvSpPr>
      <xdr:spPr>
        <a:xfrm>
          <a:off x="21075727"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83293</xdr:rowOff>
    </xdr:from>
    <xdr:ext cx="469744" cy="259045"/>
    <xdr:sp macro="" textlink="">
      <xdr:nvSpPr>
        <xdr:cNvPr id="838" name="n_2aveValue【消防施設】&#10;一人当たり面積">
          <a:extLst>
            <a:ext uri="{FF2B5EF4-FFF2-40B4-BE49-F238E27FC236}">
              <a16:creationId xmlns:a16="http://schemas.microsoft.com/office/drawing/2014/main" id="{00000000-0008-0000-0200-000046030000}"/>
            </a:ext>
          </a:extLst>
        </xdr:cNvPr>
        <xdr:cNvSpPr txBox="1"/>
      </xdr:nvSpPr>
      <xdr:spPr>
        <a:xfrm>
          <a:off x="201994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84382</xdr:rowOff>
    </xdr:from>
    <xdr:ext cx="469744" cy="259045"/>
    <xdr:sp macro="" textlink="">
      <xdr:nvSpPr>
        <xdr:cNvPr id="839" name="n_3aveValue【消防施設】&#10;一人当たり面積">
          <a:extLst>
            <a:ext uri="{FF2B5EF4-FFF2-40B4-BE49-F238E27FC236}">
              <a16:creationId xmlns:a16="http://schemas.microsoft.com/office/drawing/2014/main" id="{00000000-0008-0000-0200-000047030000}"/>
            </a:ext>
          </a:extLst>
        </xdr:cNvPr>
        <xdr:cNvSpPr txBox="1"/>
      </xdr:nvSpPr>
      <xdr:spPr>
        <a:xfrm>
          <a:off x="19310427" y="1482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82204</xdr:rowOff>
    </xdr:from>
    <xdr:ext cx="469744" cy="259045"/>
    <xdr:sp macro="" textlink="">
      <xdr:nvSpPr>
        <xdr:cNvPr id="840" name="n_4aveValue【消防施設】&#10;一人当たり面積">
          <a:extLst>
            <a:ext uri="{FF2B5EF4-FFF2-40B4-BE49-F238E27FC236}">
              <a16:creationId xmlns:a16="http://schemas.microsoft.com/office/drawing/2014/main" id="{00000000-0008-0000-0200-000048030000}"/>
            </a:ext>
          </a:extLst>
        </xdr:cNvPr>
        <xdr:cNvSpPr txBox="1"/>
      </xdr:nvSpPr>
      <xdr:spPr>
        <a:xfrm>
          <a:off x="18421427" y="148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77669</xdr:rowOff>
    </xdr:from>
    <xdr:ext cx="469744" cy="259045"/>
    <xdr:sp macro="" textlink="">
      <xdr:nvSpPr>
        <xdr:cNvPr id="841" name="n_1mainValue【消防施設】&#10;一人当たり面積">
          <a:extLst>
            <a:ext uri="{FF2B5EF4-FFF2-40B4-BE49-F238E27FC236}">
              <a16:creationId xmlns:a16="http://schemas.microsoft.com/office/drawing/2014/main" id="{00000000-0008-0000-0200-000049030000}"/>
            </a:ext>
          </a:extLst>
        </xdr:cNvPr>
        <xdr:cNvSpPr txBox="1"/>
      </xdr:nvSpPr>
      <xdr:spPr>
        <a:xfrm>
          <a:off x="21075727" y="1430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87465</xdr:rowOff>
    </xdr:from>
    <xdr:ext cx="469744" cy="259045"/>
    <xdr:sp macro="" textlink="">
      <xdr:nvSpPr>
        <xdr:cNvPr id="842" name="n_2mainValue【消防施設】&#10;一人当たり面積">
          <a:extLst>
            <a:ext uri="{FF2B5EF4-FFF2-40B4-BE49-F238E27FC236}">
              <a16:creationId xmlns:a16="http://schemas.microsoft.com/office/drawing/2014/main" id="{00000000-0008-0000-0200-00004A030000}"/>
            </a:ext>
          </a:extLst>
        </xdr:cNvPr>
        <xdr:cNvSpPr txBox="1"/>
      </xdr:nvSpPr>
      <xdr:spPr>
        <a:xfrm>
          <a:off x="20199427" y="1431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92908</xdr:rowOff>
    </xdr:from>
    <xdr:ext cx="469744" cy="259045"/>
    <xdr:sp macro="" textlink="">
      <xdr:nvSpPr>
        <xdr:cNvPr id="843" name="n_3mainValue【消防施設】&#10;一人当たり面積">
          <a:extLst>
            <a:ext uri="{FF2B5EF4-FFF2-40B4-BE49-F238E27FC236}">
              <a16:creationId xmlns:a16="http://schemas.microsoft.com/office/drawing/2014/main" id="{00000000-0008-0000-0200-00004B030000}"/>
            </a:ext>
          </a:extLst>
        </xdr:cNvPr>
        <xdr:cNvSpPr txBox="1"/>
      </xdr:nvSpPr>
      <xdr:spPr>
        <a:xfrm>
          <a:off x="19310427" y="1432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97263</xdr:rowOff>
    </xdr:from>
    <xdr:ext cx="469744" cy="259045"/>
    <xdr:sp macro="" textlink="">
      <xdr:nvSpPr>
        <xdr:cNvPr id="844" name="n_4mainValue【消防施設】&#10;一人当たり面積">
          <a:extLst>
            <a:ext uri="{FF2B5EF4-FFF2-40B4-BE49-F238E27FC236}">
              <a16:creationId xmlns:a16="http://schemas.microsoft.com/office/drawing/2014/main" id="{00000000-0008-0000-0200-00004C030000}"/>
            </a:ext>
          </a:extLst>
        </xdr:cNvPr>
        <xdr:cNvSpPr txBox="1"/>
      </xdr:nvSpPr>
      <xdr:spPr>
        <a:xfrm>
          <a:off x="18421427"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a:extLst>
            <a:ext uri="{FF2B5EF4-FFF2-40B4-BE49-F238E27FC236}">
              <a16:creationId xmlns:a16="http://schemas.microsoft.com/office/drawing/2014/main" id="{00000000-0008-0000-0200-00004F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a:extLst>
            <a:ext uri="{FF2B5EF4-FFF2-40B4-BE49-F238E27FC236}">
              <a16:creationId xmlns:a16="http://schemas.microsoft.com/office/drawing/2014/main" id="{00000000-0008-0000-0200-000050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a:extLst>
            <a:ext uri="{FF2B5EF4-FFF2-40B4-BE49-F238E27FC236}">
              <a16:creationId xmlns:a16="http://schemas.microsoft.com/office/drawing/2014/main" id="{00000000-0008-0000-0200-000051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a:extLst>
            <a:ext uri="{FF2B5EF4-FFF2-40B4-BE49-F238E27FC236}">
              <a16:creationId xmlns:a16="http://schemas.microsoft.com/office/drawing/2014/main" id="{00000000-0008-0000-0200-000052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a:extLst>
            <a:ext uri="{FF2B5EF4-FFF2-40B4-BE49-F238E27FC236}">
              <a16:creationId xmlns:a16="http://schemas.microsoft.com/office/drawing/2014/main" id="{00000000-0008-0000-0200-000053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a:extLst>
            <a:ext uri="{FF2B5EF4-FFF2-40B4-BE49-F238E27FC236}">
              <a16:creationId xmlns:a16="http://schemas.microsoft.com/office/drawing/2014/main" id="{00000000-0008-0000-0200-000054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a:extLst>
            <a:ext uri="{FF2B5EF4-FFF2-40B4-BE49-F238E27FC236}">
              <a16:creationId xmlns:a16="http://schemas.microsoft.com/office/drawing/2014/main" id="{00000000-0008-0000-0200-00005C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a:extLst>
            <a:ext uri="{FF2B5EF4-FFF2-40B4-BE49-F238E27FC236}">
              <a16:creationId xmlns:a16="http://schemas.microsoft.com/office/drawing/2014/main" id="{00000000-0008-0000-0200-00005E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a:extLst>
            <a:ext uri="{FF2B5EF4-FFF2-40B4-BE49-F238E27FC236}">
              <a16:creationId xmlns:a16="http://schemas.microsoft.com/office/drawing/2014/main" id="{00000000-0008-0000-0200-000060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a:extLst>
            <a:ext uri="{FF2B5EF4-FFF2-40B4-BE49-F238E27FC236}">
              <a16:creationId xmlns:a16="http://schemas.microsoft.com/office/drawing/2014/main" id="{00000000-0008-0000-0200-000062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a:extLst>
            <a:ext uri="{FF2B5EF4-FFF2-40B4-BE49-F238E27FC236}">
              <a16:creationId xmlns:a16="http://schemas.microsoft.com/office/drawing/2014/main" id="{00000000-0008-0000-0200-000063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a:extLst>
            <a:ext uri="{FF2B5EF4-FFF2-40B4-BE49-F238E27FC236}">
              <a16:creationId xmlns:a16="http://schemas.microsoft.com/office/drawing/2014/main" id="{00000000-0008-0000-0200-000064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a:extLst>
            <a:ext uri="{FF2B5EF4-FFF2-40B4-BE49-F238E27FC236}">
              <a16:creationId xmlns:a16="http://schemas.microsoft.com/office/drawing/2014/main" id="{00000000-0008-0000-0200-000065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870" name="直線コネクタ 869">
          <a:extLst>
            <a:ext uri="{FF2B5EF4-FFF2-40B4-BE49-F238E27FC236}">
              <a16:creationId xmlns:a16="http://schemas.microsoft.com/office/drawing/2014/main" id="{00000000-0008-0000-0200-000066030000}"/>
            </a:ext>
          </a:extLst>
        </xdr:cNvPr>
        <xdr:cNvCxnSpPr/>
      </xdr:nvCxnSpPr>
      <xdr:spPr>
        <a:xfrm flipV="1">
          <a:off x="16318864" y="1709057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71" name="【庁舎】&#10;有形固定資産減価償却率最小値テキスト">
          <a:extLst>
            <a:ext uri="{FF2B5EF4-FFF2-40B4-BE49-F238E27FC236}">
              <a16:creationId xmlns:a16="http://schemas.microsoft.com/office/drawing/2014/main" id="{00000000-0008-0000-0200-000067030000}"/>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72" name="直線コネクタ 871">
          <a:extLst>
            <a:ext uri="{FF2B5EF4-FFF2-40B4-BE49-F238E27FC236}">
              <a16:creationId xmlns:a16="http://schemas.microsoft.com/office/drawing/2014/main" id="{00000000-0008-0000-0200-000068030000}"/>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73" name="【庁舎】&#10;有形固定資産減価償却率最大値テキスト">
          <a:extLst>
            <a:ext uri="{FF2B5EF4-FFF2-40B4-BE49-F238E27FC236}">
              <a16:creationId xmlns:a16="http://schemas.microsoft.com/office/drawing/2014/main" id="{00000000-0008-0000-0200-00006903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74" name="直線コネクタ 873">
          <a:extLst>
            <a:ext uri="{FF2B5EF4-FFF2-40B4-BE49-F238E27FC236}">
              <a16:creationId xmlns:a16="http://schemas.microsoft.com/office/drawing/2014/main" id="{00000000-0008-0000-0200-00006A03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875" name="【庁舎】&#10;有形固定資産減価償却率平均値テキスト">
          <a:extLst>
            <a:ext uri="{FF2B5EF4-FFF2-40B4-BE49-F238E27FC236}">
              <a16:creationId xmlns:a16="http://schemas.microsoft.com/office/drawing/2014/main" id="{00000000-0008-0000-0200-00006B030000}"/>
            </a:ext>
          </a:extLst>
        </xdr:cNvPr>
        <xdr:cNvSpPr txBox="1"/>
      </xdr:nvSpPr>
      <xdr:spPr>
        <a:xfrm>
          <a:off x="16357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876" name="フローチャート: 判断 875">
          <a:extLst>
            <a:ext uri="{FF2B5EF4-FFF2-40B4-BE49-F238E27FC236}">
              <a16:creationId xmlns:a16="http://schemas.microsoft.com/office/drawing/2014/main" id="{00000000-0008-0000-0200-00006C030000}"/>
            </a:ext>
          </a:extLst>
        </xdr:cNvPr>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877" name="フローチャート: 判断 876">
          <a:extLst>
            <a:ext uri="{FF2B5EF4-FFF2-40B4-BE49-F238E27FC236}">
              <a16:creationId xmlns:a16="http://schemas.microsoft.com/office/drawing/2014/main" id="{00000000-0008-0000-0200-00006D030000}"/>
            </a:ext>
          </a:extLst>
        </xdr:cNvPr>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78" name="フローチャート: 判断 877">
          <a:extLst>
            <a:ext uri="{FF2B5EF4-FFF2-40B4-BE49-F238E27FC236}">
              <a16:creationId xmlns:a16="http://schemas.microsoft.com/office/drawing/2014/main" id="{00000000-0008-0000-0200-00006E030000}"/>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879" name="フローチャート: 判断 878">
          <a:extLst>
            <a:ext uri="{FF2B5EF4-FFF2-40B4-BE49-F238E27FC236}">
              <a16:creationId xmlns:a16="http://schemas.microsoft.com/office/drawing/2014/main" id="{00000000-0008-0000-0200-00006F030000}"/>
            </a:ext>
          </a:extLst>
        </xdr:cNvPr>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880" name="フローチャート: 判断 879">
          <a:extLst>
            <a:ext uri="{FF2B5EF4-FFF2-40B4-BE49-F238E27FC236}">
              <a16:creationId xmlns:a16="http://schemas.microsoft.com/office/drawing/2014/main" id="{00000000-0008-0000-0200-000070030000}"/>
            </a:ext>
          </a:extLst>
        </xdr:cNvPr>
        <xdr:cNvSpPr/>
      </xdr:nvSpPr>
      <xdr:spPr>
        <a:xfrm>
          <a:off x="12763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200-000071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200-000072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200-000073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0000000-0008-0000-0200-000074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00000000-0008-0000-0200-000075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165826</xdr:rowOff>
    </xdr:from>
    <xdr:to>
      <xdr:col>85</xdr:col>
      <xdr:colOff>177800</xdr:colOff>
      <xdr:row>105</xdr:row>
      <xdr:rowOff>95976</xdr:rowOff>
    </xdr:to>
    <xdr:sp macro="" textlink="">
      <xdr:nvSpPr>
        <xdr:cNvPr id="886" name="楕円 885">
          <a:extLst>
            <a:ext uri="{FF2B5EF4-FFF2-40B4-BE49-F238E27FC236}">
              <a16:creationId xmlns:a16="http://schemas.microsoft.com/office/drawing/2014/main" id="{00000000-0008-0000-0200-000076030000}"/>
            </a:ext>
          </a:extLst>
        </xdr:cNvPr>
        <xdr:cNvSpPr/>
      </xdr:nvSpPr>
      <xdr:spPr>
        <a:xfrm>
          <a:off x="162687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144253</xdr:rowOff>
    </xdr:from>
    <xdr:ext cx="405111" cy="259045"/>
    <xdr:sp macro="" textlink="">
      <xdr:nvSpPr>
        <xdr:cNvPr id="887" name="【庁舎】&#10;有形固定資産減価償却率該当値テキスト">
          <a:extLst>
            <a:ext uri="{FF2B5EF4-FFF2-40B4-BE49-F238E27FC236}">
              <a16:creationId xmlns:a16="http://schemas.microsoft.com/office/drawing/2014/main" id="{00000000-0008-0000-0200-000077030000}"/>
            </a:ext>
          </a:extLst>
        </xdr:cNvPr>
        <xdr:cNvSpPr txBox="1"/>
      </xdr:nvSpPr>
      <xdr:spPr>
        <a:xfrm>
          <a:off x="16357600"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146231</xdr:rowOff>
    </xdr:from>
    <xdr:to>
      <xdr:col>81</xdr:col>
      <xdr:colOff>101600</xdr:colOff>
      <xdr:row>105</xdr:row>
      <xdr:rowOff>76381</xdr:rowOff>
    </xdr:to>
    <xdr:sp macro="" textlink="">
      <xdr:nvSpPr>
        <xdr:cNvPr id="888" name="楕円 887">
          <a:extLst>
            <a:ext uri="{FF2B5EF4-FFF2-40B4-BE49-F238E27FC236}">
              <a16:creationId xmlns:a16="http://schemas.microsoft.com/office/drawing/2014/main" id="{00000000-0008-0000-0200-000078030000}"/>
            </a:ext>
          </a:extLst>
        </xdr:cNvPr>
        <xdr:cNvSpPr/>
      </xdr:nvSpPr>
      <xdr:spPr>
        <a:xfrm>
          <a:off x="154305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25581</xdr:rowOff>
    </xdr:from>
    <xdr:to>
      <xdr:col>85</xdr:col>
      <xdr:colOff>127000</xdr:colOff>
      <xdr:row>105</xdr:row>
      <xdr:rowOff>45176</xdr:rowOff>
    </xdr:to>
    <xdr:cxnSp macro="">
      <xdr:nvCxnSpPr>
        <xdr:cNvPr id="889" name="直線コネクタ 888">
          <a:extLst>
            <a:ext uri="{FF2B5EF4-FFF2-40B4-BE49-F238E27FC236}">
              <a16:creationId xmlns:a16="http://schemas.microsoft.com/office/drawing/2014/main" id="{00000000-0008-0000-0200-000079030000}"/>
            </a:ext>
          </a:extLst>
        </xdr:cNvPr>
        <xdr:cNvCxnSpPr/>
      </xdr:nvCxnSpPr>
      <xdr:spPr>
        <a:xfrm>
          <a:off x="15481300" y="1802783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90" name="楕円 889">
          <a:extLst>
            <a:ext uri="{FF2B5EF4-FFF2-40B4-BE49-F238E27FC236}">
              <a16:creationId xmlns:a16="http://schemas.microsoft.com/office/drawing/2014/main" id="{00000000-0008-0000-0200-00007A030000}"/>
            </a:ext>
          </a:extLst>
        </xdr:cNvPr>
        <xdr:cNvSpPr/>
      </xdr:nvSpPr>
      <xdr:spPr>
        <a:xfrm>
          <a:off x="14541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25581</xdr:rowOff>
    </xdr:from>
    <xdr:to>
      <xdr:col>81</xdr:col>
      <xdr:colOff>50800</xdr:colOff>
      <xdr:row>105</xdr:row>
      <xdr:rowOff>77832</xdr:rowOff>
    </xdr:to>
    <xdr:cxnSp macro="">
      <xdr:nvCxnSpPr>
        <xdr:cNvPr id="891" name="直線コネクタ 890">
          <a:extLst>
            <a:ext uri="{FF2B5EF4-FFF2-40B4-BE49-F238E27FC236}">
              <a16:creationId xmlns:a16="http://schemas.microsoft.com/office/drawing/2014/main" id="{00000000-0008-0000-0200-00007B030000}"/>
            </a:ext>
          </a:extLst>
        </xdr:cNvPr>
        <xdr:cNvCxnSpPr/>
      </xdr:nvCxnSpPr>
      <xdr:spPr>
        <a:xfrm flipV="1">
          <a:off x="14592300" y="18027831"/>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25400</xdr:rowOff>
    </xdr:from>
    <xdr:to>
      <xdr:col>72</xdr:col>
      <xdr:colOff>38100</xdr:colOff>
      <xdr:row>106</xdr:row>
      <xdr:rowOff>127000</xdr:rowOff>
    </xdr:to>
    <xdr:sp macro="" textlink="">
      <xdr:nvSpPr>
        <xdr:cNvPr id="892" name="楕円 891">
          <a:extLst>
            <a:ext uri="{FF2B5EF4-FFF2-40B4-BE49-F238E27FC236}">
              <a16:creationId xmlns:a16="http://schemas.microsoft.com/office/drawing/2014/main" id="{00000000-0008-0000-0200-00007C030000}"/>
            </a:ext>
          </a:extLst>
        </xdr:cNvPr>
        <xdr:cNvSpPr/>
      </xdr:nvSpPr>
      <xdr:spPr>
        <a:xfrm>
          <a:off x="1365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77832</xdr:rowOff>
    </xdr:from>
    <xdr:to>
      <xdr:col>76</xdr:col>
      <xdr:colOff>114300</xdr:colOff>
      <xdr:row>106</xdr:row>
      <xdr:rowOff>76200</xdr:rowOff>
    </xdr:to>
    <xdr:cxnSp macro="">
      <xdr:nvCxnSpPr>
        <xdr:cNvPr id="893" name="直線コネクタ 892">
          <a:extLst>
            <a:ext uri="{FF2B5EF4-FFF2-40B4-BE49-F238E27FC236}">
              <a16:creationId xmlns:a16="http://schemas.microsoft.com/office/drawing/2014/main" id="{00000000-0008-0000-0200-00007D030000}"/>
            </a:ext>
          </a:extLst>
        </xdr:cNvPr>
        <xdr:cNvCxnSpPr/>
      </xdr:nvCxnSpPr>
      <xdr:spPr>
        <a:xfrm flipV="1">
          <a:off x="13703300" y="18080082"/>
          <a:ext cx="8890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160927</xdr:rowOff>
    </xdr:from>
    <xdr:to>
      <xdr:col>67</xdr:col>
      <xdr:colOff>101600</xdr:colOff>
      <xdr:row>106</xdr:row>
      <xdr:rowOff>91077</xdr:rowOff>
    </xdr:to>
    <xdr:sp macro="" textlink="">
      <xdr:nvSpPr>
        <xdr:cNvPr id="894" name="楕円 893">
          <a:extLst>
            <a:ext uri="{FF2B5EF4-FFF2-40B4-BE49-F238E27FC236}">
              <a16:creationId xmlns:a16="http://schemas.microsoft.com/office/drawing/2014/main" id="{00000000-0008-0000-0200-00007E030000}"/>
            </a:ext>
          </a:extLst>
        </xdr:cNvPr>
        <xdr:cNvSpPr/>
      </xdr:nvSpPr>
      <xdr:spPr>
        <a:xfrm>
          <a:off x="12763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40277</xdr:rowOff>
    </xdr:from>
    <xdr:to>
      <xdr:col>71</xdr:col>
      <xdr:colOff>177800</xdr:colOff>
      <xdr:row>106</xdr:row>
      <xdr:rowOff>76200</xdr:rowOff>
    </xdr:to>
    <xdr:cxnSp macro="">
      <xdr:nvCxnSpPr>
        <xdr:cNvPr id="895" name="直線コネクタ 894">
          <a:extLst>
            <a:ext uri="{FF2B5EF4-FFF2-40B4-BE49-F238E27FC236}">
              <a16:creationId xmlns:a16="http://schemas.microsoft.com/office/drawing/2014/main" id="{00000000-0008-0000-0200-00007F030000}"/>
            </a:ext>
          </a:extLst>
        </xdr:cNvPr>
        <xdr:cNvCxnSpPr/>
      </xdr:nvCxnSpPr>
      <xdr:spPr>
        <a:xfrm>
          <a:off x="12814300" y="182139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896" name="n_1aveValue【庁舎】&#10;有形固定資産減価償却率">
          <a:extLst>
            <a:ext uri="{FF2B5EF4-FFF2-40B4-BE49-F238E27FC236}">
              <a16:creationId xmlns:a16="http://schemas.microsoft.com/office/drawing/2014/main" id="{00000000-0008-0000-0200-000080030000}"/>
            </a:ext>
          </a:extLst>
        </xdr:cNvPr>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897" name="n_2aveValue【庁舎】&#10;有形固定資産減価償却率">
          <a:extLst>
            <a:ext uri="{FF2B5EF4-FFF2-40B4-BE49-F238E27FC236}">
              <a16:creationId xmlns:a16="http://schemas.microsoft.com/office/drawing/2014/main" id="{00000000-0008-0000-0200-000081030000}"/>
            </a:ext>
          </a:extLst>
        </xdr:cNvPr>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898" name="n_3aveValue【庁舎】&#10;有形固定資産減価償却率">
          <a:extLst>
            <a:ext uri="{FF2B5EF4-FFF2-40B4-BE49-F238E27FC236}">
              <a16:creationId xmlns:a16="http://schemas.microsoft.com/office/drawing/2014/main" id="{00000000-0008-0000-0200-000082030000}"/>
            </a:ext>
          </a:extLst>
        </xdr:cNvPr>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123933</xdr:rowOff>
    </xdr:from>
    <xdr:ext cx="405111" cy="259045"/>
    <xdr:sp macro="" textlink="">
      <xdr:nvSpPr>
        <xdr:cNvPr id="899" name="n_4aveValue【庁舎】&#10;有形固定資産減価償却率">
          <a:extLst>
            <a:ext uri="{FF2B5EF4-FFF2-40B4-BE49-F238E27FC236}">
              <a16:creationId xmlns:a16="http://schemas.microsoft.com/office/drawing/2014/main" id="{00000000-0008-0000-0200-000083030000}"/>
            </a:ext>
          </a:extLst>
        </xdr:cNvPr>
        <xdr:cNvSpPr txBox="1"/>
      </xdr:nvSpPr>
      <xdr:spPr>
        <a:xfrm>
          <a:off x="12611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67508</xdr:rowOff>
    </xdr:from>
    <xdr:ext cx="405111" cy="259045"/>
    <xdr:sp macro="" textlink="">
      <xdr:nvSpPr>
        <xdr:cNvPr id="900" name="n_1mainValue【庁舎】&#10;有形固定資産減価償却率">
          <a:extLst>
            <a:ext uri="{FF2B5EF4-FFF2-40B4-BE49-F238E27FC236}">
              <a16:creationId xmlns:a16="http://schemas.microsoft.com/office/drawing/2014/main" id="{00000000-0008-0000-0200-000084030000}"/>
            </a:ext>
          </a:extLst>
        </xdr:cNvPr>
        <xdr:cNvSpPr txBox="1"/>
      </xdr:nvSpPr>
      <xdr:spPr>
        <a:xfrm>
          <a:off x="15266044"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901" name="n_2mainValue【庁舎】&#10;有形固定資産減価償却率">
          <a:extLst>
            <a:ext uri="{FF2B5EF4-FFF2-40B4-BE49-F238E27FC236}">
              <a16:creationId xmlns:a16="http://schemas.microsoft.com/office/drawing/2014/main" id="{00000000-0008-0000-0200-000085030000}"/>
            </a:ext>
          </a:extLst>
        </xdr:cNvPr>
        <xdr:cNvSpPr txBox="1"/>
      </xdr:nvSpPr>
      <xdr:spPr>
        <a:xfrm>
          <a:off x="14389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118127</xdr:rowOff>
    </xdr:from>
    <xdr:ext cx="405111" cy="259045"/>
    <xdr:sp macro="" textlink="">
      <xdr:nvSpPr>
        <xdr:cNvPr id="902" name="n_3mainValue【庁舎】&#10;有形固定資産減価償却率">
          <a:extLst>
            <a:ext uri="{FF2B5EF4-FFF2-40B4-BE49-F238E27FC236}">
              <a16:creationId xmlns:a16="http://schemas.microsoft.com/office/drawing/2014/main" id="{00000000-0008-0000-0200-000086030000}"/>
            </a:ext>
          </a:extLst>
        </xdr:cNvPr>
        <xdr:cNvSpPr txBox="1"/>
      </xdr:nvSpPr>
      <xdr:spPr>
        <a:xfrm>
          <a:off x="13500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82204</xdr:rowOff>
    </xdr:from>
    <xdr:ext cx="405111" cy="259045"/>
    <xdr:sp macro="" textlink="">
      <xdr:nvSpPr>
        <xdr:cNvPr id="903" name="n_4mainValue【庁舎】&#10;有形固定資産減価償却率">
          <a:extLst>
            <a:ext uri="{FF2B5EF4-FFF2-40B4-BE49-F238E27FC236}">
              <a16:creationId xmlns:a16="http://schemas.microsoft.com/office/drawing/2014/main" id="{00000000-0008-0000-0200-000087030000}"/>
            </a:ext>
          </a:extLst>
        </xdr:cNvPr>
        <xdr:cNvSpPr txBox="1"/>
      </xdr:nvSpPr>
      <xdr:spPr>
        <a:xfrm>
          <a:off x="12611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a:extLst>
            <a:ext uri="{FF2B5EF4-FFF2-40B4-BE49-F238E27FC236}">
              <a16:creationId xmlns:a16="http://schemas.microsoft.com/office/drawing/2014/main" id="{00000000-0008-0000-0200-000088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a:extLst>
            <a:ext uri="{FF2B5EF4-FFF2-40B4-BE49-F238E27FC236}">
              <a16:creationId xmlns:a16="http://schemas.microsoft.com/office/drawing/2014/main" id="{00000000-0008-0000-0200-000089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a:extLst>
            <a:ext uri="{FF2B5EF4-FFF2-40B4-BE49-F238E27FC236}">
              <a16:creationId xmlns:a16="http://schemas.microsoft.com/office/drawing/2014/main" id="{00000000-0008-0000-0200-00008A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a:extLst>
            <a:ext uri="{FF2B5EF4-FFF2-40B4-BE49-F238E27FC236}">
              <a16:creationId xmlns:a16="http://schemas.microsoft.com/office/drawing/2014/main" id="{00000000-0008-0000-0200-00008B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a:extLst>
            <a:ext uri="{FF2B5EF4-FFF2-40B4-BE49-F238E27FC236}">
              <a16:creationId xmlns:a16="http://schemas.microsoft.com/office/drawing/2014/main" id="{00000000-0008-0000-0200-00008C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a:extLst>
            <a:ext uri="{FF2B5EF4-FFF2-40B4-BE49-F238E27FC236}">
              <a16:creationId xmlns:a16="http://schemas.microsoft.com/office/drawing/2014/main" id="{00000000-0008-0000-0200-00008D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a:extLst>
            <a:ext uri="{FF2B5EF4-FFF2-40B4-BE49-F238E27FC236}">
              <a16:creationId xmlns:a16="http://schemas.microsoft.com/office/drawing/2014/main" id="{00000000-0008-0000-0200-00008E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a:extLst>
            <a:ext uri="{FF2B5EF4-FFF2-40B4-BE49-F238E27FC236}">
              <a16:creationId xmlns:a16="http://schemas.microsoft.com/office/drawing/2014/main" id="{00000000-0008-0000-0200-00008F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4" name="直線コネクタ 913">
          <a:extLst>
            <a:ext uri="{FF2B5EF4-FFF2-40B4-BE49-F238E27FC236}">
              <a16:creationId xmlns:a16="http://schemas.microsoft.com/office/drawing/2014/main" id="{00000000-0008-0000-0200-000092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5" name="テキスト ボックス 914">
          <a:extLst>
            <a:ext uri="{FF2B5EF4-FFF2-40B4-BE49-F238E27FC236}">
              <a16:creationId xmlns:a16="http://schemas.microsoft.com/office/drawing/2014/main" id="{00000000-0008-0000-0200-000093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6" name="直線コネクタ 915">
          <a:extLst>
            <a:ext uri="{FF2B5EF4-FFF2-40B4-BE49-F238E27FC236}">
              <a16:creationId xmlns:a16="http://schemas.microsoft.com/office/drawing/2014/main" id="{00000000-0008-0000-0200-000094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7" name="テキスト ボックス 916">
          <a:extLst>
            <a:ext uri="{FF2B5EF4-FFF2-40B4-BE49-F238E27FC236}">
              <a16:creationId xmlns:a16="http://schemas.microsoft.com/office/drawing/2014/main" id="{00000000-0008-0000-0200-000095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8" name="直線コネクタ 917">
          <a:extLst>
            <a:ext uri="{FF2B5EF4-FFF2-40B4-BE49-F238E27FC236}">
              <a16:creationId xmlns:a16="http://schemas.microsoft.com/office/drawing/2014/main" id="{00000000-0008-0000-0200-000096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9" name="テキスト ボックス 918">
          <a:extLst>
            <a:ext uri="{FF2B5EF4-FFF2-40B4-BE49-F238E27FC236}">
              <a16:creationId xmlns:a16="http://schemas.microsoft.com/office/drawing/2014/main" id="{00000000-0008-0000-0200-000097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20" name="直線コネクタ 919">
          <a:extLst>
            <a:ext uri="{FF2B5EF4-FFF2-40B4-BE49-F238E27FC236}">
              <a16:creationId xmlns:a16="http://schemas.microsoft.com/office/drawing/2014/main" id="{00000000-0008-0000-0200-000098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21" name="テキスト ボックス 920">
          <a:extLst>
            <a:ext uri="{FF2B5EF4-FFF2-40B4-BE49-F238E27FC236}">
              <a16:creationId xmlns:a16="http://schemas.microsoft.com/office/drawing/2014/main" id="{00000000-0008-0000-0200-000099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2" name="直線コネクタ 921">
          <a:extLst>
            <a:ext uri="{FF2B5EF4-FFF2-40B4-BE49-F238E27FC236}">
              <a16:creationId xmlns:a16="http://schemas.microsoft.com/office/drawing/2014/main" id="{00000000-0008-0000-0200-00009A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3" name="テキスト ボックス 922">
          <a:extLst>
            <a:ext uri="{FF2B5EF4-FFF2-40B4-BE49-F238E27FC236}">
              <a16:creationId xmlns:a16="http://schemas.microsoft.com/office/drawing/2014/main" id="{00000000-0008-0000-0200-00009B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4" name="直線コネクタ 923">
          <a:extLst>
            <a:ext uri="{FF2B5EF4-FFF2-40B4-BE49-F238E27FC236}">
              <a16:creationId xmlns:a16="http://schemas.microsoft.com/office/drawing/2014/main" id="{00000000-0008-0000-0200-00009C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5" name="テキスト ボックス 924">
          <a:extLst>
            <a:ext uri="{FF2B5EF4-FFF2-40B4-BE49-F238E27FC236}">
              <a16:creationId xmlns:a16="http://schemas.microsoft.com/office/drawing/2014/main" id="{00000000-0008-0000-0200-00009D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6" name="【庁舎】&#10;一人当たり面積グラフ枠">
          <a:extLst>
            <a:ext uri="{FF2B5EF4-FFF2-40B4-BE49-F238E27FC236}">
              <a16:creationId xmlns:a16="http://schemas.microsoft.com/office/drawing/2014/main" id="{00000000-0008-0000-0200-00009E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927" name="直線コネクタ 926">
          <a:extLst>
            <a:ext uri="{FF2B5EF4-FFF2-40B4-BE49-F238E27FC236}">
              <a16:creationId xmlns:a16="http://schemas.microsoft.com/office/drawing/2014/main" id="{00000000-0008-0000-0200-00009F030000}"/>
            </a:ext>
          </a:extLst>
        </xdr:cNvPr>
        <xdr:cNvCxnSpPr/>
      </xdr:nvCxnSpPr>
      <xdr:spPr>
        <a:xfrm flipV="1">
          <a:off x="22160864" y="1732978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928" name="【庁舎】&#10;一人当たり面積最小値テキスト">
          <a:extLst>
            <a:ext uri="{FF2B5EF4-FFF2-40B4-BE49-F238E27FC236}">
              <a16:creationId xmlns:a16="http://schemas.microsoft.com/office/drawing/2014/main" id="{00000000-0008-0000-0200-0000A0030000}"/>
            </a:ext>
          </a:extLst>
        </xdr:cNvPr>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929" name="直線コネクタ 928">
          <a:extLst>
            <a:ext uri="{FF2B5EF4-FFF2-40B4-BE49-F238E27FC236}">
              <a16:creationId xmlns:a16="http://schemas.microsoft.com/office/drawing/2014/main" id="{00000000-0008-0000-0200-0000A1030000}"/>
            </a:ext>
          </a:extLst>
        </xdr:cNvPr>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930" name="【庁舎】&#10;一人当たり面積最大値テキスト">
          <a:extLst>
            <a:ext uri="{FF2B5EF4-FFF2-40B4-BE49-F238E27FC236}">
              <a16:creationId xmlns:a16="http://schemas.microsoft.com/office/drawing/2014/main" id="{00000000-0008-0000-0200-0000A2030000}"/>
            </a:ext>
          </a:extLst>
        </xdr:cNvPr>
        <xdr:cNvSpPr txBox="1"/>
      </xdr:nvSpPr>
      <xdr:spPr>
        <a:xfrm>
          <a:off x="221996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931" name="直線コネクタ 930">
          <a:extLst>
            <a:ext uri="{FF2B5EF4-FFF2-40B4-BE49-F238E27FC236}">
              <a16:creationId xmlns:a16="http://schemas.microsoft.com/office/drawing/2014/main" id="{00000000-0008-0000-0200-0000A3030000}"/>
            </a:ext>
          </a:extLst>
        </xdr:cNvPr>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932" name="【庁舎】&#10;一人当たり面積平均値テキスト">
          <a:extLst>
            <a:ext uri="{FF2B5EF4-FFF2-40B4-BE49-F238E27FC236}">
              <a16:creationId xmlns:a16="http://schemas.microsoft.com/office/drawing/2014/main" id="{00000000-0008-0000-0200-0000A4030000}"/>
            </a:ext>
          </a:extLst>
        </xdr:cNvPr>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33" name="フローチャート: 判断 932">
          <a:extLst>
            <a:ext uri="{FF2B5EF4-FFF2-40B4-BE49-F238E27FC236}">
              <a16:creationId xmlns:a16="http://schemas.microsoft.com/office/drawing/2014/main" id="{00000000-0008-0000-0200-0000A5030000}"/>
            </a:ext>
          </a:extLst>
        </xdr:cNvPr>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934" name="フローチャート: 判断 933">
          <a:extLst>
            <a:ext uri="{FF2B5EF4-FFF2-40B4-BE49-F238E27FC236}">
              <a16:creationId xmlns:a16="http://schemas.microsoft.com/office/drawing/2014/main" id="{00000000-0008-0000-0200-0000A6030000}"/>
            </a:ext>
          </a:extLst>
        </xdr:cNvPr>
        <xdr:cNvSpPr/>
      </xdr:nvSpPr>
      <xdr:spPr>
        <a:xfrm>
          <a:off x="21272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935" name="フローチャート: 判断 934">
          <a:extLst>
            <a:ext uri="{FF2B5EF4-FFF2-40B4-BE49-F238E27FC236}">
              <a16:creationId xmlns:a16="http://schemas.microsoft.com/office/drawing/2014/main" id="{00000000-0008-0000-0200-0000A7030000}"/>
            </a:ext>
          </a:extLst>
        </xdr:cNvPr>
        <xdr:cNvSpPr/>
      </xdr:nvSpPr>
      <xdr:spPr>
        <a:xfrm>
          <a:off x="20383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936" name="フローチャート: 判断 935">
          <a:extLst>
            <a:ext uri="{FF2B5EF4-FFF2-40B4-BE49-F238E27FC236}">
              <a16:creationId xmlns:a16="http://schemas.microsoft.com/office/drawing/2014/main" id="{00000000-0008-0000-0200-0000A8030000}"/>
            </a:ext>
          </a:extLst>
        </xdr:cNvPr>
        <xdr:cNvSpPr/>
      </xdr:nvSpPr>
      <xdr:spPr>
        <a:xfrm>
          <a:off x="19494500" y="1814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37" name="フローチャート: 判断 936">
          <a:extLst>
            <a:ext uri="{FF2B5EF4-FFF2-40B4-BE49-F238E27FC236}">
              <a16:creationId xmlns:a16="http://schemas.microsoft.com/office/drawing/2014/main" id="{00000000-0008-0000-0200-0000A9030000}"/>
            </a:ext>
          </a:extLst>
        </xdr:cNvPr>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200-0000AA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200-0000AB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00000000-0008-0000-0200-0000AC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00000000-0008-0000-0200-0000AD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2" name="テキスト ボックス 941">
          <a:extLst>
            <a:ext uri="{FF2B5EF4-FFF2-40B4-BE49-F238E27FC236}">
              <a16:creationId xmlns:a16="http://schemas.microsoft.com/office/drawing/2014/main" id="{00000000-0008-0000-0200-0000AE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141605</xdr:rowOff>
    </xdr:from>
    <xdr:to>
      <xdr:col>116</xdr:col>
      <xdr:colOff>114300</xdr:colOff>
      <xdr:row>103</xdr:row>
      <xdr:rowOff>71755</xdr:rowOff>
    </xdr:to>
    <xdr:sp macro="" textlink="">
      <xdr:nvSpPr>
        <xdr:cNvPr id="943" name="楕円 942">
          <a:extLst>
            <a:ext uri="{FF2B5EF4-FFF2-40B4-BE49-F238E27FC236}">
              <a16:creationId xmlns:a16="http://schemas.microsoft.com/office/drawing/2014/main" id="{00000000-0008-0000-0200-0000AF030000}"/>
            </a:ext>
          </a:extLst>
        </xdr:cNvPr>
        <xdr:cNvSpPr/>
      </xdr:nvSpPr>
      <xdr:spPr>
        <a:xfrm>
          <a:off x="22110700" y="176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164482</xdr:rowOff>
    </xdr:from>
    <xdr:ext cx="469744" cy="259045"/>
    <xdr:sp macro="" textlink="">
      <xdr:nvSpPr>
        <xdr:cNvPr id="944" name="【庁舎】&#10;一人当たり面積該当値テキスト">
          <a:extLst>
            <a:ext uri="{FF2B5EF4-FFF2-40B4-BE49-F238E27FC236}">
              <a16:creationId xmlns:a16="http://schemas.microsoft.com/office/drawing/2014/main" id="{00000000-0008-0000-0200-0000B0030000}"/>
            </a:ext>
          </a:extLst>
        </xdr:cNvPr>
        <xdr:cNvSpPr txBox="1"/>
      </xdr:nvSpPr>
      <xdr:spPr>
        <a:xfrm>
          <a:off x="22199600" y="1748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42545</xdr:rowOff>
    </xdr:from>
    <xdr:to>
      <xdr:col>112</xdr:col>
      <xdr:colOff>38100</xdr:colOff>
      <xdr:row>102</xdr:row>
      <xdr:rowOff>144145</xdr:rowOff>
    </xdr:to>
    <xdr:sp macro="" textlink="">
      <xdr:nvSpPr>
        <xdr:cNvPr id="945" name="楕円 944">
          <a:extLst>
            <a:ext uri="{FF2B5EF4-FFF2-40B4-BE49-F238E27FC236}">
              <a16:creationId xmlns:a16="http://schemas.microsoft.com/office/drawing/2014/main" id="{00000000-0008-0000-0200-0000B1030000}"/>
            </a:ext>
          </a:extLst>
        </xdr:cNvPr>
        <xdr:cNvSpPr/>
      </xdr:nvSpPr>
      <xdr:spPr>
        <a:xfrm>
          <a:off x="21272500" y="1753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93345</xdr:rowOff>
    </xdr:from>
    <xdr:to>
      <xdr:col>116</xdr:col>
      <xdr:colOff>63500</xdr:colOff>
      <xdr:row>103</xdr:row>
      <xdr:rowOff>20955</xdr:rowOff>
    </xdr:to>
    <xdr:cxnSp macro="">
      <xdr:nvCxnSpPr>
        <xdr:cNvPr id="946" name="直線コネクタ 945">
          <a:extLst>
            <a:ext uri="{FF2B5EF4-FFF2-40B4-BE49-F238E27FC236}">
              <a16:creationId xmlns:a16="http://schemas.microsoft.com/office/drawing/2014/main" id="{00000000-0008-0000-0200-0000B2030000}"/>
            </a:ext>
          </a:extLst>
        </xdr:cNvPr>
        <xdr:cNvCxnSpPr/>
      </xdr:nvCxnSpPr>
      <xdr:spPr>
        <a:xfrm>
          <a:off x="21323300" y="17581245"/>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67311</xdr:rowOff>
    </xdr:from>
    <xdr:to>
      <xdr:col>107</xdr:col>
      <xdr:colOff>101600</xdr:colOff>
      <xdr:row>105</xdr:row>
      <xdr:rowOff>168911</xdr:rowOff>
    </xdr:to>
    <xdr:sp macro="" textlink="">
      <xdr:nvSpPr>
        <xdr:cNvPr id="947" name="楕円 946">
          <a:extLst>
            <a:ext uri="{FF2B5EF4-FFF2-40B4-BE49-F238E27FC236}">
              <a16:creationId xmlns:a16="http://schemas.microsoft.com/office/drawing/2014/main" id="{00000000-0008-0000-0200-0000B3030000}"/>
            </a:ext>
          </a:extLst>
        </xdr:cNvPr>
        <xdr:cNvSpPr/>
      </xdr:nvSpPr>
      <xdr:spPr>
        <a:xfrm>
          <a:off x="20383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93345</xdr:rowOff>
    </xdr:from>
    <xdr:to>
      <xdr:col>111</xdr:col>
      <xdr:colOff>177800</xdr:colOff>
      <xdr:row>105</xdr:row>
      <xdr:rowOff>118111</xdr:rowOff>
    </xdr:to>
    <xdr:cxnSp macro="">
      <xdr:nvCxnSpPr>
        <xdr:cNvPr id="948" name="直線コネクタ 947">
          <a:extLst>
            <a:ext uri="{FF2B5EF4-FFF2-40B4-BE49-F238E27FC236}">
              <a16:creationId xmlns:a16="http://schemas.microsoft.com/office/drawing/2014/main" id="{00000000-0008-0000-0200-0000B4030000}"/>
            </a:ext>
          </a:extLst>
        </xdr:cNvPr>
        <xdr:cNvCxnSpPr/>
      </xdr:nvCxnSpPr>
      <xdr:spPr>
        <a:xfrm flipV="1">
          <a:off x="20434300" y="17581245"/>
          <a:ext cx="889000" cy="53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12064</xdr:rowOff>
    </xdr:from>
    <xdr:to>
      <xdr:col>102</xdr:col>
      <xdr:colOff>165100</xdr:colOff>
      <xdr:row>105</xdr:row>
      <xdr:rowOff>113664</xdr:rowOff>
    </xdr:to>
    <xdr:sp macro="" textlink="">
      <xdr:nvSpPr>
        <xdr:cNvPr id="949" name="楕円 948">
          <a:extLst>
            <a:ext uri="{FF2B5EF4-FFF2-40B4-BE49-F238E27FC236}">
              <a16:creationId xmlns:a16="http://schemas.microsoft.com/office/drawing/2014/main" id="{00000000-0008-0000-0200-0000B5030000}"/>
            </a:ext>
          </a:extLst>
        </xdr:cNvPr>
        <xdr:cNvSpPr/>
      </xdr:nvSpPr>
      <xdr:spPr>
        <a:xfrm>
          <a:off x="19494500" y="180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62864</xdr:rowOff>
    </xdr:from>
    <xdr:to>
      <xdr:col>107</xdr:col>
      <xdr:colOff>50800</xdr:colOff>
      <xdr:row>105</xdr:row>
      <xdr:rowOff>118111</xdr:rowOff>
    </xdr:to>
    <xdr:cxnSp macro="">
      <xdr:nvCxnSpPr>
        <xdr:cNvPr id="950" name="直線コネクタ 949">
          <a:extLst>
            <a:ext uri="{FF2B5EF4-FFF2-40B4-BE49-F238E27FC236}">
              <a16:creationId xmlns:a16="http://schemas.microsoft.com/office/drawing/2014/main" id="{00000000-0008-0000-0200-0000B6030000}"/>
            </a:ext>
          </a:extLst>
        </xdr:cNvPr>
        <xdr:cNvCxnSpPr/>
      </xdr:nvCxnSpPr>
      <xdr:spPr>
        <a:xfrm>
          <a:off x="19545300" y="18065114"/>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21589</xdr:rowOff>
    </xdr:from>
    <xdr:to>
      <xdr:col>98</xdr:col>
      <xdr:colOff>38100</xdr:colOff>
      <xdr:row>105</xdr:row>
      <xdr:rowOff>123189</xdr:rowOff>
    </xdr:to>
    <xdr:sp macro="" textlink="">
      <xdr:nvSpPr>
        <xdr:cNvPr id="951" name="楕円 950">
          <a:extLst>
            <a:ext uri="{FF2B5EF4-FFF2-40B4-BE49-F238E27FC236}">
              <a16:creationId xmlns:a16="http://schemas.microsoft.com/office/drawing/2014/main" id="{00000000-0008-0000-0200-0000B7030000}"/>
            </a:ext>
          </a:extLst>
        </xdr:cNvPr>
        <xdr:cNvSpPr/>
      </xdr:nvSpPr>
      <xdr:spPr>
        <a:xfrm>
          <a:off x="18605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62864</xdr:rowOff>
    </xdr:from>
    <xdr:to>
      <xdr:col>102</xdr:col>
      <xdr:colOff>114300</xdr:colOff>
      <xdr:row>105</xdr:row>
      <xdr:rowOff>72389</xdr:rowOff>
    </xdr:to>
    <xdr:cxnSp macro="">
      <xdr:nvCxnSpPr>
        <xdr:cNvPr id="952" name="直線コネクタ 951">
          <a:extLst>
            <a:ext uri="{FF2B5EF4-FFF2-40B4-BE49-F238E27FC236}">
              <a16:creationId xmlns:a16="http://schemas.microsoft.com/office/drawing/2014/main" id="{00000000-0008-0000-0200-0000B8030000}"/>
            </a:ext>
          </a:extLst>
        </xdr:cNvPr>
        <xdr:cNvCxnSpPr/>
      </xdr:nvCxnSpPr>
      <xdr:spPr>
        <a:xfrm flipV="1">
          <a:off x="18656300" y="1806511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137177</xdr:rowOff>
    </xdr:from>
    <xdr:ext cx="469744" cy="259045"/>
    <xdr:sp macro="" textlink="">
      <xdr:nvSpPr>
        <xdr:cNvPr id="953" name="n_1aveValue【庁舎】&#10;一人当たり面積">
          <a:extLst>
            <a:ext uri="{FF2B5EF4-FFF2-40B4-BE49-F238E27FC236}">
              <a16:creationId xmlns:a16="http://schemas.microsoft.com/office/drawing/2014/main" id="{00000000-0008-0000-0200-0000B9030000}"/>
            </a:ext>
          </a:extLst>
        </xdr:cNvPr>
        <xdr:cNvSpPr txBox="1"/>
      </xdr:nvSpPr>
      <xdr:spPr>
        <a:xfrm>
          <a:off x="21075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30497</xdr:rowOff>
    </xdr:from>
    <xdr:ext cx="469744" cy="259045"/>
    <xdr:sp macro="" textlink="">
      <xdr:nvSpPr>
        <xdr:cNvPr id="954" name="n_2aveValue【庁舎】&#10;一人当たり面積">
          <a:extLst>
            <a:ext uri="{FF2B5EF4-FFF2-40B4-BE49-F238E27FC236}">
              <a16:creationId xmlns:a16="http://schemas.microsoft.com/office/drawing/2014/main" id="{00000000-0008-0000-0200-0000BA030000}"/>
            </a:ext>
          </a:extLst>
        </xdr:cNvPr>
        <xdr:cNvSpPr txBox="1"/>
      </xdr:nvSpPr>
      <xdr:spPr>
        <a:xfrm>
          <a:off x="20199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66691</xdr:rowOff>
    </xdr:from>
    <xdr:ext cx="469744" cy="259045"/>
    <xdr:sp macro="" textlink="">
      <xdr:nvSpPr>
        <xdr:cNvPr id="955" name="n_3aveValue【庁舎】&#10;一人当たり面積">
          <a:extLst>
            <a:ext uri="{FF2B5EF4-FFF2-40B4-BE49-F238E27FC236}">
              <a16:creationId xmlns:a16="http://schemas.microsoft.com/office/drawing/2014/main" id="{00000000-0008-0000-0200-0000BB030000}"/>
            </a:ext>
          </a:extLst>
        </xdr:cNvPr>
        <xdr:cNvSpPr txBox="1"/>
      </xdr:nvSpPr>
      <xdr:spPr>
        <a:xfrm>
          <a:off x="19310427" y="1824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72407</xdr:rowOff>
    </xdr:from>
    <xdr:ext cx="469744" cy="259045"/>
    <xdr:sp macro="" textlink="">
      <xdr:nvSpPr>
        <xdr:cNvPr id="956" name="n_4aveValue【庁舎】&#10;一人当たり面積">
          <a:extLst>
            <a:ext uri="{FF2B5EF4-FFF2-40B4-BE49-F238E27FC236}">
              <a16:creationId xmlns:a16="http://schemas.microsoft.com/office/drawing/2014/main" id="{00000000-0008-0000-0200-0000BC030000}"/>
            </a:ext>
          </a:extLst>
        </xdr:cNvPr>
        <xdr:cNvSpPr txBox="1"/>
      </xdr:nvSpPr>
      <xdr:spPr>
        <a:xfrm>
          <a:off x="18421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160672</xdr:rowOff>
    </xdr:from>
    <xdr:ext cx="469744" cy="259045"/>
    <xdr:sp macro="" textlink="">
      <xdr:nvSpPr>
        <xdr:cNvPr id="957" name="n_1mainValue【庁舎】&#10;一人当たり面積">
          <a:extLst>
            <a:ext uri="{FF2B5EF4-FFF2-40B4-BE49-F238E27FC236}">
              <a16:creationId xmlns:a16="http://schemas.microsoft.com/office/drawing/2014/main" id="{00000000-0008-0000-0200-0000BD030000}"/>
            </a:ext>
          </a:extLst>
        </xdr:cNvPr>
        <xdr:cNvSpPr txBox="1"/>
      </xdr:nvSpPr>
      <xdr:spPr>
        <a:xfrm>
          <a:off x="21075727" y="1730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13988</xdr:rowOff>
    </xdr:from>
    <xdr:ext cx="469744" cy="259045"/>
    <xdr:sp macro="" textlink="">
      <xdr:nvSpPr>
        <xdr:cNvPr id="958" name="n_2mainValue【庁舎】&#10;一人当たり面積">
          <a:extLst>
            <a:ext uri="{FF2B5EF4-FFF2-40B4-BE49-F238E27FC236}">
              <a16:creationId xmlns:a16="http://schemas.microsoft.com/office/drawing/2014/main" id="{00000000-0008-0000-0200-0000BE030000}"/>
            </a:ext>
          </a:extLst>
        </xdr:cNvPr>
        <xdr:cNvSpPr txBox="1"/>
      </xdr:nvSpPr>
      <xdr:spPr>
        <a:xfrm>
          <a:off x="20199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130191</xdr:rowOff>
    </xdr:from>
    <xdr:ext cx="469744" cy="259045"/>
    <xdr:sp macro="" textlink="">
      <xdr:nvSpPr>
        <xdr:cNvPr id="959" name="n_3mainValue【庁舎】&#10;一人当たり面積">
          <a:extLst>
            <a:ext uri="{FF2B5EF4-FFF2-40B4-BE49-F238E27FC236}">
              <a16:creationId xmlns:a16="http://schemas.microsoft.com/office/drawing/2014/main" id="{00000000-0008-0000-0200-0000BF030000}"/>
            </a:ext>
          </a:extLst>
        </xdr:cNvPr>
        <xdr:cNvSpPr txBox="1"/>
      </xdr:nvSpPr>
      <xdr:spPr>
        <a:xfrm>
          <a:off x="19310427" y="17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139716</xdr:rowOff>
    </xdr:from>
    <xdr:ext cx="469744" cy="259045"/>
    <xdr:sp macro="" textlink="">
      <xdr:nvSpPr>
        <xdr:cNvPr id="960" name="n_4mainValue【庁舎】&#10;一人当たり面積">
          <a:extLst>
            <a:ext uri="{FF2B5EF4-FFF2-40B4-BE49-F238E27FC236}">
              <a16:creationId xmlns:a16="http://schemas.microsoft.com/office/drawing/2014/main" id="{00000000-0008-0000-0200-0000C0030000}"/>
            </a:ext>
          </a:extLst>
        </xdr:cNvPr>
        <xdr:cNvSpPr txBox="1"/>
      </xdr:nvSpPr>
      <xdr:spPr>
        <a:xfrm>
          <a:off x="18421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1" name="正方形/長方形 960">
          <a:extLst>
            <a:ext uri="{FF2B5EF4-FFF2-40B4-BE49-F238E27FC236}">
              <a16:creationId xmlns:a16="http://schemas.microsoft.com/office/drawing/2014/main" id="{00000000-0008-0000-0200-0000C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2" name="正方形/長方形 961">
          <a:extLst>
            <a:ext uri="{FF2B5EF4-FFF2-40B4-BE49-F238E27FC236}">
              <a16:creationId xmlns:a16="http://schemas.microsoft.com/office/drawing/2014/main" id="{00000000-0008-0000-0200-0000C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3" name="テキスト ボックス 962">
          <a:extLst>
            <a:ext uri="{FF2B5EF4-FFF2-40B4-BE49-F238E27FC236}">
              <a16:creationId xmlns:a16="http://schemas.microsoft.com/office/drawing/2014/main" id="{00000000-0008-0000-0200-0000C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施設における一人当たり面積が類似団体と比べ低い水準となっている施設が多いことから、人口減少下において施設数が整理できていると判断できるが、一般廃棄物処理施設・消防施設を除き、有形固定資産減価償却率は高くなっている。消防施設においては、令和３年度は防災備蓄倉庫整備事業の実施等により、類似団体と比べ低い水準を保っている。市民会館においては、更新費用等を含め、本市の課題となっている。庁舎等については、令和３年度に臼杵庁舎のトイレの給排水設備や電気設備等の改修を行ったものの、有形固定資産減価償却率は前年より高くなっている。施設全般については今後も公共施設等総合管理計画や中期財政計画を活用し、将来負担等を見据えた更新・整備が必要とな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36,830
36,647
291.20
24,417,575
23,950,836
378,592
12,449,488
27,595,250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4658" y="4395677"/>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年度において、前年度を下回る</a:t>
          </a:r>
          <a:r>
            <a:rPr kumimoji="1" lang="en-US" altLang="ja-JP" sz="1300">
              <a:latin typeface="ＭＳ Ｐゴシック" panose="020B0600070205080204" pitchFamily="50" charset="-128"/>
              <a:ea typeface="ＭＳ Ｐゴシック" panose="020B0600070205080204" pitchFamily="50" charset="-128"/>
            </a:rPr>
            <a:t>0.38</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今後も生産年齢人口の大幅な増加は見込めず、自主財源である個人・法人市民税等の大幅な増加は見込めない状況である。</a:t>
          </a:r>
        </a:p>
        <a:p>
          <a:r>
            <a:rPr kumimoji="1" lang="ja-JP" altLang="en-US" sz="1300">
              <a:latin typeface="ＭＳ Ｐゴシック" panose="020B0600070205080204" pitchFamily="50" charset="-128"/>
              <a:ea typeface="ＭＳ Ｐゴシック" panose="020B0600070205080204" pitchFamily="50" charset="-128"/>
            </a:rPr>
            <a:t>そのため、臼杵市まち・ひと・しごと創生総合戦略の重点プロジェクトに掲げている少子化対策・移住定住対策・雇用対策等に注力し、人口減少対策を行うとともに、税収の徴収率向上対策等の自主財源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55033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072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34925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34925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34925</xdr:rowOff>
    </xdr:from>
    <xdr:to>
      <xdr:col>11</xdr:col>
      <xdr:colOff>31750</xdr:colOff>
      <xdr:row>43</xdr:row>
      <xdr:rowOff>34925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155575</xdr:rowOff>
    </xdr:from>
    <xdr:to>
      <xdr:col>11</xdr:col>
      <xdr:colOff>82550</xdr:colOff>
      <xdr:row>43</xdr:row>
      <xdr:rowOff>85725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経常収支比率においては、分子である経常的経費充当一般財源が、公債費の増等により対前年度比</a:t>
          </a:r>
          <a:r>
            <a:rPr kumimoji="1" lang="en-US" altLang="ja-JP" sz="1200">
              <a:latin typeface="ＭＳ Ｐゴシック" panose="020B0600070205080204" pitchFamily="50" charset="-128"/>
              <a:ea typeface="ＭＳ Ｐゴシック" panose="020B0600070205080204" pitchFamily="50" charset="-128"/>
            </a:rPr>
            <a:t>3.3%</a:t>
          </a:r>
          <a:r>
            <a:rPr kumimoji="1" lang="ja-JP" altLang="en-US" sz="1200">
              <a:latin typeface="ＭＳ Ｐゴシック" panose="020B0600070205080204" pitchFamily="50" charset="-128"/>
              <a:ea typeface="ＭＳ Ｐゴシック" panose="020B0600070205080204" pitchFamily="50" charset="-128"/>
            </a:rPr>
            <a:t>増加（</a:t>
          </a:r>
          <a:r>
            <a:rPr kumimoji="1" lang="en-US" altLang="ja-JP" sz="1200">
              <a:latin typeface="ＭＳ Ｐゴシック" panose="020B0600070205080204" pitchFamily="50" charset="-128"/>
              <a:ea typeface="ＭＳ Ｐゴシック" panose="020B0600070205080204" pitchFamily="50" charset="-128"/>
            </a:rPr>
            <a:t>+353,254</a:t>
          </a:r>
          <a:r>
            <a:rPr kumimoji="1" lang="ja-JP" altLang="en-US" sz="1200">
              <a:latin typeface="ＭＳ Ｐゴシック" panose="020B0600070205080204" pitchFamily="50" charset="-128"/>
              <a:ea typeface="ＭＳ Ｐゴシック" panose="020B0600070205080204" pitchFamily="50" charset="-128"/>
            </a:rPr>
            <a:t>千円</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したものの、分母である経常一般財源が、普通交付税、臨時財政対策債の増等により対前年度比</a:t>
          </a:r>
          <a:r>
            <a:rPr kumimoji="1" lang="en-US" altLang="ja-JP" sz="1200">
              <a:latin typeface="ＭＳ Ｐゴシック" panose="020B0600070205080204" pitchFamily="50" charset="-128"/>
              <a:ea typeface="ＭＳ Ｐゴシック" panose="020B0600070205080204" pitchFamily="50" charset="-128"/>
            </a:rPr>
            <a:t>7.7</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+904,005</a:t>
          </a:r>
          <a:r>
            <a:rPr kumimoji="1" lang="ja-JP" altLang="en-US" sz="1200">
              <a:latin typeface="ＭＳ Ｐゴシック" panose="020B0600070205080204" pitchFamily="50" charset="-128"/>
              <a:ea typeface="ＭＳ Ｐゴシック" panose="020B0600070205080204" pitchFamily="50" charset="-128"/>
            </a:rPr>
            <a:t>千円）と大幅に増加したことにより、対前年度比</a:t>
          </a:r>
          <a:r>
            <a:rPr kumimoji="1" lang="en-US" altLang="ja-JP" sz="1200">
              <a:latin typeface="ＭＳ Ｐゴシック" panose="020B0600070205080204" pitchFamily="50" charset="-128"/>
              <a:ea typeface="ＭＳ Ｐゴシック" panose="020B0600070205080204" pitchFamily="50" charset="-128"/>
            </a:rPr>
            <a:t>3.8</a:t>
          </a:r>
          <a:r>
            <a:rPr kumimoji="1" lang="ja-JP" altLang="en-US" sz="1200">
              <a:latin typeface="ＭＳ Ｐゴシック" panose="020B0600070205080204" pitchFamily="50" charset="-128"/>
              <a:ea typeface="ＭＳ Ｐゴシック" panose="020B0600070205080204" pitchFamily="50" charset="-128"/>
            </a:rPr>
            <a:t>ポイントの改善となった。</a:t>
          </a:r>
        </a:p>
        <a:p>
          <a:r>
            <a:rPr kumimoji="1" lang="ja-JP" altLang="en-US" sz="1200">
              <a:latin typeface="ＭＳ Ｐゴシック" panose="020B0600070205080204" pitchFamily="50" charset="-128"/>
              <a:ea typeface="ＭＳ Ｐゴシック" panose="020B0600070205080204" pitchFamily="50" charset="-128"/>
            </a:rPr>
            <a:t>今後も安定した財政運営を行うため</a:t>
          </a:r>
          <a:r>
            <a:rPr kumimoji="1" lang="en-US" altLang="ja-JP" sz="1200">
              <a:latin typeface="ＭＳ Ｐゴシック" panose="020B0600070205080204" pitchFamily="50" charset="-128"/>
              <a:ea typeface="ＭＳ Ｐゴシック" panose="020B0600070205080204" pitchFamily="50" charset="-128"/>
            </a:rPr>
            <a:t>ICT</a:t>
          </a:r>
          <a:r>
            <a:rPr kumimoji="1" lang="ja-JP" altLang="en-US" sz="1200">
              <a:latin typeface="ＭＳ Ｐゴシック" panose="020B0600070205080204" pitchFamily="50" charset="-128"/>
              <a:ea typeface="ＭＳ Ｐゴシック" panose="020B0600070205080204" pitchFamily="50" charset="-128"/>
            </a:rPr>
            <a:t>を活用した事務改善や、行財政活性化プランと連動した業務改善を図り、経常経費の削減に努める。</a:t>
          </a:r>
        </a:p>
        <a:p>
          <a:r>
            <a:rPr kumimoji="1" lang="ja-JP" altLang="en-US" sz="1200">
              <a:latin typeface="ＭＳ Ｐゴシック" panose="020B0600070205080204" pitchFamily="50" charset="-128"/>
              <a:ea typeface="ＭＳ Ｐゴシック" panose="020B0600070205080204" pitchFamily="50" charset="-128"/>
            </a:rPr>
            <a:t>また、公債費については今後の財政負担を増加させないよう公共施設整備五カ年計画等に基づく計画的な借入を行うよう留意する。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31387</xdr:rowOff>
    </xdr:from>
    <xdr:to>
      <xdr:col>23</xdr:col>
      <xdr:colOff>133350</xdr:colOff>
      <xdr:row>65</xdr:row>
      <xdr:rowOff>160927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46937"/>
          <a:ext cx="0" cy="11582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133004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27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160927</xdr:rowOff>
    </xdr:from>
    <xdr:to>
      <xdr:col>24</xdr:col>
      <xdr:colOff>12700</xdr:colOff>
      <xdr:row>65</xdr:row>
      <xdr:rowOff>160927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0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117764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31387</xdr:rowOff>
    </xdr:from>
    <xdr:to>
      <xdr:col>24</xdr:col>
      <xdr:colOff>12700</xdr:colOff>
      <xdr:row>59</xdr:row>
      <xdr:rowOff>31387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35016</xdr:rowOff>
    </xdr:from>
    <xdr:to>
      <xdr:col>23</xdr:col>
      <xdr:colOff>133350</xdr:colOff>
      <xdr:row>64</xdr:row>
      <xdr:rowOff>125549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836366"/>
          <a:ext cx="838200" cy="26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96355</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55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79828</xdr:rowOff>
    </xdr:from>
    <xdr:to>
      <xdr:col>23</xdr:col>
      <xdr:colOff>184150</xdr:colOff>
      <xdr:row>63</xdr:row>
      <xdr:rowOff>9978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125549</xdr:rowOff>
    </xdr:from>
    <xdr:to>
      <xdr:col>19</xdr:col>
      <xdr:colOff>133350</xdr:colOff>
      <xdr:row>65</xdr:row>
      <xdr:rowOff>126456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098349"/>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33383</xdr:rowOff>
    </xdr:from>
    <xdr:to>
      <xdr:col>19</xdr:col>
      <xdr:colOff>184150</xdr:colOff>
      <xdr:row>64</xdr:row>
      <xdr:rowOff>134983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00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145160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75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78196</xdr:rowOff>
    </xdr:from>
    <xdr:to>
      <xdr:col>15</xdr:col>
      <xdr:colOff>82550</xdr:colOff>
      <xdr:row>65</xdr:row>
      <xdr:rowOff>126456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2224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109220</xdr:rowOff>
    </xdr:from>
    <xdr:to>
      <xdr:col>15</xdr:col>
      <xdr:colOff>133350</xdr:colOff>
      <xdr:row>65</xdr:row>
      <xdr:rowOff>39370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49547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78196</xdr:rowOff>
    </xdr:from>
    <xdr:to>
      <xdr:col>11</xdr:col>
      <xdr:colOff>31750</xdr:colOff>
      <xdr:row>66</xdr:row>
      <xdr:rowOff>120469</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1222446"/>
          <a:ext cx="889000" cy="2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60960</xdr:rowOff>
    </xdr:from>
    <xdr:to>
      <xdr:col>11</xdr:col>
      <xdr:colOff>82550</xdr:colOff>
      <xdr:row>64</xdr:row>
      <xdr:rowOff>162560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1287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67854</xdr:rowOff>
    </xdr:from>
    <xdr:to>
      <xdr:col>7</xdr:col>
      <xdr:colOff>31750</xdr:colOff>
      <xdr:row>64</xdr:row>
      <xdr:rowOff>169454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04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8181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80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155666</xdr:rowOff>
    </xdr:from>
    <xdr:to>
      <xdr:col>23</xdr:col>
      <xdr:colOff>184150</xdr:colOff>
      <xdr:row>63</xdr:row>
      <xdr:rowOff>85816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127743</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75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74749</xdr:rowOff>
    </xdr:from>
    <xdr:to>
      <xdr:col>19</xdr:col>
      <xdr:colOff>184150</xdr:colOff>
      <xdr:row>65</xdr:row>
      <xdr:rowOff>4899</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161126</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133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75656</xdr:rowOff>
    </xdr:from>
    <xdr:to>
      <xdr:col>15</xdr:col>
      <xdr:colOff>133350</xdr:colOff>
      <xdr:row>66</xdr:row>
      <xdr:rowOff>5806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2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162033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30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27396</xdr:rowOff>
    </xdr:from>
    <xdr:to>
      <xdr:col>11</xdr:col>
      <xdr:colOff>82550</xdr:colOff>
      <xdr:row>65</xdr:row>
      <xdr:rowOff>128996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1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113773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25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69669</xdr:rowOff>
    </xdr:from>
    <xdr:to>
      <xdr:col>7</xdr:col>
      <xdr:colOff>31750</xdr:colOff>
      <xdr:row>66</xdr:row>
      <xdr:rowOff>171269</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38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156046</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471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[177,586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人件費において、在職職員の通常昇給等相当分による増、育休等からの復帰職員の増加に伴う増等により対前年度比</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+85,903</a:t>
          </a:r>
          <a:r>
            <a:rPr kumimoji="1" lang="ja-JP" altLang="en-US" sz="1200">
              <a:latin typeface="ＭＳ Ｐゴシック" panose="020B0600070205080204" pitchFamily="50" charset="-128"/>
              <a:ea typeface="ＭＳ Ｐゴシック" panose="020B0600070205080204" pitchFamily="50" charset="-128"/>
            </a:rPr>
            <a:t>千円）の増加となった。</a:t>
          </a:r>
        </a:p>
        <a:p>
          <a:r>
            <a:rPr kumimoji="1" lang="ja-JP" altLang="en-US" sz="1200">
              <a:latin typeface="ＭＳ Ｐゴシック" panose="020B0600070205080204" pitchFamily="50" charset="-128"/>
              <a:ea typeface="ＭＳ Ｐゴシック" panose="020B0600070205080204" pitchFamily="50" charset="-128"/>
            </a:rPr>
            <a:t>物件費においては、</a:t>
          </a:r>
          <a:r>
            <a:rPr kumimoji="1" lang="en-US" altLang="ja-JP" sz="1200">
              <a:latin typeface="ＭＳ Ｐゴシック" panose="020B0600070205080204" pitchFamily="50" charset="-128"/>
              <a:ea typeface="ＭＳ Ｐゴシック" panose="020B0600070205080204" pitchFamily="50" charset="-128"/>
            </a:rPr>
            <a:t>GIGA</a:t>
          </a:r>
          <a:r>
            <a:rPr kumimoji="1" lang="ja-JP" altLang="en-US" sz="1200">
              <a:latin typeface="ＭＳ Ｐゴシック" panose="020B0600070205080204" pitchFamily="50" charset="-128"/>
              <a:ea typeface="ＭＳ Ｐゴシック" panose="020B0600070205080204" pitchFamily="50" charset="-128"/>
            </a:rPr>
            <a:t>スクール事業に伴う小中学校へのタブレット端末整備の完了に伴う減があったものの、新型コロナウイルスワクチン接種事業等により対前年度比</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92,989</a:t>
          </a:r>
          <a:r>
            <a:rPr kumimoji="1" lang="ja-JP" altLang="en-US" sz="1200">
              <a:latin typeface="ＭＳ Ｐゴシック" panose="020B0600070205080204" pitchFamily="50" charset="-128"/>
              <a:ea typeface="ＭＳ Ｐゴシック" panose="020B0600070205080204" pitchFamily="50" charset="-128"/>
            </a:rPr>
            <a:t>千円）の増加となった。</a:t>
          </a:r>
        </a:p>
        <a:p>
          <a:r>
            <a:rPr kumimoji="1" lang="ja-JP" altLang="en-US" sz="1200">
              <a:latin typeface="ＭＳ Ｐゴシック" panose="020B0600070205080204" pitchFamily="50" charset="-128"/>
              <a:ea typeface="ＭＳ Ｐゴシック" panose="020B0600070205080204" pitchFamily="50" charset="-128"/>
            </a:rPr>
            <a:t>前年度からの人口減少（△</a:t>
          </a:r>
          <a:r>
            <a:rPr kumimoji="1" lang="en-US" altLang="ja-JP" sz="1200">
              <a:latin typeface="ＭＳ Ｐゴシック" panose="020B0600070205080204" pitchFamily="50" charset="-128"/>
              <a:ea typeface="ＭＳ Ｐゴシック" panose="020B0600070205080204" pitchFamily="50" charset="-128"/>
            </a:rPr>
            <a:t>780</a:t>
          </a:r>
          <a:r>
            <a:rPr kumimoji="1" lang="ja-JP" altLang="en-US" sz="1200">
              <a:latin typeface="ＭＳ Ｐゴシック" panose="020B0600070205080204" pitchFamily="50" charset="-128"/>
              <a:ea typeface="ＭＳ Ｐゴシック" panose="020B0600070205080204" pitchFamily="50" charset="-128"/>
            </a:rPr>
            <a:t>人）の影響もあり、人口一人当たり</a:t>
          </a:r>
          <a:r>
            <a:rPr kumimoji="1" lang="en-US" altLang="ja-JP" sz="1200">
              <a:latin typeface="ＭＳ Ｐゴシック" panose="020B0600070205080204" pitchFamily="50" charset="-128"/>
              <a:ea typeface="ＭＳ Ｐゴシック" panose="020B0600070205080204" pitchFamily="50" charset="-128"/>
            </a:rPr>
            <a:t>7,684</a:t>
          </a:r>
          <a:r>
            <a:rPr kumimoji="1" lang="ja-JP" altLang="en-US" sz="1200">
              <a:latin typeface="ＭＳ Ｐゴシック" panose="020B0600070205080204" pitchFamily="50" charset="-128"/>
              <a:ea typeface="ＭＳ Ｐゴシック" panose="020B0600070205080204" pitchFamily="50" charset="-128"/>
            </a:rPr>
            <a:t>円の悪化となった。類似団体平均よりも高い数字となっており、今後も一層の経常経費の見直しや事業の取捨選択に努めていく。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132562</xdr:rowOff>
    </xdr:from>
    <xdr:to>
      <xdr:col>23</xdr:col>
      <xdr:colOff>133350</xdr:colOff>
      <xdr:row>84</xdr:row>
      <xdr:rowOff>22916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362912"/>
          <a:ext cx="838200" cy="6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115848</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74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60751</xdr:rowOff>
    </xdr:from>
    <xdr:to>
      <xdr:col>19</xdr:col>
      <xdr:colOff>133350</xdr:colOff>
      <xdr:row>83</xdr:row>
      <xdr:rowOff>132562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91101"/>
          <a:ext cx="889000" cy="7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122879</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10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149765</xdr:rowOff>
    </xdr:from>
    <xdr:to>
      <xdr:col>15</xdr:col>
      <xdr:colOff>82550</xdr:colOff>
      <xdr:row>83</xdr:row>
      <xdr:rowOff>60751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208665"/>
          <a:ext cx="889000" cy="8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160896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7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100781</xdr:rowOff>
    </xdr:from>
    <xdr:to>
      <xdr:col>11</xdr:col>
      <xdr:colOff>31750</xdr:colOff>
      <xdr:row>82</xdr:row>
      <xdr:rowOff>149765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59681"/>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118541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139591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5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143566</xdr:rowOff>
    </xdr:from>
    <xdr:to>
      <xdr:col>23</xdr:col>
      <xdr:colOff>184150</xdr:colOff>
      <xdr:row>84</xdr:row>
      <xdr:rowOff>73716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37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115643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345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81762</xdr:rowOff>
    </xdr:from>
    <xdr:to>
      <xdr:col>19</xdr:col>
      <xdr:colOff>184150</xdr:colOff>
      <xdr:row>84</xdr:row>
      <xdr:rowOff>11912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31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168139</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39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9951</xdr:rowOff>
    </xdr:from>
    <xdr:to>
      <xdr:col>15</xdr:col>
      <xdr:colOff>133350</xdr:colOff>
      <xdr:row>83</xdr:row>
      <xdr:rowOff>111551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24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96328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326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98965</xdr:rowOff>
    </xdr:from>
    <xdr:to>
      <xdr:col>11</xdr:col>
      <xdr:colOff>82550</xdr:colOff>
      <xdr:row>83</xdr:row>
      <xdr:rowOff>29115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5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13892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44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49981</xdr:rowOff>
    </xdr:from>
    <xdr:to>
      <xdr:col>7</xdr:col>
      <xdr:colOff>31750</xdr:colOff>
      <xdr:row>82</xdr:row>
      <xdr:rowOff>151581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0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136358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195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給与減額措置（△</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％）が終了したため、ラスパイレス指数が上昇している。今後とも、給与の適正化に努める。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47978</xdr:rowOff>
    </xdr:from>
    <xdr:to>
      <xdr:col>81</xdr:col>
      <xdr:colOff>44450</xdr:colOff>
      <xdr:row>86</xdr:row>
      <xdr:rowOff>47978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7926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45155</xdr:rowOff>
    </xdr:from>
    <xdr:to>
      <xdr:col>77</xdr:col>
      <xdr:colOff>44450</xdr:colOff>
      <xdr:row>86</xdr:row>
      <xdr:rowOff>47978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618405"/>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45155</xdr:rowOff>
    </xdr:from>
    <xdr:to>
      <xdr:col>72</xdr:col>
      <xdr:colOff>203200</xdr:colOff>
      <xdr:row>86</xdr:row>
      <xdr:rowOff>155222</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618405"/>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155222</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84630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89905</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140705</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71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168628</xdr:rowOff>
    </xdr:from>
    <xdr:to>
      <xdr:col>77</xdr:col>
      <xdr:colOff>95250</xdr:colOff>
      <xdr:row>86</xdr:row>
      <xdr:rowOff>98778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83555</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82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165805</xdr:rowOff>
    </xdr:from>
    <xdr:to>
      <xdr:col>73</xdr:col>
      <xdr:colOff>44450</xdr:colOff>
      <xdr:row>85</xdr:row>
      <xdr:rowOff>95955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80732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104422</xdr:rowOff>
    </xdr:from>
    <xdr:to>
      <xdr:col>68</xdr:col>
      <xdr:colOff>203200</xdr:colOff>
      <xdr:row>87</xdr:row>
      <xdr:rowOff>34572</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19349</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a:t>
          </a:r>
          <a:r>
            <a:rPr kumimoji="1" lang="en-US" altLang="ja-JP" sz="1300">
              <a:latin typeface="ＭＳ Ｐゴシック" panose="020B0600070205080204" pitchFamily="50" charset="-128"/>
              <a:ea typeface="ＭＳ Ｐゴシック" panose="020B0600070205080204" pitchFamily="50" charset="-128"/>
            </a:rPr>
            <a:t>780</a:t>
          </a:r>
          <a:r>
            <a:rPr kumimoji="1" lang="ja-JP" altLang="en-US" sz="1300">
              <a:latin typeface="ＭＳ Ｐゴシック" panose="020B0600070205080204" pitchFamily="50" charset="-128"/>
              <a:ea typeface="ＭＳ Ｐゴシック" panose="020B0600070205080204" pitchFamily="50" charset="-128"/>
            </a:rPr>
            <a:t>人）の影響により、前年度比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今後も臼杵市行財政活性化実行プラン等を活用し、持続可能な市役所の実現のため、組織機構の見直しや再任用制度等の活用を進めるとともに、事務事業の選択と集中を行い、正規職員の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92710</xdr:rowOff>
    </xdr:from>
    <xdr:to>
      <xdr:col>81</xdr:col>
      <xdr:colOff>44450</xdr:colOff>
      <xdr:row>62</xdr:row>
      <xdr:rowOff>122872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722610"/>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128843</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1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85169</xdr:rowOff>
    </xdr:from>
    <xdr:to>
      <xdr:col>77</xdr:col>
      <xdr:colOff>44450</xdr:colOff>
      <xdr:row>62</xdr:row>
      <xdr:rowOff>92710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715069"/>
          <a:ext cx="889000" cy="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2874</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58023</xdr:rowOff>
    </xdr:from>
    <xdr:to>
      <xdr:col>72</xdr:col>
      <xdr:colOff>203200</xdr:colOff>
      <xdr:row>62</xdr:row>
      <xdr:rowOff>85169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687923"/>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141146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5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35401</xdr:rowOff>
    </xdr:from>
    <xdr:to>
      <xdr:col>68</xdr:col>
      <xdr:colOff>152400</xdr:colOff>
      <xdr:row>62</xdr:row>
      <xdr:rowOff>58023</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665301"/>
          <a:ext cx="889000" cy="2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107967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100427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1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72072</xdr:rowOff>
    </xdr:from>
    <xdr:to>
      <xdr:col>81</xdr:col>
      <xdr:colOff>95250</xdr:colOff>
      <xdr:row>63</xdr:row>
      <xdr:rowOff>2222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44149</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67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41910</xdr:rowOff>
    </xdr:from>
    <xdr:to>
      <xdr:col>77</xdr:col>
      <xdr:colOff>95250</xdr:colOff>
      <xdr:row>62</xdr:row>
      <xdr:rowOff>143510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128287</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34369</xdr:rowOff>
    </xdr:from>
    <xdr:to>
      <xdr:col>73</xdr:col>
      <xdr:colOff>44450</xdr:colOff>
      <xdr:row>62</xdr:row>
      <xdr:rowOff>135969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66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120746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75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7223</xdr:rowOff>
    </xdr:from>
    <xdr:to>
      <xdr:col>68</xdr:col>
      <xdr:colOff>203200</xdr:colOff>
      <xdr:row>62</xdr:row>
      <xdr:rowOff>108823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63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93600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723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156051</xdr:rowOff>
    </xdr:from>
    <xdr:to>
      <xdr:col>64</xdr:col>
      <xdr:colOff>152400</xdr:colOff>
      <xdr:row>62</xdr:row>
      <xdr:rowOff>86201</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61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70978</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70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単年度では元利償還金の増（</a:t>
          </a:r>
          <a:r>
            <a:rPr kumimoji="1" lang="en-US" altLang="ja-JP" sz="1300">
              <a:latin typeface="ＭＳ Ｐゴシック" panose="020B0600070205080204" pitchFamily="50" charset="-128"/>
              <a:ea typeface="ＭＳ Ｐゴシック" panose="020B0600070205080204" pitchFamily="50" charset="-128"/>
            </a:rPr>
            <a:t>174,552</a:t>
          </a:r>
          <a:r>
            <a:rPr kumimoji="1" lang="ja-JP" altLang="en-US" sz="1300">
              <a:latin typeface="ＭＳ Ｐゴシック" panose="020B0600070205080204" pitchFamily="50" charset="-128"/>
              <a:ea typeface="ＭＳ Ｐゴシック" panose="020B0600070205080204" pitchFamily="50" charset="-128"/>
            </a:rPr>
            <a:t>千円）等悪化の要因が好転要因を上回り対前年度比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ポイントの悪化となったが、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か年平均では対前年度比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ポイントの改善となった。</a:t>
          </a:r>
        </a:p>
        <a:p>
          <a:r>
            <a:rPr kumimoji="1" lang="ja-JP" altLang="en-US" sz="1300">
              <a:latin typeface="ＭＳ Ｐゴシック" panose="020B0600070205080204" pitchFamily="50" charset="-128"/>
              <a:ea typeface="ＭＳ Ｐゴシック" panose="020B0600070205080204" pitchFamily="50" charset="-128"/>
            </a:rPr>
            <a:t>今後も有利な地方債の発行に努めるとともに、公共施設整備五カ年計画等に基づく計画的な事業執行、起債発行に努め、更なる改善に努める。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115509</xdr:rowOff>
    </xdr:from>
    <xdr:to>
      <xdr:col>81</xdr:col>
      <xdr:colOff>44450</xdr:colOff>
      <xdr:row>40</xdr:row>
      <xdr:rowOff>149981</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6179800" y="6973509"/>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140201</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9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149981</xdr:rowOff>
    </xdr:from>
    <xdr:to>
      <xdr:col>77</xdr:col>
      <xdr:colOff>44450</xdr:colOff>
      <xdr:row>41</xdr:row>
      <xdr:rowOff>116417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700798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42</xdr:row>
      <xdr:rowOff>71362</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7145867"/>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15015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71362</xdr:rowOff>
    </xdr:from>
    <xdr:to>
      <xdr:col>68</xdr:col>
      <xdr:colOff>152400</xdr:colOff>
      <xdr:row>42</xdr:row>
      <xdr:rowOff>163285</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7272262"/>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74886</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97868</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64709</xdr:rowOff>
    </xdr:from>
    <xdr:to>
      <xdr:col>81</xdr:col>
      <xdr:colOff>95250</xdr:colOff>
      <xdr:row>40</xdr:row>
      <xdr:rowOff>166309</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81236</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76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99181</xdr:rowOff>
    </xdr:from>
    <xdr:to>
      <xdr:col>77</xdr:col>
      <xdr:colOff>95250</xdr:colOff>
      <xdr:row>41</xdr:row>
      <xdr:rowOff>29331</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39508</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6726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5944</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20562</xdr:rowOff>
    </xdr:from>
    <xdr:to>
      <xdr:col>68</xdr:col>
      <xdr:colOff>203200</xdr:colOff>
      <xdr:row>42</xdr:row>
      <xdr:rowOff>122162</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106939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112485</xdr:rowOff>
    </xdr:from>
    <xdr:to>
      <xdr:col>64</xdr:col>
      <xdr:colOff>152400</xdr:colOff>
      <xdr:row>43</xdr:row>
      <xdr:rowOff>42635</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27412</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充当可能特定歳入の減（△</a:t>
          </a:r>
          <a:r>
            <a:rPr kumimoji="1" lang="en-US" altLang="ja-JP" sz="1300">
              <a:latin typeface="ＭＳ Ｐゴシック" panose="020B0600070205080204" pitchFamily="50" charset="-128"/>
              <a:ea typeface="ＭＳ Ｐゴシック" panose="020B0600070205080204" pitchFamily="50" charset="-128"/>
            </a:rPr>
            <a:t>622,919</a:t>
          </a:r>
          <a:r>
            <a:rPr kumimoji="1" lang="ja-JP" altLang="en-US" sz="1300">
              <a:latin typeface="ＭＳ Ｐゴシック" panose="020B0600070205080204" pitchFamily="50" charset="-128"/>
              <a:ea typeface="ＭＳ Ｐゴシック" panose="020B0600070205080204" pitchFamily="50" charset="-128"/>
            </a:rPr>
            <a:t>千円）や、基準財政需要額算入見込額の減（△</a:t>
          </a:r>
          <a:r>
            <a:rPr kumimoji="1" lang="en-US" altLang="ja-JP" sz="1300">
              <a:latin typeface="ＭＳ Ｐゴシック" panose="020B0600070205080204" pitchFamily="50" charset="-128"/>
              <a:ea typeface="ＭＳ Ｐゴシック" panose="020B0600070205080204" pitchFamily="50" charset="-128"/>
            </a:rPr>
            <a:t>635,479</a:t>
          </a:r>
          <a:r>
            <a:rPr kumimoji="1" lang="ja-JP" altLang="en-US" sz="1300">
              <a:latin typeface="ＭＳ Ｐゴシック" panose="020B0600070205080204" pitchFamily="50" charset="-128"/>
              <a:ea typeface="ＭＳ Ｐゴシック" panose="020B0600070205080204" pitchFamily="50" charset="-128"/>
            </a:rPr>
            <a:t>千円）等悪化の要因があったが、充当可能基金の増（</a:t>
          </a:r>
          <a:r>
            <a:rPr kumimoji="1" lang="en-US" altLang="ja-JP" sz="1300">
              <a:latin typeface="ＭＳ Ｐゴシック" panose="020B0600070205080204" pitchFamily="50" charset="-128"/>
              <a:ea typeface="ＭＳ Ｐゴシック" panose="020B0600070205080204" pitchFamily="50" charset="-128"/>
            </a:rPr>
            <a:t>806,334</a:t>
          </a:r>
          <a:r>
            <a:rPr kumimoji="1" lang="ja-JP" altLang="en-US" sz="1300">
              <a:latin typeface="ＭＳ Ｐゴシック" panose="020B0600070205080204" pitchFamily="50" charset="-128"/>
              <a:ea typeface="ＭＳ Ｐゴシック" panose="020B0600070205080204" pitchFamily="50" charset="-128"/>
            </a:rPr>
            <a:t>千円）、地方債現在高の減（△</a:t>
          </a:r>
          <a:r>
            <a:rPr kumimoji="1" lang="en-US" altLang="ja-JP" sz="1300">
              <a:latin typeface="ＭＳ Ｐゴシック" panose="020B0600070205080204" pitchFamily="50" charset="-128"/>
              <a:ea typeface="ＭＳ Ｐゴシック" panose="020B0600070205080204" pitchFamily="50" charset="-128"/>
            </a:rPr>
            <a:t>297,618</a:t>
          </a:r>
          <a:r>
            <a:rPr kumimoji="1" lang="ja-JP" altLang="en-US" sz="1300">
              <a:latin typeface="ＭＳ Ｐゴシック" panose="020B0600070205080204" pitchFamily="50" charset="-128"/>
              <a:ea typeface="ＭＳ Ｐゴシック" panose="020B0600070205080204" pitchFamily="50" charset="-128"/>
            </a:rPr>
            <a:t>千円）、公営企業債等繰入見込額の減（△</a:t>
          </a:r>
          <a:r>
            <a:rPr kumimoji="1" lang="en-US" altLang="ja-JP" sz="1300">
              <a:latin typeface="ＭＳ Ｐゴシック" panose="020B0600070205080204" pitchFamily="50" charset="-128"/>
              <a:ea typeface="ＭＳ Ｐゴシック" panose="020B0600070205080204" pitchFamily="50" charset="-128"/>
            </a:rPr>
            <a:t>244,352</a:t>
          </a:r>
          <a:r>
            <a:rPr kumimoji="1" lang="ja-JP" altLang="en-US" sz="1300">
              <a:latin typeface="ＭＳ Ｐゴシック" panose="020B0600070205080204" pitchFamily="50" charset="-128"/>
              <a:ea typeface="ＭＳ Ｐゴシック" panose="020B0600070205080204" pitchFamily="50" charset="-128"/>
            </a:rPr>
            <a:t>千円）等の好転要因が上回り、将来負担比率は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これは類似団体や全国平均と比べても良好な数値であるが、今後も普通交付税の減少等が予想されることから、事業の選択と集中による起債発行額の抑制や、有利な地方債の活用に努め、財政の健全化に努める。</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72693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644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2762</xdr:rowOff>
    </xdr:from>
    <xdr:to>
      <xdr:col>77</xdr:col>
      <xdr:colOff>95250</xdr:colOff>
      <xdr:row>16</xdr:row>
      <xdr:rowOff>104362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77565</xdr:rowOff>
    </xdr:from>
    <xdr:to>
      <xdr:col>73</xdr:col>
      <xdr:colOff>44450</xdr:colOff>
      <xdr:row>17</xdr:row>
      <xdr:rowOff>7715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17892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58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95663</xdr:rowOff>
    </xdr:from>
    <xdr:to>
      <xdr:col>68</xdr:col>
      <xdr:colOff>203200</xdr:colOff>
      <xdr:row>17</xdr:row>
      <xdr:rowOff>25813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35990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26878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94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155035</xdr:rowOff>
    </xdr:from>
    <xdr:to>
      <xdr:col>64</xdr:col>
      <xdr:colOff>152400</xdr:colOff>
      <xdr:row>15</xdr:row>
      <xdr:rowOff>85185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255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95362</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36,830
36,647
291.20
24,417,575
23,950,836
378,592
12,449,488
27,595,250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人件費における経常収支比率は、</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ポイントの改善となった。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在職職員の通常昇給・昇格等相当分による増、育休等からの復帰職員の増加に伴う増等により経常歳出は増加しているが、経常一般財源の増加の影響により改善となっている。今後も引き続き、</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を活用した事務改善や、行財政活性化プランと連動した業務改善を図り人件費の適正化に努める。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159657</xdr:rowOff>
    </xdr:from>
    <xdr:to>
      <xdr:col>24</xdr:col>
      <xdr:colOff>25400</xdr:colOff>
      <xdr:row>39</xdr:row>
      <xdr:rowOff>129722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674757"/>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144434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16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94343</xdr:rowOff>
    </xdr:from>
    <xdr:to>
      <xdr:col>19</xdr:col>
      <xdr:colOff>187325</xdr:colOff>
      <xdr:row>39</xdr:row>
      <xdr:rowOff>129722</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60944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5641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4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94343</xdr:rowOff>
    </xdr:from>
    <xdr:to>
      <xdr:col>15</xdr:col>
      <xdr:colOff>98425</xdr:colOff>
      <xdr:row>38</xdr:row>
      <xdr:rowOff>148772</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6094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109055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127000</xdr:rowOff>
    </xdr:from>
    <xdr:to>
      <xdr:col>11</xdr:col>
      <xdr:colOff>9525</xdr:colOff>
      <xdr:row>38</xdr:row>
      <xdr:rowOff>148772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642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109055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109055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108857</xdr:rowOff>
    </xdr:from>
    <xdr:to>
      <xdr:col>24</xdr:col>
      <xdr:colOff>76200</xdr:colOff>
      <xdr:row>39</xdr:row>
      <xdr:rowOff>39007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80934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78922</xdr:rowOff>
    </xdr:from>
    <xdr:to>
      <xdr:col>20</xdr:col>
      <xdr:colOff>38100</xdr:colOff>
      <xdr:row>40</xdr:row>
      <xdr:rowOff>9072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165299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85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43543</xdr:rowOff>
    </xdr:from>
    <xdr:to>
      <xdr:col>15</xdr:col>
      <xdr:colOff>149225</xdr:colOff>
      <xdr:row>38</xdr:row>
      <xdr:rowOff>145143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129920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97972</xdr:rowOff>
    </xdr:from>
    <xdr:to>
      <xdr:col>11</xdr:col>
      <xdr:colOff>60325</xdr:colOff>
      <xdr:row>39</xdr:row>
      <xdr:rowOff>28122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12899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76200</xdr:rowOff>
    </xdr:from>
    <xdr:to>
      <xdr:col>6</xdr:col>
      <xdr:colOff>171450</xdr:colOff>
      <xdr:row>39</xdr:row>
      <xdr:rowOff>6350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162577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物件費における経常収支比率は、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ポイントの改善となった。</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より民間委託を開始した給食センター調理業務委託料の増、リモートワークの推進等による庁内電算機器購入による増等により経常歳出は増加しているが、経常一般財源の増加の影響により改善となっている。</a:t>
          </a:r>
        </a:p>
        <a:p>
          <a:r>
            <a:rPr kumimoji="1" lang="ja-JP" altLang="en-US" sz="1300">
              <a:latin typeface="ＭＳ Ｐゴシック" panose="020B0600070205080204" pitchFamily="50" charset="-128"/>
              <a:ea typeface="ＭＳ Ｐゴシック" panose="020B0600070205080204" pitchFamily="50" charset="-128"/>
            </a:rPr>
            <a:t>今後も事業内容を精査し、費用の抑制に努めていく。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16</xdr:row>
      <xdr:rowOff>81280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94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17</xdr:row>
      <xdr:rowOff>24130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24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8890</xdr:rowOff>
    </xdr:from>
    <xdr:to>
      <xdr:col>73</xdr:col>
      <xdr:colOff>180975</xdr:colOff>
      <xdr:row>17</xdr:row>
      <xdr:rowOff>24130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23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17</xdr:row>
      <xdr:rowOff>8890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70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16527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129540</xdr:rowOff>
    </xdr:from>
    <xdr:to>
      <xdr:col>69</xdr:col>
      <xdr:colOff>142875</xdr:colOff>
      <xdr:row>17</xdr:row>
      <xdr:rowOff>59690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扶助費における経常収支比率は、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ポイントの改善となった。</a:t>
          </a:r>
        </a:p>
        <a:p>
          <a:r>
            <a:rPr kumimoji="1" lang="ja-JP" altLang="en-US" sz="1300">
              <a:latin typeface="ＭＳ Ｐゴシック" panose="020B0600070205080204" pitchFamily="50" charset="-128"/>
              <a:ea typeface="ＭＳ Ｐゴシック" panose="020B0600070205080204" pitchFamily="50" charset="-128"/>
            </a:rPr>
            <a:t>主な要因として経常特定財源が減少した影響により経常経費充当一般財源が増加したが、経常一般財源の増加の影響により改善となっている。</a:t>
          </a:r>
        </a:p>
        <a:p>
          <a:r>
            <a:rPr kumimoji="1" lang="ja-JP" altLang="en-US" sz="1300">
              <a:latin typeface="ＭＳ Ｐゴシック" panose="020B0600070205080204" pitchFamily="50" charset="-128"/>
              <a:ea typeface="ＭＳ Ｐゴシック" panose="020B0600070205080204" pitchFamily="50" charset="-128"/>
            </a:rPr>
            <a:t>類似団体と比較して高い水準であるため、今後も、障害者自立支援事業や子ども子育て関連施策の動向について注視していく。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0</xdr:rowOff>
    </xdr:from>
    <xdr:to>
      <xdr:col>24</xdr:col>
      <xdr:colOff>25400</xdr:colOff>
      <xdr:row>58</xdr:row>
      <xdr:rowOff>76200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944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41927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76200</xdr:rowOff>
    </xdr:from>
    <xdr:to>
      <xdr:col>19</xdr:col>
      <xdr:colOff>187325</xdr:colOff>
      <xdr:row>59</xdr:row>
      <xdr:rowOff>6350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020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38100</xdr:rowOff>
    </xdr:from>
    <xdr:to>
      <xdr:col>15</xdr:col>
      <xdr:colOff>98425</xdr:colOff>
      <xdr:row>59</xdr:row>
      <xdr:rowOff>6350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982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38100</xdr:rowOff>
    </xdr:from>
    <xdr:to>
      <xdr:col>11</xdr:col>
      <xdr:colOff>9525</xdr:colOff>
      <xdr:row>59</xdr:row>
      <xdr:rowOff>69850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9822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92727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25400</xdr:rowOff>
    </xdr:from>
    <xdr:to>
      <xdr:col>20</xdr:col>
      <xdr:colOff>38100</xdr:colOff>
      <xdr:row>58</xdr:row>
      <xdr:rowOff>127000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111777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127000</xdr:rowOff>
    </xdr:from>
    <xdr:to>
      <xdr:col>15</xdr:col>
      <xdr:colOff>149225</xdr:colOff>
      <xdr:row>59</xdr:row>
      <xdr:rowOff>57150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41927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158750</xdr:rowOff>
    </xdr:from>
    <xdr:to>
      <xdr:col>11</xdr:col>
      <xdr:colOff>60325</xdr:colOff>
      <xdr:row>58</xdr:row>
      <xdr:rowOff>88900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その他における経常収支比率は、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ポイントの改善となった。</a:t>
          </a:r>
        </a:p>
        <a:p>
          <a:r>
            <a:rPr kumimoji="1" lang="ja-JP" altLang="en-US" sz="1300">
              <a:latin typeface="ＭＳ Ｐゴシック" panose="020B0600070205080204" pitchFamily="50" charset="-128"/>
              <a:ea typeface="ＭＳ Ｐゴシック" panose="020B0600070205080204" pitchFamily="50" charset="-128"/>
            </a:rPr>
            <a:t>繰出金において、認定者数や</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歳以上人口の増等から介護給付費繰出金の増等により経常歳出は増加しているが、経常一般財源が増加していることから改善となっている。</a:t>
          </a:r>
        </a:p>
        <a:p>
          <a:r>
            <a:rPr kumimoji="1" lang="ja-JP" altLang="en-US" sz="1300">
              <a:latin typeface="ＭＳ Ｐゴシック" panose="020B0600070205080204" pitchFamily="50" charset="-128"/>
              <a:ea typeface="ＭＳ Ｐゴシック" panose="020B0600070205080204" pitchFamily="50" charset="-128"/>
            </a:rPr>
            <a:t>今後もその他の大部分を占める繰出金を中心とした経常歳出の抑制を図る必要がある。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119380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596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8907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119380</xdr:rowOff>
    </xdr:from>
    <xdr:to>
      <xdr:col>78</xdr:col>
      <xdr:colOff>69850</xdr:colOff>
      <xdr:row>59</xdr:row>
      <xdr:rowOff>31750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20580"/>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157480</xdr:rowOff>
    </xdr:from>
    <xdr:to>
      <xdr:col>73</xdr:col>
      <xdr:colOff>180975</xdr:colOff>
      <xdr:row>59</xdr:row>
      <xdr:rowOff>31750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101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134620</xdr:rowOff>
    </xdr:from>
    <xdr:to>
      <xdr:col>69</xdr:col>
      <xdr:colOff>92075</xdr:colOff>
      <xdr:row>58</xdr:row>
      <xdr:rowOff>157480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7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151147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68580</xdr:rowOff>
    </xdr:from>
    <xdr:to>
      <xdr:col>78</xdr:col>
      <xdr:colOff>120650</xdr:colOff>
      <xdr:row>56</xdr:row>
      <xdr:rowOff>170180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154957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106680</xdr:rowOff>
    </xdr:from>
    <xdr:to>
      <xdr:col>69</xdr:col>
      <xdr:colOff>142875</xdr:colOff>
      <xdr:row>59</xdr:row>
      <xdr:rowOff>36830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21607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83820</xdr:rowOff>
    </xdr:from>
    <xdr:to>
      <xdr:col>65</xdr:col>
      <xdr:colOff>53975</xdr:colOff>
      <xdr:row>59</xdr:row>
      <xdr:rowOff>13970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170197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補助費における経常収支比率は、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ポイントの改善となった。</a:t>
          </a:r>
        </a:p>
        <a:p>
          <a:r>
            <a:rPr kumimoji="1" lang="ja-JP" altLang="en-US" sz="1300">
              <a:latin typeface="ＭＳ Ｐゴシック" panose="020B0600070205080204" pitchFamily="50" charset="-128"/>
              <a:ea typeface="ＭＳ Ｐゴシック" panose="020B0600070205080204" pitchFamily="50" charset="-128"/>
            </a:rPr>
            <a:t>主な要因として、下水道事業会計に対する一般会計が負担する経費について、出資金が増加した一方、経常歳出補助費等が減となった影響等により経常歳出が減少し、併せて経常一般財源も増加していることから改善となっ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33274</xdr:rowOff>
    </xdr:from>
    <xdr:to>
      <xdr:col>82</xdr:col>
      <xdr:colOff>107950</xdr:colOff>
      <xdr:row>35</xdr:row>
      <xdr:rowOff>60706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0340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72136</xdr:rowOff>
    </xdr:from>
    <xdr:to>
      <xdr:col>78</xdr:col>
      <xdr:colOff>69850</xdr:colOff>
      <xdr:row>35</xdr:row>
      <xdr:rowOff>60706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590143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72136</xdr:rowOff>
    </xdr:from>
    <xdr:to>
      <xdr:col>73</xdr:col>
      <xdr:colOff>180975</xdr:colOff>
      <xdr:row>34</xdr:row>
      <xdr:rowOff>85852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59014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85852</xdr:rowOff>
    </xdr:from>
    <xdr:to>
      <xdr:col>69</xdr:col>
      <xdr:colOff>92075</xdr:colOff>
      <xdr:row>34</xdr:row>
      <xdr:rowOff>90424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59151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153924</xdr:rowOff>
    </xdr:from>
    <xdr:to>
      <xdr:col>82</xdr:col>
      <xdr:colOff>158750</xdr:colOff>
      <xdr:row>35</xdr:row>
      <xdr:rowOff>84074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62501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891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9906</xdr:rowOff>
    </xdr:from>
    <xdr:to>
      <xdr:col>78</xdr:col>
      <xdr:colOff>120650</xdr:colOff>
      <xdr:row>35</xdr:row>
      <xdr:rowOff>111506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121683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77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21336</xdr:rowOff>
    </xdr:from>
    <xdr:to>
      <xdr:col>74</xdr:col>
      <xdr:colOff>31750</xdr:colOff>
      <xdr:row>34</xdr:row>
      <xdr:rowOff>122936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133113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35052</xdr:rowOff>
    </xdr:from>
    <xdr:to>
      <xdr:col>69</xdr:col>
      <xdr:colOff>142875</xdr:colOff>
      <xdr:row>34</xdr:row>
      <xdr:rowOff>136652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146829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39624</xdr:rowOff>
    </xdr:from>
    <xdr:to>
      <xdr:col>65</xdr:col>
      <xdr:colOff>53975</xdr:colOff>
      <xdr:row>34</xdr:row>
      <xdr:rowOff>141224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151401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公債費における経常収支比率は、</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ポイントの改善となった。</a:t>
          </a:r>
        </a:p>
        <a:p>
          <a:r>
            <a:rPr kumimoji="1" lang="ja-JP" altLang="en-US" sz="1200">
              <a:latin typeface="ＭＳ Ｐゴシック" panose="020B0600070205080204" pitchFamily="50" charset="-128"/>
              <a:ea typeface="ＭＳ Ｐゴシック" panose="020B0600070205080204" pitchFamily="50" charset="-128"/>
            </a:rPr>
            <a:t>主な要因としてケーブルテレビ再構築事業や中央公民館大規模改修事業等の大型事業に伴う地方債の元金償還開始による増や平成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年台風</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号の災害復旧に伴う地方債の元金償還開始による増が大きく影響し、経常歳出全体として増となったが、経常一般財源の増加の影響により改善となっている。</a:t>
          </a:r>
        </a:p>
        <a:p>
          <a:r>
            <a:rPr kumimoji="1" lang="ja-JP" altLang="en-US" sz="1200">
              <a:latin typeface="ＭＳ Ｐゴシック" panose="020B0600070205080204" pitchFamily="50" charset="-128"/>
              <a:ea typeface="ＭＳ Ｐゴシック" panose="020B0600070205080204" pitchFamily="50" charset="-128"/>
            </a:rPr>
            <a:t>今後も、後年の財政負担を増加させないよう計画的な借入に十分留意する。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58420</xdr:rowOff>
    </xdr:from>
    <xdr:to>
      <xdr:col>24</xdr:col>
      <xdr:colOff>25400</xdr:colOff>
      <xdr:row>79</xdr:row>
      <xdr:rowOff>110998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45720"/>
          <a:ext cx="0" cy="90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83075</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6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110998</xdr:rowOff>
    </xdr:from>
    <xdr:to>
      <xdr:col>24</xdr:col>
      <xdr:colOff>114300</xdr:colOff>
      <xdr:row>79</xdr:row>
      <xdr:rowOff>110998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65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144797</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58420</xdr:rowOff>
    </xdr:from>
    <xdr:to>
      <xdr:col>24</xdr:col>
      <xdr:colOff>114300</xdr:colOff>
      <xdr:row>74</xdr:row>
      <xdr:rowOff>58420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28702</xdr:rowOff>
    </xdr:from>
    <xdr:to>
      <xdr:col>24</xdr:col>
      <xdr:colOff>25400</xdr:colOff>
      <xdr:row>79</xdr:row>
      <xdr:rowOff>33274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5732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90440</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33274</xdr:rowOff>
    </xdr:from>
    <xdr:to>
      <xdr:col>19</xdr:col>
      <xdr:colOff>187325</xdr:colOff>
      <xdr:row>79</xdr:row>
      <xdr:rowOff>33274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35778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119635</xdr:rowOff>
    </xdr:from>
    <xdr:to>
      <xdr:col>20</xdr:col>
      <xdr:colOff>38100</xdr:colOff>
      <xdr:row>78</xdr:row>
      <xdr:rowOff>49785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59962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9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33274</xdr:rowOff>
    </xdr:from>
    <xdr:to>
      <xdr:col>15</xdr:col>
      <xdr:colOff>98425</xdr:colOff>
      <xdr:row>79</xdr:row>
      <xdr:rowOff>51563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5778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59962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51563</xdr:rowOff>
    </xdr:from>
    <xdr:to>
      <xdr:col>11</xdr:col>
      <xdr:colOff>9525</xdr:colOff>
      <xdr:row>79</xdr:row>
      <xdr:rowOff>170435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596113"/>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64533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149352</xdr:rowOff>
    </xdr:from>
    <xdr:to>
      <xdr:col>24</xdr:col>
      <xdr:colOff>76200</xdr:colOff>
      <xdr:row>79</xdr:row>
      <xdr:rowOff>79502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57929</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43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153924</xdr:rowOff>
    </xdr:from>
    <xdr:to>
      <xdr:col>20</xdr:col>
      <xdr:colOff>38100</xdr:colOff>
      <xdr:row>79</xdr:row>
      <xdr:rowOff>84074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68851</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613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153924</xdr:rowOff>
    </xdr:from>
    <xdr:to>
      <xdr:col>15</xdr:col>
      <xdr:colOff>149225</xdr:colOff>
      <xdr:row>79</xdr:row>
      <xdr:rowOff>84074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68851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763</xdr:rowOff>
    </xdr:from>
    <xdr:to>
      <xdr:col>11</xdr:col>
      <xdr:colOff>60325</xdr:colOff>
      <xdr:row>79</xdr:row>
      <xdr:rowOff>102363</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87140</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119635</xdr:rowOff>
    </xdr:from>
    <xdr:to>
      <xdr:col>6</xdr:col>
      <xdr:colOff>171450</xdr:colOff>
      <xdr:row>80</xdr:row>
      <xdr:rowOff>49785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34562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主に経常一般財源の増により、公債費以外の経常収支比率は対前年度比</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ポイント改善した。類似団体の平均値と比較すると良好な数値ではあるが、今後も経費の節減及び事業の適正化に努めていく。</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24130</xdr:rowOff>
    </xdr:from>
    <xdr:to>
      <xdr:col>82</xdr:col>
      <xdr:colOff>107950</xdr:colOff>
      <xdr:row>76</xdr:row>
      <xdr:rowOff>21844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2882880"/>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142003</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00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21844</xdr:rowOff>
    </xdr:from>
    <xdr:to>
      <xdr:col>78</xdr:col>
      <xdr:colOff>69850</xdr:colOff>
      <xdr:row>76</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05204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85852</xdr:rowOff>
    </xdr:from>
    <xdr:to>
      <xdr:col>73</xdr:col>
      <xdr:colOff>180975</xdr:colOff>
      <xdr:row>76</xdr:row>
      <xdr:rowOff>136144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1160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76</xdr:row>
      <xdr:rowOff>108713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1160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144780</xdr:rowOff>
    </xdr:from>
    <xdr:to>
      <xdr:col>82</xdr:col>
      <xdr:colOff>158750</xdr:colOff>
      <xdr:row>75</xdr:row>
      <xdr:rowOff>74930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161307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142494</xdr:rowOff>
    </xdr:from>
    <xdr:to>
      <xdr:col>78</xdr:col>
      <xdr:colOff>120650</xdr:colOff>
      <xdr:row>76</xdr:row>
      <xdr:rowOff>72644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82821</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85344</xdr:rowOff>
    </xdr:from>
    <xdr:to>
      <xdr:col>74</xdr:col>
      <xdr:colOff>31750</xdr:colOff>
      <xdr:row>77</xdr:row>
      <xdr:rowOff>15494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25671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35052</xdr:rowOff>
    </xdr:from>
    <xdr:to>
      <xdr:col>69</xdr:col>
      <xdr:colOff>142875</xdr:colOff>
      <xdr:row>76</xdr:row>
      <xdr:rowOff>136652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57913</xdr:rowOff>
    </xdr:from>
    <xdr:to>
      <xdr:col>65</xdr:col>
      <xdr:colOff>53975</xdr:colOff>
      <xdr:row>76</xdr:row>
      <xdr:rowOff>159513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169689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72084</xdr:rowOff>
    </xdr:from>
    <xdr:to>
      <xdr:col>29</xdr:col>
      <xdr:colOff>127000</xdr:colOff>
      <xdr:row>16</xdr:row>
      <xdr:rowOff>123990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862909"/>
          <a:ext cx="647700" cy="51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33939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53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123990</xdr:rowOff>
    </xdr:from>
    <xdr:to>
      <xdr:col>26</xdr:col>
      <xdr:colOff>50800</xdr:colOff>
      <xdr:row>17</xdr:row>
      <xdr:rowOff>8104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914815"/>
          <a:ext cx="698500" cy="55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8145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62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8104</xdr:rowOff>
    </xdr:from>
    <xdr:to>
      <xdr:col>22</xdr:col>
      <xdr:colOff>114300</xdr:colOff>
      <xdr:row>17</xdr:row>
      <xdr:rowOff>19648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970379"/>
          <a:ext cx="698500" cy="11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52597</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19648</xdr:rowOff>
    </xdr:from>
    <xdr:to>
      <xdr:col>18</xdr:col>
      <xdr:colOff>177800</xdr:colOff>
      <xdr:row>17</xdr:row>
      <xdr:rowOff>34522</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981923"/>
          <a:ext cx="698500" cy="14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74085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87029</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4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21284</xdr:rowOff>
    </xdr:from>
    <xdr:to>
      <xdr:col>29</xdr:col>
      <xdr:colOff>177800</xdr:colOff>
      <xdr:row>16</xdr:row>
      <xdr:rowOff>122884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812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164811</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78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73190</xdr:rowOff>
    </xdr:from>
    <xdr:to>
      <xdr:col>26</xdr:col>
      <xdr:colOff>101600</xdr:colOff>
      <xdr:row>17</xdr:row>
      <xdr:rowOff>3340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864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159567</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950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128754</xdr:rowOff>
    </xdr:from>
    <xdr:to>
      <xdr:col>22</xdr:col>
      <xdr:colOff>165100</xdr:colOff>
      <xdr:row>17</xdr:row>
      <xdr:rowOff>58904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919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69081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68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140298</xdr:rowOff>
    </xdr:from>
    <xdr:to>
      <xdr:col>19</xdr:col>
      <xdr:colOff>38100</xdr:colOff>
      <xdr:row>17</xdr:row>
      <xdr:rowOff>70448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931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80625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70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155172</xdr:rowOff>
    </xdr:from>
    <xdr:to>
      <xdr:col>15</xdr:col>
      <xdr:colOff>101600</xdr:colOff>
      <xdr:row>17</xdr:row>
      <xdr:rowOff>85322</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945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95499</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714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316313</xdr:rowOff>
    </xdr:from>
    <xdr:to>
      <xdr:col>29</xdr:col>
      <xdr:colOff>127000</xdr:colOff>
      <xdr:row>36</xdr:row>
      <xdr:rowOff>58322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926663"/>
          <a:ext cx="647700" cy="84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94033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04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58322</xdr:rowOff>
    </xdr:from>
    <xdr:to>
      <xdr:col>26</xdr:col>
      <xdr:colOff>50800</xdr:colOff>
      <xdr:row>36</xdr:row>
      <xdr:rowOff>75989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7011572"/>
          <a:ext cx="698500" cy="17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42555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652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334797</xdr:rowOff>
    </xdr:from>
    <xdr:to>
      <xdr:col>22</xdr:col>
      <xdr:colOff>114300</xdr:colOff>
      <xdr:row>36</xdr:row>
      <xdr:rowOff>75989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6945147"/>
          <a:ext cx="698500" cy="84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161290</xdr:rowOff>
    </xdr:from>
    <xdr:to>
      <xdr:col>18</xdr:col>
      <xdr:colOff>177800</xdr:colOff>
      <xdr:row>35</xdr:row>
      <xdr:rowOff>334797</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771640"/>
          <a:ext cx="698500" cy="173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30276</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64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323675</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265513</xdr:rowOff>
    </xdr:from>
    <xdr:to>
      <xdr:col>29</xdr:col>
      <xdr:colOff>177800</xdr:colOff>
      <xdr:row>36</xdr:row>
      <xdr:rowOff>24213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875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237590</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84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7522</xdr:rowOff>
    </xdr:from>
    <xdr:to>
      <xdr:col>26</xdr:col>
      <xdr:colOff>101600</xdr:colOff>
      <xdr:row>36</xdr:row>
      <xdr:rowOff>109122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960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93899</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04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25189</xdr:rowOff>
    </xdr:from>
    <xdr:to>
      <xdr:col>22</xdr:col>
      <xdr:colOff>165100</xdr:colOff>
      <xdr:row>36</xdr:row>
      <xdr:rowOff>126789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978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111566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06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283997</xdr:rowOff>
    </xdr:from>
    <xdr:to>
      <xdr:col>19</xdr:col>
      <xdr:colOff>38100</xdr:colOff>
      <xdr:row>36</xdr:row>
      <xdr:rowOff>42697</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894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27474</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980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110490</xdr:rowOff>
    </xdr:from>
    <xdr:to>
      <xdr:col>15</xdr:col>
      <xdr:colOff>101600</xdr:colOff>
      <xdr:row>35</xdr:row>
      <xdr:rowOff>212090</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720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222267</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36,830
36,647
291.20
24,417,575
23,950,836
378,592
12,449,488
27,595,250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48832</xdr:rowOff>
    </xdr:from>
    <xdr:to>
      <xdr:col>24</xdr:col>
      <xdr:colOff>63500</xdr:colOff>
      <xdr:row>34</xdr:row>
      <xdr:rowOff>118489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78132"/>
          <a:ext cx="838200" cy="6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118489</xdr:rowOff>
    </xdr:from>
    <xdr:to>
      <xdr:col>19</xdr:col>
      <xdr:colOff>177800</xdr:colOff>
      <xdr:row>36</xdr:row>
      <xdr:rowOff>11962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47789"/>
          <a:ext cx="889000" cy="23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116737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7226</xdr:rowOff>
    </xdr:from>
    <xdr:to>
      <xdr:col>15</xdr:col>
      <xdr:colOff>50800</xdr:colOff>
      <xdr:row>36</xdr:row>
      <xdr:rowOff>11962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179426"/>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155012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7226</xdr:rowOff>
    </xdr:from>
    <xdr:to>
      <xdr:col>10</xdr:col>
      <xdr:colOff>114300</xdr:colOff>
      <xdr:row>36</xdr:row>
      <xdr:rowOff>9839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79426"/>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10177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169482</xdr:rowOff>
    </xdr:from>
    <xdr:to>
      <xdr:col>24</xdr:col>
      <xdr:colOff>114300</xdr:colOff>
      <xdr:row>34</xdr:row>
      <xdr:rowOff>99632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2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20909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7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67689</xdr:rowOff>
    </xdr:from>
    <xdr:to>
      <xdr:col>20</xdr:col>
      <xdr:colOff>38100</xdr:colOff>
      <xdr:row>34</xdr:row>
      <xdr:rowOff>169289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9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14366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7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132612</xdr:rowOff>
    </xdr:from>
    <xdr:to>
      <xdr:col>15</xdr:col>
      <xdr:colOff>101600</xdr:colOff>
      <xdr:row>36</xdr:row>
      <xdr:rowOff>62762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3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79289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0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127876</xdr:rowOff>
    </xdr:from>
    <xdr:to>
      <xdr:col>10</xdr:col>
      <xdr:colOff>165100</xdr:colOff>
      <xdr:row>36</xdr:row>
      <xdr:rowOff>58026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2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74553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0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130489</xdr:rowOff>
    </xdr:from>
    <xdr:to>
      <xdr:col>6</xdr:col>
      <xdr:colOff>38100</xdr:colOff>
      <xdr:row>36</xdr:row>
      <xdr:rowOff>60639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77166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0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20806</xdr:rowOff>
    </xdr:from>
    <xdr:to>
      <xdr:col>24</xdr:col>
      <xdr:colOff>63500</xdr:colOff>
      <xdr:row>56</xdr:row>
      <xdr:rowOff>66787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622006"/>
          <a:ext cx="838200" cy="4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161379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91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33369</xdr:rowOff>
    </xdr:from>
    <xdr:to>
      <xdr:col>19</xdr:col>
      <xdr:colOff>177800</xdr:colOff>
      <xdr:row>56</xdr:row>
      <xdr:rowOff>66787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634569"/>
          <a:ext cx="889000" cy="3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6225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77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33369</xdr:rowOff>
    </xdr:from>
    <xdr:to>
      <xdr:col>15</xdr:col>
      <xdr:colOff>50800</xdr:colOff>
      <xdr:row>56</xdr:row>
      <xdr:rowOff>140527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634569"/>
          <a:ext cx="889000" cy="10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14009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140527</xdr:rowOff>
    </xdr:from>
    <xdr:to>
      <xdr:col>10</xdr:col>
      <xdr:colOff>114300</xdr:colOff>
      <xdr:row>57</xdr:row>
      <xdr:rowOff>21209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741727"/>
          <a:ext cx="889000" cy="5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61503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69377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141456</xdr:rowOff>
    </xdr:from>
    <xdr:to>
      <xdr:col>24</xdr:col>
      <xdr:colOff>114300</xdr:colOff>
      <xdr:row>56</xdr:row>
      <xdr:rowOff>71606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7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164333</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42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15987</xdr:rowOff>
    </xdr:from>
    <xdr:to>
      <xdr:col>20</xdr:col>
      <xdr:colOff>38100</xdr:colOff>
      <xdr:row>56</xdr:row>
      <xdr:rowOff>117587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61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134114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39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154019</xdr:rowOff>
    </xdr:from>
    <xdr:to>
      <xdr:col>15</xdr:col>
      <xdr:colOff>101600</xdr:colOff>
      <xdr:row>56</xdr:row>
      <xdr:rowOff>84169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58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100696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35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89727</xdr:rowOff>
    </xdr:from>
    <xdr:to>
      <xdr:col>10</xdr:col>
      <xdr:colOff>165100</xdr:colOff>
      <xdr:row>57</xdr:row>
      <xdr:rowOff>19877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36404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4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141859</xdr:rowOff>
    </xdr:from>
    <xdr:to>
      <xdr:col>6</xdr:col>
      <xdr:colOff>38100</xdr:colOff>
      <xdr:row>57</xdr:row>
      <xdr:rowOff>72009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4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63136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3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12236</xdr:rowOff>
    </xdr:from>
    <xdr:to>
      <xdr:col>24</xdr:col>
      <xdr:colOff>63500</xdr:colOff>
      <xdr:row>79</xdr:row>
      <xdr:rowOff>16370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556786"/>
          <a:ext cx="838200" cy="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11798</xdr:rowOff>
    </xdr:from>
    <xdr:to>
      <xdr:col>19</xdr:col>
      <xdr:colOff>177800</xdr:colOff>
      <xdr:row>79</xdr:row>
      <xdr:rowOff>12236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556348"/>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129036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11246</xdr:rowOff>
    </xdr:from>
    <xdr:to>
      <xdr:col>15</xdr:col>
      <xdr:colOff>50800</xdr:colOff>
      <xdr:row>79</xdr:row>
      <xdr:rowOff>11798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555796"/>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14736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2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11246</xdr:rowOff>
    </xdr:from>
    <xdr:to>
      <xdr:col>10</xdr:col>
      <xdr:colOff>114300</xdr:colOff>
      <xdr:row>79</xdr:row>
      <xdr:rowOff>14618</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555796"/>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5554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20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137020</xdr:rowOff>
    </xdr:from>
    <xdr:to>
      <xdr:col>24</xdr:col>
      <xdr:colOff>114300</xdr:colOff>
      <xdr:row>79</xdr:row>
      <xdr:rowOff>67170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51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51947</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42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132886</xdr:rowOff>
    </xdr:from>
    <xdr:to>
      <xdr:col>20</xdr:col>
      <xdr:colOff>38100</xdr:colOff>
      <xdr:row>79</xdr:row>
      <xdr:rowOff>63036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50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54163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9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132448</xdr:rowOff>
    </xdr:from>
    <xdr:to>
      <xdr:col>15</xdr:col>
      <xdr:colOff>101600</xdr:colOff>
      <xdr:row>79</xdr:row>
      <xdr:rowOff>62598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50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53725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9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131896</xdr:rowOff>
    </xdr:from>
    <xdr:to>
      <xdr:col>10</xdr:col>
      <xdr:colOff>165100</xdr:colOff>
      <xdr:row>79</xdr:row>
      <xdr:rowOff>62046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50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53173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97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135268</xdr:rowOff>
    </xdr:from>
    <xdr:to>
      <xdr:col>6</xdr:col>
      <xdr:colOff>38100</xdr:colOff>
      <xdr:row>79</xdr:row>
      <xdr:rowOff>65418</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50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56545</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60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147535</xdr:rowOff>
    </xdr:from>
    <xdr:to>
      <xdr:col>24</xdr:col>
      <xdr:colOff>63500</xdr:colOff>
      <xdr:row>94</xdr:row>
      <xdr:rowOff>120332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5920935"/>
          <a:ext cx="838200" cy="3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76840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64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120332</xdr:rowOff>
    </xdr:from>
    <xdr:to>
      <xdr:col>19</xdr:col>
      <xdr:colOff>177800</xdr:colOff>
      <xdr:row>95</xdr:row>
      <xdr:rowOff>30975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236632"/>
          <a:ext cx="889000" cy="8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129494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30975</xdr:rowOff>
    </xdr:from>
    <xdr:to>
      <xdr:col>15</xdr:col>
      <xdr:colOff>50800</xdr:colOff>
      <xdr:row>95</xdr:row>
      <xdr:rowOff>76403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318725"/>
          <a:ext cx="889000" cy="4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147921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76403</xdr:rowOff>
    </xdr:from>
    <xdr:to>
      <xdr:col>10</xdr:col>
      <xdr:colOff>114300</xdr:colOff>
      <xdr:row>95</xdr:row>
      <xdr:rowOff>97752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364153"/>
          <a:ext cx="889000" cy="2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26636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18000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82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96735</xdr:rowOff>
    </xdr:from>
    <xdr:to>
      <xdr:col>24</xdr:col>
      <xdr:colOff>114300</xdr:colOff>
      <xdr:row>93</xdr:row>
      <xdr:rowOff>26885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587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119612</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72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69532</xdr:rowOff>
    </xdr:from>
    <xdr:to>
      <xdr:col>20</xdr:col>
      <xdr:colOff>38100</xdr:colOff>
      <xdr:row>94</xdr:row>
      <xdr:rowOff>171132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18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16209</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96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151625</xdr:rowOff>
    </xdr:from>
    <xdr:to>
      <xdr:col>15</xdr:col>
      <xdr:colOff>101600</xdr:colOff>
      <xdr:row>95</xdr:row>
      <xdr:rowOff>81775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2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98302</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0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25603</xdr:rowOff>
    </xdr:from>
    <xdr:to>
      <xdr:col>10</xdr:col>
      <xdr:colOff>165100</xdr:colOff>
      <xdr:row>95</xdr:row>
      <xdr:rowOff>127203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31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143730</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08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46952</xdr:rowOff>
    </xdr:from>
    <xdr:to>
      <xdr:col>6</xdr:col>
      <xdr:colOff>38100</xdr:colOff>
      <xdr:row>95</xdr:row>
      <xdr:rowOff>148552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33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165079</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109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164145</xdr:rowOff>
    </xdr:from>
    <xdr:to>
      <xdr:col>55</xdr:col>
      <xdr:colOff>0</xdr:colOff>
      <xdr:row>36</xdr:row>
      <xdr:rowOff>127950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479095"/>
          <a:ext cx="838200" cy="82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86425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915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164145</xdr:rowOff>
    </xdr:from>
    <xdr:to>
      <xdr:col>50</xdr:col>
      <xdr:colOff>114300</xdr:colOff>
      <xdr:row>37</xdr:row>
      <xdr:rowOff>142862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479095"/>
          <a:ext cx="889000" cy="100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68541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04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142862</xdr:rowOff>
    </xdr:from>
    <xdr:to>
      <xdr:col>45</xdr:col>
      <xdr:colOff>177800</xdr:colOff>
      <xdr:row>37</xdr:row>
      <xdr:rowOff>155694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86512"/>
          <a:ext cx="889000" cy="1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160383</xdr:rowOff>
    </xdr:from>
    <xdr:to>
      <xdr:col>46</xdr:col>
      <xdr:colOff>38100</xdr:colOff>
      <xdr:row>36</xdr:row>
      <xdr:rowOff>90533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107060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59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155694</xdr:rowOff>
    </xdr:from>
    <xdr:to>
      <xdr:col>41</xdr:col>
      <xdr:colOff>50800</xdr:colOff>
      <xdr:row>38</xdr:row>
      <xdr:rowOff>3279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99344"/>
          <a:ext cx="889000" cy="1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36596</xdr:rowOff>
    </xdr:from>
    <xdr:to>
      <xdr:col>41</xdr:col>
      <xdr:colOff>101600</xdr:colOff>
      <xdr:row>36</xdr:row>
      <xdr:rowOff>138196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154723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58900</xdr:rowOff>
    </xdr:from>
    <xdr:to>
      <xdr:col>36</xdr:col>
      <xdr:colOff>165100</xdr:colOff>
      <xdr:row>36</xdr:row>
      <xdr:rowOff>160500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5577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77150</xdr:rowOff>
    </xdr:from>
    <xdr:to>
      <xdr:col>55</xdr:col>
      <xdr:colOff>50800</xdr:colOff>
      <xdr:row>37</xdr:row>
      <xdr:rowOff>7300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4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55577</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2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113345</xdr:rowOff>
    </xdr:from>
    <xdr:to>
      <xdr:col>50</xdr:col>
      <xdr:colOff>165100</xdr:colOff>
      <xdr:row>32</xdr:row>
      <xdr:rowOff>43495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42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34622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521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92062</xdr:rowOff>
    </xdr:from>
    <xdr:to>
      <xdr:col>46</xdr:col>
      <xdr:colOff>38100</xdr:colOff>
      <xdr:row>38</xdr:row>
      <xdr:rowOff>22213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357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13340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2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104894</xdr:rowOff>
    </xdr:from>
    <xdr:to>
      <xdr:col>41</xdr:col>
      <xdr:colOff>101600</xdr:colOff>
      <xdr:row>38</xdr:row>
      <xdr:rowOff>35044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4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26171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4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123929</xdr:rowOff>
    </xdr:from>
    <xdr:to>
      <xdr:col>36</xdr:col>
      <xdr:colOff>165100</xdr:colOff>
      <xdr:row>38</xdr:row>
      <xdr:rowOff>54079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6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45206</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6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40297</xdr:rowOff>
    </xdr:from>
    <xdr:to>
      <xdr:col>55</xdr:col>
      <xdr:colOff>0</xdr:colOff>
      <xdr:row>54</xdr:row>
      <xdr:rowOff>168953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298597"/>
          <a:ext cx="838200" cy="12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127495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5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155535</xdr:rowOff>
    </xdr:from>
    <xdr:to>
      <xdr:col>50</xdr:col>
      <xdr:colOff>114300</xdr:colOff>
      <xdr:row>54</xdr:row>
      <xdr:rowOff>40297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242385"/>
          <a:ext cx="889000" cy="5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18963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155535</xdr:rowOff>
    </xdr:from>
    <xdr:to>
      <xdr:col>45</xdr:col>
      <xdr:colOff>177800</xdr:colOff>
      <xdr:row>55</xdr:row>
      <xdr:rowOff>56154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242385"/>
          <a:ext cx="889000" cy="24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32420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6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56154</xdr:rowOff>
    </xdr:from>
    <xdr:to>
      <xdr:col>41</xdr:col>
      <xdr:colOff>50800</xdr:colOff>
      <xdr:row>55</xdr:row>
      <xdr:rowOff>82017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485904"/>
          <a:ext cx="889000" cy="2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69392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79001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8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118153</xdr:rowOff>
    </xdr:from>
    <xdr:to>
      <xdr:col>55</xdr:col>
      <xdr:colOff>50800</xdr:colOff>
      <xdr:row>55</xdr:row>
      <xdr:rowOff>48303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37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141030</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2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160947</xdr:rowOff>
    </xdr:from>
    <xdr:to>
      <xdr:col>50</xdr:col>
      <xdr:colOff>165100</xdr:colOff>
      <xdr:row>54</xdr:row>
      <xdr:rowOff>91097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24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107624</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39795" y="9023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104735</xdr:rowOff>
    </xdr:from>
    <xdr:to>
      <xdr:col>46</xdr:col>
      <xdr:colOff>38100</xdr:colOff>
      <xdr:row>54</xdr:row>
      <xdr:rowOff>34885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19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51412</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50795" y="8966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5354</xdr:rowOff>
    </xdr:from>
    <xdr:to>
      <xdr:col>41</xdr:col>
      <xdr:colOff>101600</xdr:colOff>
      <xdr:row>55</xdr:row>
      <xdr:rowOff>106954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43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123481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21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31217</xdr:rowOff>
    </xdr:from>
    <xdr:to>
      <xdr:col>36</xdr:col>
      <xdr:colOff>165100</xdr:colOff>
      <xdr:row>55</xdr:row>
      <xdr:rowOff>132817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46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149344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23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123355</xdr:rowOff>
    </xdr:from>
    <xdr:to>
      <xdr:col>55</xdr:col>
      <xdr:colOff>0</xdr:colOff>
      <xdr:row>76</xdr:row>
      <xdr:rowOff>26606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2982105"/>
          <a:ext cx="838200" cy="7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68521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111074</xdr:rowOff>
    </xdr:from>
    <xdr:to>
      <xdr:col>50</xdr:col>
      <xdr:colOff>114300</xdr:colOff>
      <xdr:row>75</xdr:row>
      <xdr:rowOff>123355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2798374"/>
          <a:ext cx="889000" cy="18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156354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3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111074</xdr:rowOff>
    </xdr:from>
    <xdr:to>
      <xdr:col>45</xdr:col>
      <xdr:colOff>177800</xdr:colOff>
      <xdr:row>76</xdr:row>
      <xdr:rowOff>60034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2798374"/>
          <a:ext cx="889000" cy="29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165549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60034</xdr:rowOff>
    </xdr:from>
    <xdr:to>
      <xdr:col>41</xdr:col>
      <xdr:colOff>50800</xdr:colOff>
      <xdr:row>77</xdr:row>
      <xdr:rowOff>12485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090234"/>
          <a:ext cx="889000" cy="12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169118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3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124832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3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147256</xdr:rowOff>
    </xdr:from>
    <xdr:to>
      <xdr:col>55</xdr:col>
      <xdr:colOff>50800</xdr:colOff>
      <xdr:row>76</xdr:row>
      <xdr:rowOff>77406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00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170133</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285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72555</xdr:rowOff>
    </xdr:from>
    <xdr:to>
      <xdr:col>50</xdr:col>
      <xdr:colOff>165100</xdr:colOff>
      <xdr:row>76</xdr:row>
      <xdr:rowOff>2705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29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19232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270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60274</xdr:rowOff>
    </xdr:from>
    <xdr:to>
      <xdr:col>46</xdr:col>
      <xdr:colOff>38100</xdr:colOff>
      <xdr:row>74</xdr:row>
      <xdr:rowOff>161874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274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6951</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52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9234</xdr:rowOff>
    </xdr:from>
    <xdr:to>
      <xdr:col>41</xdr:col>
      <xdr:colOff>101600</xdr:colOff>
      <xdr:row>76</xdr:row>
      <xdr:rowOff>110834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03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127360</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281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133135</xdr:rowOff>
    </xdr:from>
    <xdr:to>
      <xdr:col>36</xdr:col>
      <xdr:colOff>165100</xdr:colOff>
      <xdr:row>77</xdr:row>
      <xdr:rowOff>63285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1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79811</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293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5314</xdr:rowOff>
    </xdr:from>
    <xdr:to>
      <xdr:col>55</xdr:col>
      <xdr:colOff>0</xdr:colOff>
      <xdr:row>97</xdr:row>
      <xdr:rowOff>127242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635964"/>
          <a:ext cx="838200" cy="12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64998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2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5314</xdr:rowOff>
    </xdr:from>
    <xdr:to>
      <xdr:col>50</xdr:col>
      <xdr:colOff>114300</xdr:colOff>
      <xdr:row>97</xdr:row>
      <xdr:rowOff>7082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635964"/>
          <a:ext cx="889000" cy="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99263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7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7082</xdr:rowOff>
    </xdr:from>
    <xdr:to>
      <xdr:col>45</xdr:col>
      <xdr:colOff>177800</xdr:colOff>
      <xdr:row>97</xdr:row>
      <xdr:rowOff>87846</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637732"/>
          <a:ext cx="889000" cy="8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100748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87846</xdr:rowOff>
    </xdr:from>
    <xdr:to>
      <xdr:col>41</xdr:col>
      <xdr:colOff>50800</xdr:colOff>
      <xdr:row>97</xdr:row>
      <xdr:rowOff>90125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718496"/>
          <a:ext cx="889000" cy="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139275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6222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76442</xdr:rowOff>
    </xdr:from>
    <xdr:to>
      <xdr:col>55</xdr:col>
      <xdr:colOff>50800</xdr:colOff>
      <xdr:row>98</xdr:row>
      <xdr:rowOff>6592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70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54869</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68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125964</xdr:rowOff>
    </xdr:from>
    <xdr:to>
      <xdr:col>50</xdr:col>
      <xdr:colOff>165100</xdr:colOff>
      <xdr:row>97</xdr:row>
      <xdr:rowOff>56114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58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72641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36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127732</xdr:rowOff>
    </xdr:from>
    <xdr:to>
      <xdr:col>46</xdr:col>
      <xdr:colOff>38100</xdr:colOff>
      <xdr:row>97</xdr:row>
      <xdr:rowOff>57882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58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74409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3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37046</xdr:rowOff>
    </xdr:from>
    <xdr:to>
      <xdr:col>41</xdr:col>
      <xdr:colOff>101600</xdr:colOff>
      <xdr:row>97</xdr:row>
      <xdr:rowOff>138646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66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155173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44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39325</xdr:rowOff>
    </xdr:from>
    <xdr:to>
      <xdr:col>36</xdr:col>
      <xdr:colOff>165100</xdr:colOff>
      <xdr:row>97</xdr:row>
      <xdr:rowOff>140925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6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157452</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44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17791</xdr:rowOff>
    </xdr:from>
    <xdr:to>
      <xdr:col>85</xdr:col>
      <xdr:colOff>127000</xdr:colOff>
      <xdr:row>39</xdr:row>
      <xdr:rowOff>67528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04341"/>
          <a:ext cx="838200" cy="4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86142</xdr:rowOff>
    </xdr:from>
    <xdr:to>
      <xdr:col>81</xdr:col>
      <xdr:colOff>50800</xdr:colOff>
      <xdr:row>39</xdr:row>
      <xdr:rowOff>17791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601242"/>
          <a:ext cx="889000" cy="10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127115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2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109002</xdr:rowOff>
    </xdr:from>
    <xdr:to>
      <xdr:col>76</xdr:col>
      <xdr:colOff>114300</xdr:colOff>
      <xdr:row>38</xdr:row>
      <xdr:rowOff>86142</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109752"/>
          <a:ext cx="889000" cy="49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128323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30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109002</xdr:rowOff>
    </xdr:from>
    <xdr:to>
      <xdr:col>71</xdr:col>
      <xdr:colOff>177800</xdr:colOff>
      <xdr:row>37</xdr:row>
      <xdr:rowOff>28829</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109752"/>
          <a:ext cx="889000" cy="26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127188</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163404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7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16728</xdr:rowOff>
    </xdr:from>
    <xdr:to>
      <xdr:col>85</xdr:col>
      <xdr:colOff>177800</xdr:colOff>
      <xdr:row>39</xdr:row>
      <xdr:rowOff>118328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70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103105</xdr:rowOff>
    </xdr:from>
    <xdr:ext cx="378565"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18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138441</xdr:rowOff>
    </xdr:from>
    <xdr:to>
      <xdr:col>81</xdr:col>
      <xdr:colOff>101600</xdr:colOff>
      <xdr:row>39</xdr:row>
      <xdr:rowOff>68591</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5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59718</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74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35342</xdr:rowOff>
    </xdr:from>
    <xdr:to>
      <xdr:col>76</xdr:col>
      <xdr:colOff>165100</xdr:colOff>
      <xdr:row>38</xdr:row>
      <xdr:rowOff>136942</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55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128069</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428" y="664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58202</xdr:rowOff>
    </xdr:from>
    <xdr:to>
      <xdr:col>72</xdr:col>
      <xdr:colOff>38100</xdr:colOff>
      <xdr:row>35</xdr:row>
      <xdr:rowOff>159802</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05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4879</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36111" y="583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149479</xdr:rowOff>
    </xdr:from>
    <xdr:to>
      <xdr:col>67</xdr:col>
      <xdr:colOff>101600</xdr:colOff>
      <xdr:row>37</xdr:row>
      <xdr:rowOff>79629</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32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96156</xdr:rowOff>
    </xdr:from>
    <xdr:ext cx="534377"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47111" y="609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112890</xdr:rowOff>
    </xdr:from>
    <xdr:to>
      <xdr:col>85</xdr:col>
      <xdr:colOff>127000</xdr:colOff>
      <xdr:row>74</xdr:row>
      <xdr:rowOff>20295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628740"/>
          <a:ext cx="838200" cy="7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121569</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808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20295</xdr:rowOff>
    </xdr:from>
    <xdr:to>
      <xdr:col>81</xdr:col>
      <xdr:colOff>50800</xdr:colOff>
      <xdr:row>74</xdr:row>
      <xdr:rowOff>50317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707595"/>
          <a:ext cx="889000" cy="3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75493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47472</xdr:rowOff>
    </xdr:from>
    <xdr:to>
      <xdr:col>76</xdr:col>
      <xdr:colOff>114300</xdr:colOff>
      <xdr:row>74</xdr:row>
      <xdr:rowOff>50317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2734772"/>
          <a:ext cx="889000" cy="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118076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118161</xdr:rowOff>
    </xdr:from>
    <xdr:to>
      <xdr:col>71</xdr:col>
      <xdr:colOff>177800</xdr:colOff>
      <xdr:row>74</xdr:row>
      <xdr:rowOff>47472</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634011"/>
          <a:ext cx="889000" cy="10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132593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125468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62090</xdr:rowOff>
    </xdr:from>
    <xdr:to>
      <xdr:col>85</xdr:col>
      <xdr:colOff>177800</xdr:colOff>
      <xdr:row>73</xdr:row>
      <xdr:rowOff>163690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5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84967</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4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140945</xdr:rowOff>
    </xdr:from>
    <xdr:to>
      <xdr:col>81</xdr:col>
      <xdr:colOff>101600</xdr:colOff>
      <xdr:row>74</xdr:row>
      <xdr:rowOff>71095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65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87622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43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170967</xdr:rowOff>
    </xdr:from>
    <xdr:to>
      <xdr:col>76</xdr:col>
      <xdr:colOff>165100</xdr:colOff>
      <xdr:row>74</xdr:row>
      <xdr:rowOff>101117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68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117644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46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168122</xdr:rowOff>
    </xdr:from>
    <xdr:to>
      <xdr:col>72</xdr:col>
      <xdr:colOff>38100</xdr:colOff>
      <xdr:row>74</xdr:row>
      <xdr:rowOff>98272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68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114799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45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67361</xdr:rowOff>
    </xdr:from>
    <xdr:to>
      <xdr:col>67</xdr:col>
      <xdr:colOff>101600</xdr:colOff>
      <xdr:row>73</xdr:row>
      <xdr:rowOff>168961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58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14038</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35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169100</xdr:rowOff>
    </xdr:from>
    <xdr:to>
      <xdr:col>85</xdr:col>
      <xdr:colOff>127000</xdr:colOff>
      <xdr:row>97</xdr:row>
      <xdr:rowOff>169990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628300"/>
          <a:ext cx="838200" cy="17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116591</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57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169990</xdr:rowOff>
    </xdr:from>
    <xdr:to>
      <xdr:col>81</xdr:col>
      <xdr:colOff>50800</xdr:colOff>
      <xdr:row>98</xdr:row>
      <xdr:rowOff>22161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800640"/>
          <a:ext cx="889000" cy="2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22161</xdr:rowOff>
    </xdr:from>
    <xdr:to>
      <xdr:col>76</xdr:col>
      <xdr:colOff>114300</xdr:colOff>
      <xdr:row>98</xdr:row>
      <xdr:rowOff>22276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824261"/>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88256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22276</xdr:rowOff>
    </xdr:from>
    <xdr:to>
      <xdr:col>71</xdr:col>
      <xdr:colOff>177800</xdr:colOff>
      <xdr:row>98</xdr:row>
      <xdr:rowOff>37161</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824376"/>
          <a:ext cx="889000" cy="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90912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85628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118300</xdr:rowOff>
    </xdr:from>
    <xdr:to>
      <xdr:col>85</xdr:col>
      <xdr:colOff>177800</xdr:colOff>
      <xdr:row>97</xdr:row>
      <xdr:rowOff>48450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5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141177</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42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119190</xdr:rowOff>
    </xdr:from>
    <xdr:to>
      <xdr:col>81</xdr:col>
      <xdr:colOff>101600</xdr:colOff>
      <xdr:row>98</xdr:row>
      <xdr:rowOff>49340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7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40467</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84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142811</xdr:rowOff>
    </xdr:from>
    <xdr:to>
      <xdr:col>76</xdr:col>
      <xdr:colOff>165100</xdr:colOff>
      <xdr:row>98</xdr:row>
      <xdr:rowOff>72961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77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64088</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86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142926</xdr:rowOff>
    </xdr:from>
    <xdr:to>
      <xdr:col>72</xdr:col>
      <xdr:colOff>38100</xdr:colOff>
      <xdr:row>98</xdr:row>
      <xdr:rowOff>73076</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77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89603</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54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157811</xdr:rowOff>
    </xdr:from>
    <xdr:to>
      <xdr:col>67</xdr:col>
      <xdr:colOff>101600</xdr:colOff>
      <xdr:row>98</xdr:row>
      <xdr:rowOff>87961</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78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104488</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56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52375</xdr:rowOff>
    </xdr:from>
    <xdr:to>
      <xdr:col>116</xdr:col>
      <xdr:colOff>63500</xdr:colOff>
      <xdr:row>38</xdr:row>
      <xdr:rowOff>127889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1323300" y="6567475"/>
          <a:ext cx="838200" cy="7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165422</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33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127889</xdr:rowOff>
    </xdr:from>
    <xdr:to>
      <xdr:col>111</xdr:col>
      <xdr:colOff>177800</xdr:colOff>
      <xdr:row>39</xdr:row>
      <xdr:rowOff>20142</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0434300" y="6642989"/>
          <a:ext cx="8890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108157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20142</xdr:rowOff>
    </xdr:from>
    <xdr:to>
      <xdr:col>107</xdr:col>
      <xdr:colOff>50800</xdr:colOff>
      <xdr:row>39</xdr:row>
      <xdr:rowOff>33363</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9545300" y="6706692"/>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116883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33363</xdr:rowOff>
    </xdr:from>
    <xdr:to>
      <xdr:col>102</xdr:col>
      <xdr:colOff>114300</xdr:colOff>
      <xdr:row>39</xdr:row>
      <xdr:rowOff>35154</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8656300" y="6719913"/>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165803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18927</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1575</xdr:rowOff>
    </xdr:from>
    <xdr:to>
      <xdr:col>116</xdr:col>
      <xdr:colOff>114300</xdr:colOff>
      <xdr:row>38</xdr:row>
      <xdr:rowOff>103175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5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151452</xdr:rowOff>
    </xdr:from>
    <xdr:ext cx="469744"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495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77089</xdr:rowOff>
    </xdr:from>
    <xdr:to>
      <xdr:col>112</xdr:col>
      <xdr:colOff>38100</xdr:colOff>
      <xdr:row>39</xdr:row>
      <xdr:rowOff>7239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59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169816</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088428" y="6684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140792</xdr:rowOff>
    </xdr:from>
    <xdr:to>
      <xdr:col>107</xdr:col>
      <xdr:colOff>101600</xdr:colOff>
      <xdr:row>39</xdr:row>
      <xdr:rowOff>70942</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6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62069</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5017" y="6748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154013</xdr:rowOff>
    </xdr:from>
    <xdr:to>
      <xdr:col>102</xdr:col>
      <xdr:colOff>165100</xdr:colOff>
      <xdr:row>39</xdr:row>
      <xdr:rowOff>84163</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66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75290</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56017" y="6761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155804</xdr:rowOff>
    </xdr:from>
    <xdr:to>
      <xdr:col>98</xdr:col>
      <xdr:colOff>38100</xdr:colOff>
      <xdr:row>39</xdr:row>
      <xdr:rowOff>85954</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6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77081</xdr:rowOff>
    </xdr:from>
    <xdr:ext cx="378565"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67017" y="6763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143814</xdr:rowOff>
    </xdr:from>
    <xdr:to>
      <xdr:col>116</xdr:col>
      <xdr:colOff>63500</xdr:colOff>
      <xdr:row>58</xdr:row>
      <xdr:rowOff>145300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1323300" y="10087914"/>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129188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3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145300</xdr:rowOff>
    </xdr:from>
    <xdr:to>
      <xdr:col>111</xdr:col>
      <xdr:colOff>177800</xdr:colOff>
      <xdr:row>58</xdr:row>
      <xdr:rowOff>147320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10089400"/>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56761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147320</xdr:rowOff>
    </xdr:from>
    <xdr:to>
      <xdr:col>107</xdr:col>
      <xdr:colOff>50800</xdr:colOff>
      <xdr:row>58</xdr:row>
      <xdr:rowOff>156159</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9545300" y="10091420"/>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94518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156159</xdr:rowOff>
    </xdr:from>
    <xdr:to>
      <xdr:col>102</xdr:col>
      <xdr:colOff>114300</xdr:colOff>
      <xdr:row>58</xdr:row>
      <xdr:rowOff>159055</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8656300" y="10100259"/>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92956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73258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67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93014</xdr:rowOff>
    </xdr:from>
    <xdr:to>
      <xdr:col>116</xdr:col>
      <xdr:colOff>114300</xdr:colOff>
      <xdr:row>59</xdr:row>
      <xdr:rowOff>23164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03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7941</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9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94500</xdr:rowOff>
    </xdr:from>
    <xdr:to>
      <xdr:col>112</xdr:col>
      <xdr:colOff>38100</xdr:colOff>
      <xdr:row>59</xdr:row>
      <xdr:rowOff>24650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03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15777</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1013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96520</xdr:rowOff>
    </xdr:from>
    <xdr:to>
      <xdr:col>107</xdr:col>
      <xdr:colOff>101600</xdr:colOff>
      <xdr:row>59</xdr:row>
      <xdr:rowOff>26670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04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17797</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105359</xdr:rowOff>
    </xdr:from>
    <xdr:to>
      <xdr:col>102</xdr:col>
      <xdr:colOff>165100</xdr:colOff>
      <xdr:row>59</xdr:row>
      <xdr:rowOff>35509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04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26636</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1014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108255</xdr:rowOff>
    </xdr:from>
    <xdr:to>
      <xdr:col>98</xdr:col>
      <xdr:colOff>38100</xdr:colOff>
      <xdr:row>59</xdr:row>
      <xdr:rowOff>38405</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0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29532</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1014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38335</xdr:rowOff>
    </xdr:from>
    <xdr:to>
      <xdr:col>116</xdr:col>
      <xdr:colOff>63500</xdr:colOff>
      <xdr:row>75</xdr:row>
      <xdr:rowOff>77616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2897085"/>
          <a:ext cx="838200" cy="3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22635</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3052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124975</xdr:rowOff>
    </xdr:from>
    <xdr:to>
      <xdr:col>111</xdr:col>
      <xdr:colOff>177800</xdr:colOff>
      <xdr:row>75</xdr:row>
      <xdr:rowOff>77616</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2640825"/>
          <a:ext cx="889000" cy="29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153185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124975</xdr:rowOff>
    </xdr:from>
    <xdr:to>
      <xdr:col>107</xdr:col>
      <xdr:colOff>50800</xdr:colOff>
      <xdr:row>73</xdr:row>
      <xdr:rowOff>167742</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2640825"/>
          <a:ext cx="889000" cy="4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55363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167742</xdr:rowOff>
    </xdr:from>
    <xdr:to>
      <xdr:col>102</xdr:col>
      <xdr:colOff>114300</xdr:colOff>
      <xdr:row>74</xdr:row>
      <xdr:rowOff>15037</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2683592"/>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32103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159111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158985</xdr:rowOff>
    </xdr:from>
    <xdr:to>
      <xdr:col>116</xdr:col>
      <xdr:colOff>114300</xdr:colOff>
      <xdr:row>75</xdr:row>
      <xdr:rowOff>89135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84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10412</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69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26816</xdr:rowOff>
    </xdr:from>
    <xdr:to>
      <xdr:col>112</xdr:col>
      <xdr:colOff>38100</xdr:colOff>
      <xdr:row>75</xdr:row>
      <xdr:rowOff>128416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28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144943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26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74175</xdr:rowOff>
    </xdr:from>
    <xdr:to>
      <xdr:col>107</xdr:col>
      <xdr:colOff>101600</xdr:colOff>
      <xdr:row>74</xdr:row>
      <xdr:rowOff>4325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59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20852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36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116942</xdr:rowOff>
    </xdr:from>
    <xdr:to>
      <xdr:col>102</xdr:col>
      <xdr:colOff>165100</xdr:colOff>
      <xdr:row>74</xdr:row>
      <xdr:rowOff>47092</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6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63619</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240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135687</xdr:rowOff>
    </xdr:from>
    <xdr:to>
      <xdr:col>98</xdr:col>
      <xdr:colOff>38100</xdr:colOff>
      <xdr:row>74</xdr:row>
      <xdr:rowOff>65837</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6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82364</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242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650,308</a:t>
          </a:r>
          <a:r>
            <a:rPr kumimoji="1" lang="ja-JP" altLang="en-US" sz="1300">
              <a:latin typeface="ＭＳ Ｐゴシック" panose="020B0600070205080204" pitchFamily="50" charset="-128"/>
              <a:ea typeface="ＭＳ Ｐゴシック" panose="020B0600070205080204" pitchFamily="50" charset="-128"/>
            </a:rPr>
            <a:t>円となっている。構成項目別では、人件費においては、総額は対前年度比で増加（</a:t>
          </a:r>
          <a:r>
            <a:rPr kumimoji="1" lang="en-US" altLang="ja-JP" sz="1300">
              <a:latin typeface="ＭＳ Ｐゴシック" panose="020B0600070205080204" pitchFamily="50" charset="-128"/>
              <a:ea typeface="ＭＳ Ｐゴシック" panose="020B0600070205080204" pitchFamily="50" charset="-128"/>
            </a:rPr>
            <a:t>85,903</a:t>
          </a:r>
          <a:r>
            <a:rPr kumimoji="1" lang="ja-JP" altLang="en-US" sz="1300">
              <a:latin typeface="ＭＳ Ｐゴシック" panose="020B0600070205080204" pitchFamily="50" charset="-128"/>
              <a:ea typeface="ＭＳ Ｐゴシック" panose="020B0600070205080204" pitchFamily="50" charset="-128"/>
            </a:rPr>
            <a:t>千円）しており、在職職員の通常昇給等相当分による増、育休等からの復帰職員の増加に伴う増等により増加となった。住民一人当たり</a:t>
          </a:r>
          <a:r>
            <a:rPr kumimoji="1" lang="en-US" altLang="ja-JP" sz="1300">
              <a:latin typeface="ＭＳ Ｐゴシック" panose="020B0600070205080204" pitchFamily="50" charset="-128"/>
              <a:ea typeface="ＭＳ Ｐゴシック" panose="020B0600070205080204" pitchFamily="50" charset="-128"/>
            </a:rPr>
            <a:t>95,565</a:t>
          </a:r>
          <a:r>
            <a:rPr kumimoji="1" lang="ja-JP" altLang="en-US" sz="1300">
              <a:latin typeface="ＭＳ Ｐゴシック" panose="020B0600070205080204" pitchFamily="50" charset="-128"/>
              <a:ea typeface="ＭＳ Ｐゴシック" panose="020B0600070205080204" pitchFamily="50" charset="-128"/>
            </a:rPr>
            <a:t>円となっており、昨年度と比較して</a:t>
          </a:r>
          <a:r>
            <a:rPr kumimoji="1" lang="en-US" altLang="ja-JP" sz="1300">
              <a:latin typeface="ＭＳ Ｐゴシック" panose="020B0600070205080204" pitchFamily="50" charset="-128"/>
              <a:ea typeface="ＭＳ Ｐゴシック" panose="020B0600070205080204" pitchFamily="50" charset="-128"/>
            </a:rPr>
            <a:t>4,266</a:t>
          </a:r>
          <a:r>
            <a:rPr kumimoji="1" lang="ja-JP" altLang="en-US" sz="1300">
              <a:latin typeface="ＭＳ Ｐゴシック" panose="020B0600070205080204" pitchFamily="50" charset="-128"/>
              <a:ea typeface="ＭＳ Ｐゴシック" panose="020B0600070205080204" pitchFamily="50" charset="-128"/>
            </a:rPr>
            <a:t>円増加している。物件費においては、総額は新型コロナウイルスワクチン接種事業等により増加（</a:t>
          </a:r>
          <a:r>
            <a:rPr kumimoji="1" lang="en-US" altLang="ja-JP" sz="1300">
              <a:latin typeface="ＭＳ Ｐゴシック" panose="020B0600070205080204" pitchFamily="50" charset="-128"/>
              <a:ea typeface="ＭＳ Ｐゴシック" panose="020B0600070205080204" pitchFamily="50" charset="-128"/>
            </a:rPr>
            <a:t>92,989</a:t>
          </a:r>
          <a:r>
            <a:rPr kumimoji="1" lang="ja-JP" altLang="en-US" sz="1300">
              <a:latin typeface="ＭＳ Ｐゴシック" panose="020B0600070205080204" pitchFamily="50" charset="-128"/>
              <a:ea typeface="ＭＳ Ｐゴシック" panose="020B0600070205080204" pitchFamily="50" charset="-128"/>
            </a:rPr>
            <a:t>千円）となった。住民一人当たり</a:t>
          </a:r>
          <a:r>
            <a:rPr kumimoji="1" lang="en-US" altLang="ja-JP" sz="1300">
              <a:latin typeface="ＭＳ Ｐゴシック" panose="020B0600070205080204" pitchFamily="50" charset="-128"/>
              <a:ea typeface="ＭＳ Ｐゴシック" panose="020B0600070205080204" pitchFamily="50" charset="-128"/>
            </a:rPr>
            <a:t>84,422</a:t>
          </a:r>
          <a:r>
            <a:rPr kumimoji="1" lang="ja-JP" altLang="en-US" sz="1300">
              <a:latin typeface="ＭＳ Ｐゴシック" panose="020B0600070205080204" pitchFamily="50" charset="-128"/>
              <a:ea typeface="ＭＳ Ｐゴシック" panose="020B0600070205080204" pitchFamily="50" charset="-128"/>
            </a:rPr>
            <a:t>円となっており対前年度比</a:t>
          </a:r>
          <a:r>
            <a:rPr kumimoji="1" lang="en-US" altLang="ja-JP" sz="1300">
              <a:latin typeface="ＭＳ Ｐゴシック" panose="020B0600070205080204" pitchFamily="50" charset="-128"/>
              <a:ea typeface="ＭＳ Ｐゴシック" panose="020B0600070205080204" pitchFamily="50" charset="-128"/>
            </a:rPr>
            <a:t>4,224</a:t>
          </a:r>
          <a:r>
            <a:rPr kumimoji="1" lang="ja-JP" altLang="en-US" sz="1300">
              <a:latin typeface="ＭＳ Ｐゴシック" panose="020B0600070205080204" pitchFamily="50" charset="-128"/>
              <a:ea typeface="ＭＳ Ｐゴシック" panose="020B0600070205080204" pitchFamily="50" charset="-128"/>
            </a:rPr>
            <a:t>円増加した。扶助費においては、総額は子育て世帯への臨時特別給付金事業、住民税非課税世帯への臨時特別給付金事業等の臨時的に実施した給付事業により対前年度比</a:t>
          </a:r>
          <a:r>
            <a:rPr kumimoji="1" lang="en-US" altLang="ja-JP" sz="1300">
              <a:latin typeface="ＭＳ Ｐゴシック" panose="020B0600070205080204" pitchFamily="50" charset="-128"/>
              <a:ea typeface="ＭＳ Ｐゴシック" panose="020B0600070205080204" pitchFamily="50" charset="-128"/>
            </a:rPr>
            <a:t>820,720</a:t>
          </a:r>
          <a:r>
            <a:rPr kumimoji="1" lang="ja-JP" altLang="en-US" sz="1300">
              <a:latin typeface="ＭＳ Ｐゴシック" panose="020B0600070205080204" pitchFamily="50" charset="-128"/>
              <a:ea typeface="ＭＳ Ｐゴシック" panose="020B0600070205080204" pitchFamily="50" charset="-128"/>
            </a:rPr>
            <a:t>千円の大幅な増加となっている。住民一人当たり</a:t>
          </a:r>
          <a:r>
            <a:rPr kumimoji="1" lang="en-US" altLang="ja-JP" sz="1300">
              <a:latin typeface="ＭＳ Ｐゴシック" panose="020B0600070205080204" pitchFamily="50" charset="-128"/>
              <a:ea typeface="ＭＳ Ｐゴシック" panose="020B0600070205080204" pitchFamily="50" charset="-128"/>
            </a:rPr>
            <a:t>146,383</a:t>
          </a:r>
          <a:r>
            <a:rPr kumimoji="1" lang="ja-JP" altLang="en-US" sz="1300">
              <a:latin typeface="ＭＳ Ｐゴシック" panose="020B0600070205080204" pitchFamily="50" charset="-128"/>
              <a:ea typeface="ＭＳ Ｐゴシック" panose="020B0600070205080204" pitchFamily="50" charset="-128"/>
            </a:rPr>
            <a:t>円となっており、対前年度比</a:t>
          </a:r>
          <a:r>
            <a:rPr kumimoji="1" lang="en-US" altLang="ja-JP" sz="1300">
              <a:latin typeface="ＭＳ Ｐゴシック" panose="020B0600070205080204" pitchFamily="50" charset="-128"/>
              <a:ea typeface="ＭＳ Ｐゴシック" panose="020B0600070205080204" pitchFamily="50" charset="-128"/>
            </a:rPr>
            <a:t>24,858</a:t>
          </a:r>
          <a:r>
            <a:rPr kumimoji="1" lang="ja-JP" altLang="en-US" sz="1300">
              <a:latin typeface="ＭＳ Ｐゴシック" panose="020B0600070205080204" pitchFamily="50" charset="-128"/>
              <a:ea typeface="ＭＳ Ｐゴシック" panose="020B0600070205080204" pitchFamily="50" charset="-128"/>
            </a:rPr>
            <a:t>円増加した。類似団体平均を大きく上回っているため、今後も、歳出が増加している障害者自立支援事業等の動向に注視していく。補助費等においては、総額は令和２年度に臨時的に実施した特別定額給付金事業が終了したこと等により対前年度比</a:t>
          </a:r>
          <a:r>
            <a:rPr kumimoji="1" lang="en-US" altLang="ja-JP" sz="1300">
              <a:latin typeface="ＭＳ Ｐゴシック" panose="020B0600070205080204" pitchFamily="50" charset="-128"/>
              <a:ea typeface="ＭＳ Ｐゴシック" panose="020B0600070205080204" pitchFamily="50" charset="-128"/>
            </a:rPr>
            <a:t>4,096,598</a:t>
          </a:r>
          <a:r>
            <a:rPr kumimoji="1" lang="ja-JP" altLang="en-US" sz="1300">
              <a:latin typeface="ＭＳ Ｐゴシック" panose="020B0600070205080204" pitchFamily="50" charset="-128"/>
              <a:ea typeface="ＭＳ Ｐゴシック" panose="020B0600070205080204" pitchFamily="50" charset="-128"/>
            </a:rPr>
            <a:t>千円減少した。住民一人当たり</a:t>
          </a:r>
          <a:r>
            <a:rPr kumimoji="1" lang="en-US" altLang="ja-JP" sz="1300">
              <a:latin typeface="ＭＳ Ｐゴシック" panose="020B0600070205080204" pitchFamily="50" charset="-128"/>
              <a:ea typeface="ＭＳ Ｐゴシック" panose="020B0600070205080204" pitchFamily="50" charset="-128"/>
            </a:rPr>
            <a:t>56,542</a:t>
          </a:r>
          <a:r>
            <a:rPr kumimoji="1" lang="ja-JP" altLang="en-US" sz="1300">
              <a:latin typeface="ＭＳ Ｐゴシック" panose="020B0600070205080204" pitchFamily="50" charset="-128"/>
              <a:ea typeface="ＭＳ Ｐゴシック" panose="020B0600070205080204" pitchFamily="50" charset="-128"/>
            </a:rPr>
            <a:t>円となっており対前年度比</a:t>
          </a:r>
          <a:r>
            <a:rPr kumimoji="1" lang="en-US" altLang="ja-JP" sz="1300">
              <a:latin typeface="ＭＳ Ｐゴシック" panose="020B0600070205080204" pitchFamily="50" charset="-128"/>
              <a:ea typeface="ＭＳ Ｐゴシック" panose="020B0600070205080204" pitchFamily="50" charset="-128"/>
            </a:rPr>
            <a:t>107,750</a:t>
          </a:r>
          <a:r>
            <a:rPr kumimoji="1" lang="ja-JP" altLang="en-US" sz="1300">
              <a:latin typeface="ＭＳ Ｐゴシック" panose="020B0600070205080204" pitchFamily="50" charset="-128"/>
              <a:ea typeface="ＭＳ Ｐゴシック" panose="020B0600070205080204" pitchFamily="50" charset="-128"/>
            </a:rPr>
            <a:t>円減少した。普通建設事業においては、野津市民交流センター整備事業や諏訪山体育館改修事業等の大型事業が令和２年度で完了したこと等により、対前年度比</a:t>
          </a:r>
          <a:r>
            <a:rPr kumimoji="1" lang="en-US" altLang="ja-JP" sz="1300">
              <a:latin typeface="ＭＳ Ｐゴシック" panose="020B0600070205080204" pitchFamily="50" charset="-128"/>
              <a:ea typeface="ＭＳ Ｐゴシック" panose="020B0600070205080204" pitchFamily="50" charset="-128"/>
            </a:rPr>
            <a:t>710,025</a:t>
          </a:r>
          <a:r>
            <a:rPr kumimoji="1" lang="ja-JP" altLang="en-US" sz="1300">
              <a:latin typeface="ＭＳ Ｐゴシック" panose="020B0600070205080204" pitchFamily="50" charset="-128"/>
              <a:ea typeface="ＭＳ Ｐゴシック" panose="020B0600070205080204" pitchFamily="50" charset="-128"/>
            </a:rPr>
            <a:t>千円の減少、住民一人当たりのコストは前年度より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16,884</a:t>
          </a:r>
          <a:r>
            <a:rPr kumimoji="1" lang="ja-JP" altLang="en-US" sz="1300">
              <a:latin typeface="ＭＳ Ｐゴシック" panose="020B0600070205080204" pitchFamily="50" charset="-128"/>
              <a:ea typeface="ＭＳ Ｐゴシック" panose="020B0600070205080204" pitchFamily="50" charset="-128"/>
            </a:rPr>
            <a:t>円の減少となった。今後も公共施設の老朽化対策にかかる更新費用は高いまま推移することが見込まれるため、公共施設等総合管理計画に基づき、計画的・効率的な更新整備に努めていく。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36,830
36,647
291.20
24,417,575
23,950,836
378,592
12,449,488
27,595,250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129576</xdr:rowOff>
    </xdr:from>
    <xdr:to>
      <xdr:col>24</xdr:col>
      <xdr:colOff>63500</xdr:colOff>
      <xdr:row>36</xdr:row>
      <xdr:rowOff>148191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301776"/>
          <a:ext cx="8382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56260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57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129903</xdr:rowOff>
    </xdr:from>
    <xdr:to>
      <xdr:col>19</xdr:col>
      <xdr:colOff>177800</xdr:colOff>
      <xdr:row>36</xdr:row>
      <xdr:rowOff>148191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302103"/>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8798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129903</xdr:rowOff>
    </xdr:from>
    <xdr:to>
      <xdr:col>15</xdr:col>
      <xdr:colOff>50800</xdr:colOff>
      <xdr:row>36</xdr:row>
      <xdr:rowOff>168438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302103"/>
          <a:ext cx="889000" cy="3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129956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168438</xdr:rowOff>
    </xdr:from>
    <xdr:to>
      <xdr:col>10</xdr:col>
      <xdr:colOff>114300</xdr:colOff>
      <xdr:row>37</xdr:row>
      <xdr:rowOff>2866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340638"/>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138120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126037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78776</xdr:rowOff>
    </xdr:from>
    <xdr:to>
      <xdr:col>24</xdr:col>
      <xdr:colOff>114300</xdr:colOff>
      <xdr:row>37</xdr:row>
      <xdr:rowOff>8926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5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57203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2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97391</xdr:rowOff>
    </xdr:from>
    <xdr:to>
      <xdr:col>20</xdr:col>
      <xdr:colOff>38100</xdr:colOff>
      <xdr:row>37</xdr:row>
      <xdr:rowOff>27541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18668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6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79103</xdr:rowOff>
    </xdr:from>
    <xdr:to>
      <xdr:col>15</xdr:col>
      <xdr:colOff>101600</xdr:colOff>
      <xdr:row>37</xdr:row>
      <xdr:rowOff>9253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5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380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4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117638</xdr:rowOff>
    </xdr:from>
    <xdr:to>
      <xdr:col>10</xdr:col>
      <xdr:colOff>165100</xdr:colOff>
      <xdr:row>37</xdr:row>
      <xdr:rowOff>47788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8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38915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8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123516</xdr:rowOff>
    </xdr:from>
    <xdr:to>
      <xdr:col>6</xdr:col>
      <xdr:colOff>38100</xdr:colOff>
      <xdr:row>37</xdr:row>
      <xdr:rowOff>53666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9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44793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8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112900</xdr:rowOff>
    </xdr:from>
    <xdr:to>
      <xdr:col>24</xdr:col>
      <xdr:colOff>63500</xdr:colOff>
      <xdr:row>56</xdr:row>
      <xdr:rowOff>47544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856850"/>
          <a:ext cx="838200" cy="79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12493</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112900</xdr:rowOff>
    </xdr:from>
    <xdr:to>
      <xdr:col>19</xdr:col>
      <xdr:colOff>177800</xdr:colOff>
      <xdr:row>56</xdr:row>
      <xdr:rowOff>103870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856850"/>
          <a:ext cx="889000" cy="84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74200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16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103870</xdr:rowOff>
    </xdr:from>
    <xdr:to>
      <xdr:col>15</xdr:col>
      <xdr:colOff>50800</xdr:colOff>
      <xdr:row>57</xdr:row>
      <xdr:rowOff>102042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705070"/>
          <a:ext cx="889000" cy="16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138735</xdr:rowOff>
    </xdr:from>
    <xdr:to>
      <xdr:col>15</xdr:col>
      <xdr:colOff>101600</xdr:colOff>
      <xdr:row>58</xdr:row>
      <xdr:rowOff>68885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60012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1000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102042</xdr:rowOff>
    </xdr:from>
    <xdr:to>
      <xdr:col>10</xdr:col>
      <xdr:colOff>114300</xdr:colOff>
      <xdr:row>57</xdr:row>
      <xdr:rowOff>167589</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874692"/>
          <a:ext cx="889000" cy="6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29632</xdr:rowOff>
    </xdr:from>
    <xdr:to>
      <xdr:col>10</xdr:col>
      <xdr:colOff>165100</xdr:colOff>
      <xdr:row>58</xdr:row>
      <xdr:rowOff>131232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7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122359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06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57948</xdr:rowOff>
    </xdr:from>
    <xdr:to>
      <xdr:col>6</xdr:col>
      <xdr:colOff>38100</xdr:colOff>
      <xdr:row>58</xdr:row>
      <xdr:rowOff>159548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0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150675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09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168194</xdr:rowOff>
    </xdr:from>
    <xdr:to>
      <xdr:col>24</xdr:col>
      <xdr:colOff>114300</xdr:colOff>
      <xdr:row>56</xdr:row>
      <xdr:rowOff>98344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59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19621</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44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62100</xdr:rowOff>
    </xdr:from>
    <xdr:to>
      <xdr:col>20</xdr:col>
      <xdr:colOff>38100</xdr:colOff>
      <xdr:row>51</xdr:row>
      <xdr:rowOff>163700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8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8777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58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53070</xdr:rowOff>
    </xdr:from>
    <xdr:to>
      <xdr:col>15</xdr:col>
      <xdr:colOff>101600</xdr:colOff>
      <xdr:row>56</xdr:row>
      <xdr:rowOff>154670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171197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4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51242</xdr:rowOff>
    </xdr:from>
    <xdr:to>
      <xdr:col>10</xdr:col>
      <xdr:colOff>165100</xdr:colOff>
      <xdr:row>57</xdr:row>
      <xdr:rowOff>152842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82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169369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59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116789</xdr:rowOff>
    </xdr:from>
    <xdr:to>
      <xdr:col>6</xdr:col>
      <xdr:colOff>38100</xdr:colOff>
      <xdr:row>58</xdr:row>
      <xdr:rowOff>46939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88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63466</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6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154004</xdr:rowOff>
    </xdr:from>
    <xdr:to>
      <xdr:col>24</xdr:col>
      <xdr:colOff>62865</xdr:colOff>
      <xdr:row>79</xdr:row>
      <xdr:rowOff>169276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55504"/>
          <a:ext cx="1270" cy="1558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1653</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71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169276</xdr:rowOff>
    </xdr:from>
    <xdr:to>
      <xdr:col>24</xdr:col>
      <xdr:colOff>152400</xdr:colOff>
      <xdr:row>79</xdr:row>
      <xdr:rowOff>169276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71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100681</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154004</xdr:rowOff>
    </xdr:from>
    <xdr:to>
      <xdr:col>24</xdr:col>
      <xdr:colOff>152400</xdr:colOff>
      <xdr:row>70</xdr:row>
      <xdr:rowOff>154004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5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108414</xdr:rowOff>
    </xdr:from>
    <xdr:to>
      <xdr:col>24</xdr:col>
      <xdr:colOff>63500</xdr:colOff>
      <xdr:row>76</xdr:row>
      <xdr:rowOff>43841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2795714"/>
          <a:ext cx="838200" cy="27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23142</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32247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44715</xdr:rowOff>
    </xdr:from>
    <xdr:to>
      <xdr:col>24</xdr:col>
      <xdr:colOff>114300</xdr:colOff>
      <xdr:row>77</xdr:row>
      <xdr:rowOff>146315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24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14167</xdr:rowOff>
    </xdr:from>
    <xdr:to>
      <xdr:col>19</xdr:col>
      <xdr:colOff>177800</xdr:colOff>
      <xdr:row>76</xdr:row>
      <xdr:rowOff>43841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908300" y="13044367"/>
          <a:ext cx="889000" cy="2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144418</xdr:rowOff>
    </xdr:from>
    <xdr:to>
      <xdr:col>20</xdr:col>
      <xdr:colOff>38100</xdr:colOff>
      <xdr:row>79</xdr:row>
      <xdr:rowOff>74568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5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65695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361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14167</xdr:rowOff>
    </xdr:from>
    <xdr:to>
      <xdr:col>15</xdr:col>
      <xdr:colOff>50800</xdr:colOff>
      <xdr:row>77</xdr:row>
      <xdr:rowOff>107804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044367"/>
          <a:ext cx="889000" cy="26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31848</xdr:rowOff>
    </xdr:from>
    <xdr:to>
      <xdr:col>15</xdr:col>
      <xdr:colOff>101600</xdr:colOff>
      <xdr:row>79</xdr:row>
      <xdr:rowOff>133448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57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124575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66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98279</xdr:rowOff>
    </xdr:from>
    <xdr:to>
      <xdr:col>10</xdr:col>
      <xdr:colOff>114300</xdr:colOff>
      <xdr:row>77</xdr:row>
      <xdr:rowOff>107804</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a:off x="1130300" y="1329992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83251</xdr:rowOff>
    </xdr:from>
    <xdr:to>
      <xdr:col>10</xdr:col>
      <xdr:colOff>165100</xdr:colOff>
      <xdr:row>80</xdr:row>
      <xdr:rowOff>13401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62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80</xdr:row>
      <xdr:rowOff>4528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72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58224</xdr:rowOff>
    </xdr:from>
    <xdr:to>
      <xdr:col>6</xdr:col>
      <xdr:colOff>38100</xdr:colOff>
      <xdr:row>79</xdr:row>
      <xdr:rowOff>159824</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6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150951</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69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57614</xdr:rowOff>
    </xdr:from>
    <xdr:to>
      <xdr:col>24</xdr:col>
      <xdr:colOff>114300</xdr:colOff>
      <xdr:row>74</xdr:row>
      <xdr:rowOff>159214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7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80491</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596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164491</xdr:rowOff>
    </xdr:from>
    <xdr:to>
      <xdr:col>20</xdr:col>
      <xdr:colOff>38100</xdr:colOff>
      <xdr:row>76</xdr:row>
      <xdr:rowOff>94641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02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111168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279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134816</xdr:rowOff>
    </xdr:from>
    <xdr:to>
      <xdr:col>15</xdr:col>
      <xdr:colOff>101600</xdr:colOff>
      <xdr:row>76</xdr:row>
      <xdr:rowOff>64967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29935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81493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768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57004</xdr:rowOff>
    </xdr:from>
    <xdr:to>
      <xdr:col>10</xdr:col>
      <xdr:colOff>165100</xdr:colOff>
      <xdr:row>77</xdr:row>
      <xdr:rowOff>158604</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25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3681</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033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47479</xdr:rowOff>
    </xdr:from>
    <xdr:to>
      <xdr:col>6</xdr:col>
      <xdr:colOff>38100</xdr:colOff>
      <xdr:row>77</xdr:row>
      <xdr:rowOff>149079</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24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165606</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02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57048</xdr:rowOff>
    </xdr:from>
    <xdr:to>
      <xdr:col>24</xdr:col>
      <xdr:colOff>63500</xdr:colOff>
      <xdr:row>99</xdr:row>
      <xdr:rowOff>19596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859148"/>
          <a:ext cx="838200" cy="13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30573</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48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19596</xdr:rowOff>
    </xdr:from>
    <xdr:to>
      <xdr:col>19</xdr:col>
      <xdr:colOff>177800</xdr:colOff>
      <xdr:row>99</xdr:row>
      <xdr:rowOff>25857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993146"/>
          <a:ext cx="889000" cy="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52010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5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170231</xdr:rowOff>
    </xdr:from>
    <xdr:to>
      <xdr:col>15</xdr:col>
      <xdr:colOff>50800</xdr:colOff>
      <xdr:row>99</xdr:row>
      <xdr:rowOff>25857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972331"/>
          <a:ext cx="889000" cy="2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60368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147765</xdr:rowOff>
    </xdr:from>
    <xdr:to>
      <xdr:col>10</xdr:col>
      <xdr:colOff>114300</xdr:colOff>
      <xdr:row>98</xdr:row>
      <xdr:rowOff>170231</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949865"/>
          <a:ext cx="889000" cy="2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103954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154094</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6248</xdr:rowOff>
    </xdr:from>
    <xdr:to>
      <xdr:col>24</xdr:col>
      <xdr:colOff>114300</xdr:colOff>
      <xdr:row>98</xdr:row>
      <xdr:rowOff>107848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80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156125</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78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140246</xdr:rowOff>
    </xdr:from>
    <xdr:to>
      <xdr:col>20</xdr:col>
      <xdr:colOff>38100</xdr:colOff>
      <xdr:row>99</xdr:row>
      <xdr:rowOff>70396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94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61523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703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146507</xdr:rowOff>
    </xdr:from>
    <xdr:to>
      <xdr:col>15</xdr:col>
      <xdr:colOff>101600</xdr:colOff>
      <xdr:row>99</xdr:row>
      <xdr:rowOff>76657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9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67784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704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119431</xdr:rowOff>
    </xdr:from>
    <xdr:to>
      <xdr:col>10</xdr:col>
      <xdr:colOff>165100</xdr:colOff>
      <xdr:row>99</xdr:row>
      <xdr:rowOff>49581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92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40708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70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96965</xdr:rowOff>
    </xdr:from>
    <xdr:to>
      <xdr:col>6</xdr:col>
      <xdr:colOff>38100</xdr:colOff>
      <xdr:row>99</xdr:row>
      <xdr:rowOff>27115</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8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18242</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99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76835</xdr:rowOff>
    </xdr:from>
    <xdr:to>
      <xdr:col>55</xdr:col>
      <xdr:colOff>0</xdr:colOff>
      <xdr:row>38</xdr:row>
      <xdr:rowOff>79349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591935"/>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79349</xdr:rowOff>
    </xdr:from>
    <xdr:to>
      <xdr:col>50</xdr:col>
      <xdr:colOff>114300</xdr:colOff>
      <xdr:row>38</xdr:row>
      <xdr:rowOff>82093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594449"/>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82093</xdr:rowOff>
    </xdr:from>
    <xdr:to>
      <xdr:col>45</xdr:col>
      <xdr:colOff>177800</xdr:colOff>
      <xdr:row>38</xdr:row>
      <xdr:rowOff>83007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59719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143934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83007</xdr:rowOff>
    </xdr:from>
    <xdr:to>
      <xdr:col>41</xdr:col>
      <xdr:colOff>50800</xdr:colOff>
      <xdr:row>38</xdr:row>
      <xdr:rowOff>83693</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59810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131818</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104386</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26035</xdr:rowOff>
    </xdr:from>
    <xdr:to>
      <xdr:col>55</xdr:col>
      <xdr:colOff>50800</xdr:colOff>
      <xdr:row>38</xdr:row>
      <xdr:rowOff>127635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112412</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456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28549</xdr:rowOff>
    </xdr:from>
    <xdr:to>
      <xdr:col>50</xdr:col>
      <xdr:colOff>165100</xdr:colOff>
      <xdr:row>38</xdr:row>
      <xdr:rowOff>130149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4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121276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36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31293</xdr:rowOff>
    </xdr:from>
    <xdr:to>
      <xdr:col>46</xdr:col>
      <xdr:colOff>38100</xdr:colOff>
      <xdr:row>38</xdr:row>
      <xdr:rowOff>132893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124020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39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32207</xdr:rowOff>
    </xdr:from>
    <xdr:to>
      <xdr:col>41</xdr:col>
      <xdr:colOff>101600</xdr:colOff>
      <xdr:row>38</xdr:row>
      <xdr:rowOff>133807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4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124934</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40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125620</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40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94986</xdr:rowOff>
    </xdr:from>
    <xdr:to>
      <xdr:col>55</xdr:col>
      <xdr:colOff>0</xdr:colOff>
      <xdr:row>55</xdr:row>
      <xdr:rowOff>39825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353286"/>
          <a:ext cx="838200" cy="11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108429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38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153508</xdr:rowOff>
    </xdr:from>
    <xdr:to>
      <xdr:col>50</xdr:col>
      <xdr:colOff>114300</xdr:colOff>
      <xdr:row>55</xdr:row>
      <xdr:rowOff>39825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411808"/>
          <a:ext cx="889000" cy="5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41107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153508</xdr:rowOff>
    </xdr:from>
    <xdr:to>
      <xdr:col>45</xdr:col>
      <xdr:colOff>177800</xdr:colOff>
      <xdr:row>55</xdr:row>
      <xdr:rowOff>40922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411808"/>
          <a:ext cx="889000" cy="5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30477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3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118463</xdr:rowOff>
    </xdr:from>
    <xdr:to>
      <xdr:col>41</xdr:col>
      <xdr:colOff>50800</xdr:colOff>
      <xdr:row>55</xdr:row>
      <xdr:rowOff>40922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376763"/>
          <a:ext cx="889000" cy="9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71807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65338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44186</xdr:rowOff>
    </xdr:from>
    <xdr:to>
      <xdr:col>55</xdr:col>
      <xdr:colOff>50800</xdr:colOff>
      <xdr:row>54</xdr:row>
      <xdr:rowOff>145786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30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67063</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15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160475</xdr:rowOff>
    </xdr:from>
    <xdr:to>
      <xdr:col>50</xdr:col>
      <xdr:colOff>165100</xdr:colOff>
      <xdr:row>55</xdr:row>
      <xdr:rowOff>90625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41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107152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19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102708</xdr:rowOff>
    </xdr:from>
    <xdr:to>
      <xdr:col>46</xdr:col>
      <xdr:colOff>38100</xdr:colOff>
      <xdr:row>55</xdr:row>
      <xdr:rowOff>32858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36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49385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13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161572</xdr:rowOff>
    </xdr:from>
    <xdr:to>
      <xdr:col>41</xdr:col>
      <xdr:colOff>101600</xdr:colOff>
      <xdr:row>55</xdr:row>
      <xdr:rowOff>91722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4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108249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19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67663</xdr:rowOff>
    </xdr:from>
    <xdr:to>
      <xdr:col>36</xdr:col>
      <xdr:colOff>165100</xdr:colOff>
      <xdr:row>54</xdr:row>
      <xdr:rowOff>169263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32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14340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10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127813</xdr:rowOff>
    </xdr:from>
    <xdr:to>
      <xdr:col>55</xdr:col>
      <xdr:colOff>0</xdr:colOff>
      <xdr:row>76</xdr:row>
      <xdr:rowOff>23685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2986563"/>
          <a:ext cx="838200" cy="6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121310</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80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127813</xdr:rowOff>
    </xdr:from>
    <xdr:to>
      <xdr:col>50</xdr:col>
      <xdr:colOff>114300</xdr:colOff>
      <xdr:row>76</xdr:row>
      <xdr:rowOff>78527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986563"/>
          <a:ext cx="889000" cy="12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78527</xdr:rowOff>
    </xdr:from>
    <xdr:to>
      <xdr:col>45</xdr:col>
      <xdr:colOff>177800</xdr:colOff>
      <xdr:row>77</xdr:row>
      <xdr:rowOff>10381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108727"/>
          <a:ext cx="889000" cy="10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11640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2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10381</xdr:rowOff>
    </xdr:from>
    <xdr:to>
      <xdr:col>41</xdr:col>
      <xdr:colOff>50800</xdr:colOff>
      <xdr:row>77</xdr:row>
      <xdr:rowOff>97455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212031"/>
          <a:ext cx="889000" cy="8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58872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20398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144335</xdr:rowOff>
    </xdr:from>
    <xdr:to>
      <xdr:col>55</xdr:col>
      <xdr:colOff>50800</xdr:colOff>
      <xdr:row>76</xdr:row>
      <xdr:rowOff>74485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0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122762</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98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77013</xdr:rowOff>
    </xdr:from>
    <xdr:to>
      <xdr:col>50</xdr:col>
      <xdr:colOff>165100</xdr:colOff>
      <xdr:row>76</xdr:row>
      <xdr:rowOff>7162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9357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23690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71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27727</xdr:rowOff>
    </xdr:from>
    <xdr:to>
      <xdr:col>46</xdr:col>
      <xdr:colOff>38100</xdr:colOff>
      <xdr:row>76</xdr:row>
      <xdr:rowOff>129327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05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145854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83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131031</xdr:rowOff>
    </xdr:from>
    <xdr:to>
      <xdr:col>41</xdr:col>
      <xdr:colOff>101600</xdr:colOff>
      <xdr:row>77</xdr:row>
      <xdr:rowOff>61181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16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52308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25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46655</xdr:rowOff>
    </xdr:from>
    <xdr:to>
      <xdr:col>36</xdr:col>
      <xdr:colOff>165100</xdr:colOff>
      <xdr:row>77</xdr:row>
      <xdr:rowOff>148255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24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139382</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34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16614</xdr:rowOff>
    </xdr:from>
    <xdr:to>
      <xdr:col>55</xdr:col>
      <xdr:colOff>0</xdr:colOff>
      <xdr:row>95</xdr:row>
      <xdr:rowOff>65698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304364"/>
          <a:ext cx="838200" cy="4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63000</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35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65698</xdr:rowOff>
    </xdr:from>
    <xdr:to>
      <xdr:col>50</xdr:col>
      <xdr:colOff>114300</xdr:colOff>
      <xdr:row>96</xdr:row>
      <xdr:rowOff>100887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353448"/>
          <a:ext cx="889000" cy="20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161380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44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51133</xdr:rowOff>
    </xdr:from>
    <xdr:to>
      <xdr:col>45</xdr:col>
      <xdr:colOff>177800</xdr:colOff>
      <xdr:row>96</xdr:row>
      <xdr:rowOff>100887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510333"/>
          <a:ext cx="889000" cy="4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164344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28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51133</xdr:rowOff>
    </xdr:from>
    <xdr:to>
      <xdr:col>41</xdr:col>
      <xdr:colOff>50800</xdr:colOff>
      <xdr:row>97</xdr:row>
      <xdr:rowOff>22983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510333"/>
          <a:ext cx="889000" cy="14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94432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55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69344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18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137264</xdr:rowOff>
    </xdr:from>
    <xdr:to>
      <xdr:col>55</xdr:col>
      <xdr:colOff>50800</xdr:colOff>
      <xdr:row>95</xdr:row>
      <xdr:rowOff>67414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25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160141</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1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14898</xdr:rowOff>
    </xdr:from>
    <xdr:to>
      <xdr:col>50</xdr:col>
      <xdr:colOff>165100</xdr:colOff>
      <xdr:row>95</xdr:row>
      <xdr:rowOff>116498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30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133025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07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50087</xdr:rowOff>
    </xdr:from>
    <xdr:to>
      <xdr:col>46</xdr:col>
      <xdr:colOff>38100</xdr:colOff>
      <xdr:row>96</xdr:row>
      <xdr:rowOff>151687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50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142814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60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333</xdr:rowOff>
    </xdr:from>
    <xdr:to>
      <xdr:col>41</xdr:col>
      <xdr:colOff>101600</xdr:colOff>
      <xdr:row>96</xdr:row>
      <xdr:rowOff>101933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45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118460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23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143633</xdr:rowOff>
    </xdr:from>
    <xdr:to>
      <xdr:col>36</xdr:col>
      <xdr:colOff>165100</xdr:colOff>
      <xdr:row>97</xdr:row>
      <xdr:rowOff>73783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60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64910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69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123789</xdr:rowOff>
    </xdr:from>
    <xdr:to>
      <xdr:col>85</xdr:col>
      <xdr:colOff>127000</xdr:colOff>
      <xdr:row>34</xdr:row>
      <xdr:rowOff>157988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5953089"/>
          <a:ext cx="838200" cy="3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56994</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05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122007</xdr:rowOff>
    </xdr:from>
    <xdr:to>
      <xdr:col>81</xdr:col>
      <xdr:colOff>50800</xdr:colOff>
      <xdr:row>34</xdr:row>
      <xdr:rowOff>157988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5951307"/>
          <a:ext cx="889000" cy="3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132387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3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157074</xdr:rowOff>
    </xdr:from>
    <xdr:to>
      <xdr:col>76</xdr:col>
      <xdr:colOff>114300</xdr:colOff>
      <xdr:row>34</xdr:row>
      <xdr:rowOff>122007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5814924"/>
          <a:ext cx="889000" cy="13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26636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9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157074</xdr:rowOff>
    </xdr:from>
    <xdr:to>
      <xdr:col>71</xdr:col>
      <xdr:colOff>177800</xdr:colOff>
      <xdr:row>36</xdr:row>
      <xdr:rowOff>150582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5814924"/>
          <a:ext cx="889000" cy="50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89684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2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109415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72989</xdr:rowOff>
    </xdr:from>
    <xdr:to>
      <xdr:col>85</xdr:col>
      <xdr:colOff>177800</xdr:colOff>
      <xdr:row>35</xdr:row>
      <xdr:rowOff>3139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590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95866</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75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107188</xdr:rowOff>
    </xdr:from>
    <xdr:to>
      <xdr:col>81</xdr:col>
      <xdr:colOff>101600</xdr:colOff>
      <xdr:row>35</xdr:row>
      <xdr:rowOff>37338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593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53865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71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71207</xdr:rowOff>
    </xdr:from>
    <xdr:to>
      <xdr:col>76</xdr:col>
      <xdr:colOff>165100</xdr:colOff>
      <xdr:row>35</xdr:row>
      <xdr:rowOff>1357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590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17884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67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106274</xdr:rowOff>
    </xdr:from>
    <xdr:to>
      <xdr:col>72</xdr:col>
      <xdr:colOff>38100</xdr:colOff>
      <xdr:row>34</xdr:row>
      <xdr:rowOff>36424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576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52951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5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99782</xdr:rowOff>
    </xdr:from>
    <xdr:to>
      <xdr:col>67</xdr:col>
      <xdr:colOff>101600</xdr:colOff>
      <xdr:row>37</xdr:row>
      <xdr:rowOff>29932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27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21059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36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62423</xdr:rowOff>
    </xdr:from>
    <xdr:to>
      <xdr:col>85</xdr:col>
      <xdr:colOff>127000</xdr:colOff>
      <xdr:row>59</xdr:row>
      <xdr:rowOff>21710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10006523"/>
          <a:ext cx="838200" cy="13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83517</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68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62423</xdr:rowOff>
    </xdr:from>
    <xdr:to>
      <xdr:col>81</xdr:col>
      <xdr:colOff>50800</xdr:colOff>
      <xdr:row>58</xdr:row>
      <xdr:rowOff>138927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10006523"/>
          <a:ext cx="889000" cy="7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162810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59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138927</xdr:rowOff>
    </xdr:from>
    <xdr:to>
      <xdr:col>76</xdr:col>
      <xdr:colOff>114300</xdr:colOff>
      <xdr:row>59</xdr:row>
      <xdr:rowOff>10051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10083027"/>
          <a:ext cx="889000" cy="4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41314</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66243</xdr:rowOff>
    </xdr:from>
    <xdr:to>
      <xdr:col>71</xdr:col>
      <xdr:colOff>177800</xdr:colOff>
      <xdr:row>59</xdr:row>
      <xdr:rowOff>10051</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10010343"/>
          <a:ext cx="889000" cy="11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90866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71424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142360</xdr:rowOff>
    </xdr:from>
    <xdr:to>
      <xdr:col>85</xdr:col>
      <xdr:colOff>177800</xdr:colOff>
      <xdr:row>59</xdr:row>
      <xdr:rowOff>72510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1008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57287</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100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11623</xdr:rowOff>
    </xdr:from>
    <xdr:to>
      <xdr:col>81</xdr:col>
      <xdr:colOff>101600</xdr:colOff>
      <xdr:row>58</xdr:row>
      <xdr:rowOff>113223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9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104350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1004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88127</xdr:rowOff>
    </xdr:from>
    <xdr:to>
      <xdr:col>76</xdr:col>
      <xdr:colOff>165100</xdr:colOff>
      <xdr:row>59</xdr:row>
      <xdr:rowOff>18277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1003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9404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1012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130701</xdr:rowOff>
    </xdr:from>
    <xdr:to>
      <xdr:col>72</xdr:col>
      <xdr:colOff>38100</xdr:colOff>
      <xdr:row>59</xdr:row>
      <xdr:rowOff>60851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1007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51978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1016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15443</xdr:rowOff>
    </xdr:from>
    <xdr:to>
      <xdr:col>67</xdr:col>
      <xdr:colOff>101600</xdr:colOff>
      <xdr:row>58</xdr:row>
      <xdr:rowOff>117043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95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108170</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1005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17791</xdr:rowOff>
    </xdr:from>
    <xdr:to>
      <xdr:col>85</xdr:col>
      <xdr:colOff>127000</xdr:colOff>
      <xdr:row>79</xdr:row>
      <xdr:rowOff>67528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62341"/>
          <a:ext cx="838200" cy="4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86142</xdr:rowOff>
    </xdr:from>
    <xdr:to>
      <xdr:col>81</xdr:col>
      <xdr:colOff>50800</xdr:colOff>
      <xdr:row>79</xdr:row>
      <xdr:rowOff>17791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459242"/>
          <a:ext cx="889000" cy="10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126984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1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109003</xdr:rowOff>
    </xdr:from>
    <xdr:to>
      <xdr:col>76</xdr:col>
      <xdr:colOff>114300</xdr:colOff>
      <xdr:row>78</xdr:row>
      <xdr:rowOff>86142</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2967753"/>
          <a:ext cx="889000" cy="49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128029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1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109003</xdr:rowOff>
    </xdr:from>
    <xdr:to>
      <xdr:col>71</xdr:col>
      <xdr:colOff>177800</xdr:colOff>
      <xdr:row>77</xdr:row>
      <xdr:rowOff>28829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2967753"/>
          <a:ext cx="889000" cy="26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127089</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50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163405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5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16728</xdr:rowOff>
    </xdr:from>
    <xdr:to>
      <xdr:col>85</xdr:col>
      <xdr:colOff>177800</xdr:colOff>
      <xdr:row>79</xdr:row>
      <xdr:rowOff>118328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6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103105</xdr:rowOff>
    </xdr:from>
    <xdr:ext cx="378565"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76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138441</xdr:rowOff>
    </xdr:from>
    <xdr:to>
      <xdr:col>81</xdr:col>
      <xdr:colOff>101600</xdr:colOff>
      <xdr:row>79</xdr:row>
      <xdr:rowOff>68591</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1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59718</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46428" y="1360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35342</xdr:rowOff>
    </xdr:from>
    <xdr:to>
      <xdr:col>76</xdr:col>
      <xdr:colOff>165100</xdr:colOff>
      <xdr:row>78</xdr:row>
      <xdr:rowOff>136942</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40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128069</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57428" y="1350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58203</xdr:rowOff>
    </xdr:from>
    <xdr:to>
      <xdr:col>72</xdr:col>
      <xdr:colOff>38100</xdr:colOff>
      <xdr:row>75</xdr:row>
      <xdr:rowOff>159803</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291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4880</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36111" y="1269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149479</xdr:rowOff>
    </xdr:from>
    <xdr:to>
      <xdr:col>67</xdr:col>
      <xdr:colOff>101600</xdr:colOff>
      <xdr:row>77</xdr:row>
      <xdr:rowOff>79629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17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96156</xdr:rowOff>
    </xdr:from>
    <xdr:ext cx="534377"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547111" y="1295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112891</xdr:rowOff>
    </xdr:from>
    <xdr:to>
      <xdr:col>85</xdr:col>
      <xdr:colOff>127000</xdr:colOff>
      <xdr:row>94</xdr:row>
      <xdr:rowOff>20295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6057741"/>
          <a:ext cx="838200" cy="7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121556</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23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20295</xdr:rowOff>
    </xdr:from>
    <xdr:to>
      <xdr:col>81</xdr:col>
      <xdr:colOff>50800</xdr:colOff>
      <xdr:row>94</xdr:row>
      <xdr:rowOff>50318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6136595"/>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75404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3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47473</xdr:rowOff>
    </xdr:from>
    <xdr:to>
      <xdr:col>76</xdr:col>
      <xdr:colOff>114300</xdr:colOff>
      <xdr:row>94</xdr:row>
      <xdr:rowOff>50318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3703300" y="16163773"/>
          <a:ext cx="889000" cy="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118076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118160</xdr:rowOff>
    </xdr:from>
    <xdr:to>
      <xdr:col>71</xdr:col>
      <xdr:colOff>177800</xdr:colOff>
      <xdr:row>94</xdr:row>
      <xdr:rowOff>47473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2814300" y="16063010"/>
          <a:ext cx="889000" cy="10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132554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125468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62091</xdr:rowOff>
    </xdr:from>
    <xdr:to>
      <xdr:col>85</xdr:col>
      <xdr:colOff>177800</xdr:colOff>
      <xdr:row>93</xdr:row>
      <xdr:rowOff>163691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00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84968</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585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140945</xdr:rowOff>
    </xdr:from>
    <xdr:to>
      <xdr:col>81</xdr:col>
      <xdr:colOff>101600</xdr:colOff>
      <xdr:row>94</xdr:row>
      <xdr:rowOff>71095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08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87622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586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170968</xdr:rowOff>
    </xdr:from>
    <xdr:to>
      <xdr:col>76</xdr:col>
      <xdr:colOff>165100</xdr:colOff>
      <xdr:row>94</xdr:row>
      <xdr:rowOff>101118</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11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117645</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589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168123</xdr:rowOff>
    </xdr:from>
    <xdr:to>
      <xdr:col>72</xdr:col>
      <xdr:colOff>38100</xdr:colOff>
      <xdr:row>94</xdr:row>
      <xdr:rowOff>98273</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11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114800</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588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67360</xdr:rowOff>
    </xdr:from>
    <xdr:to>
      <xdr:col>67</xdr:col>
      <xdr:colOff>101600</xdr:colOff>
      <xdr:row>93</xdr:row>
      <xdr:rowOff>168960</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01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14037</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578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総務費においては、令和２年度に実施した特別定額給付金事業の終了により住民一人当たりのコストは前年度より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103,923</a:t>
          </a:r>
          <a:r>
            <a:rPr kumimoji="1" lang="ja-JP" altLang="en-US" sz="1300">
              <a:latin typeface="ＭＳ Ｐゴシック" panose="020B0600070205080204" pitchFamily="50" charset="-128"/>
              <a:ea typeface="ＭＳ Ｐゴシック" panose="020B0600070205080204" pitchFamily="50" charset="-128"/>
            </a:rPr>
            <a:t>円の減少となった。民生費においては、子育て世帯への臨時特別給付金事業、住民税非課税世帯への臨時特別給付金事業等の臨時的に実施した事業の影響等により、住民一人当たりのコストは前年度から</a:t>
          </a:r>
          <a:r>
            <a:rPr kumimoji="1" lang="en-US" altLang="ja-JP" sz="1300">
              <a:latin typeface="ＭＳ Ｐゴシック" panose="020B0600070205080204" pitchFamily="50" charset="-128"/>
              <a:ea typeface="ＭＳ Ｐゴシック" panose="020B0600070205080204" pitchFamily="50" charset="-128"/>
            </a:rPr>
            <a:t>25,568</a:t>
          </a:r>
          <a:r>
            <a:rPr kumimoji="1" lang="ja-JP" altLang="en-US" sz="1300">
              <a:latin typeface="ＭＳ Ｐゴシック" panose="020B0600070205080204" pitchFamily="50" charset="-128"/>
              <a:ea typeface="ＭＳ Ｐゴシック" panose="020B0600070205080204" pitchFamily="50" charset="-128"/>
            </a:rPr>
            <a:t>円の増加となった。類似団体平均と比較すると上回っている状況であり、今後も動向に注視していく。衛生費においては、新型コロナワクチン接種事業の影響等により、住民一人当たりのコストは前年度から</a:t>
          </a:r>
          <a:r>
            <a:rPr kumimoji="1" lang="en-US" altLang="ja-JP" sz="1300">
              <a:latin typeface="ＭＳ Ｐゴシック" panose="020B0600070205080204" pitchFamily="50" charset="-128"/>
              <a:ea typeface="ＭＳ Ｐゴシック" panose="020B0600070205080204" pitchFamily="50" charset="-128"/>
            </a:rPr>
            <a:t>10,551</a:t>
          </a:r>
          <a:r>
            <a:rPr kumimoji="1" lang="ja-JP" altLang="en-US" sz="1300">
              <a:latin typeface="ＭＳ Ｐゴシック" panose="020B0600070205080204" pitchFamily="50" charset="-128"/>
              <a:ea typeface="ＭＳ Ｐゴシック" panose="020B0600070205080204" pitchFamily="50" charset="-128"/>
            </a:rPr>
            <a:t>円の増加となった。農林水産業費においては、次代へ繋ぐ園芸産地整備事業の増等により、住民一人当たりのコストは前年度より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5,087</a:t>
          </a:r>
          <a:r>
            <a:rPr kumimoji="1" lang="ja-JP" altLang="en-US" sz="1300">
              <a:latin typeface="ＭＳ Ｐゴシック" panose="020B0600070205080204" pitchFamily="50" charset="-128"/>
              <a:ea typeface="ＭＳ Ｐゴシック" panose="020B0600070205080204" pitchFamily="50" charset="-128"/>
            </a:rPr>
            <a:t>円増加した。商工費においては、飲食店等緊急支援事業補助金の減や野津東部工場用地整備事業費の減等の影響により住民一人当たりのコストは前年度より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2,945</a:t>
          </a:r>
          <a:r>
            <a:rPr kumimoji="1" lang="ja-JP" altLang="en-US" sz="1300">
              <a:latin typeface="ＭＳ Ｐゴシック" panose="020B0600070205080204" pitchFamily="50" charset="-128"/>
              <a:ea typeface="ＭＳ Ｐゴシック" panose="020B0600070205080204" pitchFamily="50" charset="-128"/>
            </a:rPr>
            <a:t>円の減少となった。土木費においては、社会資本整備金総合交付金や過疎債を活用した道路等インフラ整備の増加により、住民一人当たりのコストは前年度より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3,006</a:t>
          </a:r>
          <a:r>
            <a:rPr kumimoji="1" lang="ja-JP" altLang="en-US" sz="1300">
              <a:latin typeface="ＭＳ Ｐゴシック" panose="020B0600070205080204" pitchFamily="50" charset="-128"/>
              <a:ea typeface="ＭＳ Ｐゴシック" panose="020B0600070205080204" pitchFamily="50" charset="-128"/>
            </a:rPr>
            <a:t>円の増加となった。消防費においては、防災備蓄倉庫整備事業等の影響により、住民一人当たりのコストは前年度より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748</a:t>
          </a:r>
          <a:r>
            <a:rPr kumimoji="1" lang="ja-JP" altLang="en-US" sz="1300">
              <a:latin typeface="ＭＳ Ｐゴシック" panose="020B0600070205080204" pitchFamily="50" charset="-128"/>
              <a:ea typeface="ＭＳ Ｐゴシック" panose="020B0600070205080204" pitchFamily="50" charset="-128"/>
            </a:rPr>
            <a:t>円の増加となった。教育費においては、諏訪山体育館改修事業の終了による減や</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スクール事業に伴う小中学校へのタブレット端末整備の完了に伴う減等の影響により、住民一人当たりのコストは前年度から</a:t>
          </a:r>
          <a:r>
            <a:rPr kumimoji="1" lang="en-US" altLang="ja-JP" sz="1300">
              <a:latin typeface="ＭＳ Ｐゴシック" panose="020B0600070205080204" pitchFamily="50" charset="-128"/>
              <a:ea typeface="ＭＳ Ｐゴシック" panose="020B0600070205080204" pitchFamily="50" charset="-128"/>
            </a:rPr>
            <a:t>12,010</a:t>
          </a:r>
          <a:r>
            <a:rPr kumimoji="1" lang="ja-JP" altLang="en-US" sz="1300">
              <a:latin typeface="ＭＳ Ｐゴシック" panose="020B0600070205080204" pitchFamily="50" charset="-128"/>
              <a:ea typeface="ＭＳ Ｐゴシック" panose="020B0600070205080204" pitchFamily="50" charset="-128"/>
            </a:rPr>
            <a:t>円の減少となった。災害復旧費においては、台風</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号による被害を受けたものの、住民一人当たりのコストは前年度より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1,523</a:t>
          </a:r>
          <a:r>
            <a:rPr kumimoji="1" lang="ja-JP" altLang="en-US" sz="1300">
              <a:latin typeface="ＭＳ Ｐゴシック" panose="020B0600070205080204" pitchFamily="50" charset="-128"/>
              <a:ea typeface="ＭＳ Ｐゴシック" panose="020B0600070205080204" pitchFamily="50" charset="-128"/>
            </a:rPr>
            <a:t>円の減少となった。公債費においては、ケーブルテレビ再構築事業や中央公民館大規模改修事業等の大型事業に伴う地方債や平成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年台風</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号の災害復旧に伴う地方債の元金償還開始が開始となったこと等により、住民一人当たりのコストは前年度から</a:t>
          </a:r>
          <a:r>
            <a:rPr kumimoji="1" lang="en-US" altLang="ja-JP" sz="1300">
              <a:latin typeface="ＭＳ Ｐゴシック" panose="020B0600070205080204" pitchFamily="50" charset="-128"/>
              <a:ea typeface="ＭＳ Ｐゴシック" panose="020B0600070205080204" pitchFamily="50" charset="-128"/>
            </a:rPr>
            <a:t>6,209</a:t>
          </a:r>
          <a:r>
            <a:rPr kumimoji="1" lang="ja-JP" altLang="en-US" sz="1300">
              <a:latin typeface="ＭＳ Ｐゴシック" panose="020B0600070205080204" pitchFamily="50" charset="-128"/>
              <a:ea typeface="ＭＳ Ｐゴシック" panose="020B0600070205080204" pitchFamily="50" charset="-128"/>
            </a:rPr>
            <a:t>円の増加となった。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年度においては、令和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に引き続き、新型コロナウイルス感染症対応に伴い財政調整基金の取崩しを行ったため財政調整基金残高は減少したものの、普通交付税の増等により、歳出規模に対し歳入規模が増加したため、実質単年度収支は黒字となった。</a:t>
          </a:r>
        </a:p>
        <a:p>
          <a:r>
            <a:rPr kumimoji="1" lang="ja-JP" altLang="en-US" sz="1200">
              <a:latin typeface="ＭＳ ゴシック" pitchFamily="49" charset="-128"/>
              <a:ea typeface="ＭＳ ゴシック" pitchFamily="49" charset="-128"/>
            </a:rPr>
            <a:t>今後も、災害等の不測の財政需要に対応できるよう、普通交付税の合併算定替の終了による減少も踏まえ、地方税等の自主財源の確保に努めるとともに、これまで以上に事務事業の選択と集中を行いながら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年度以降、すべての会計において黒字となっている。</a:t>
          </a:r>
        </a:p>
        <a:p>
          <a:r>
            <a:rPr kumimoji="1" lang="ja-JP" altLang="en-US" sz="1400">
              <a:latin typeface="ＭＳ ゴシック" pitchFamily="49" charset="-128"/>
              <a:ea typeface="ＭＳ ゴシック" pitchFamily="49" charset="-128"/>
            </a:rPr>
            <a:t>標準財政規模は、普通交付税額（</a:t>
          </a:r>
          <a:r>
            <a:rPr kumimoji="1" lang="en-US" altLang="ja-JP" sz="1400">
              <a:latin typeface="ＭＳ ゴシック" pitchFamily="49" charset="-128"/>
              <a:ea typeface="ＭＳ ゴシック" pitchFamily="49" charset="-128"/>
            </a:rPr>
            <a:t>689,619</a:t>
          </a:r>
          <a:r>
            <a:rPr kumimoji="1" lang="ja-JP" altLang="en-US" sz="1400">
              <a:latin typeface="ＭＳ ゴシック" pitchFamily="49" charset="-128"/>
              <a:ea typeface="ＭＳ ゴシック" pitchFamily="49" charset="-128"/>
            </a:rPr>
            <a:t>千円）の増、臨時財政対策債発行可能額の増（</a:t>
          </a:r>
          <a:r>
            <a:rPr kumimoji="1" lang="en-US" altLang="ja-JP" sz="1400">
              <a:latin typeface="ＭＳ ゴシック" pitchFamily="49" charset="-128"/>
              <a:ea typeface="ＭＳ ゴシック" pitchFamily="49" charset="-128"/>
            </a:rPr>
            <a:t>134,942</a:t>
          </a:r>
          <a:r>
            <a:rPr kumimoji="1" lang="ja-JP" altLang="en-US" sz="1400">
              <a:latin typeface="ＭＳ ゴシック" pitchFamily="49" charset="-128"/>
              <a:ea typeface="ＭＳ ゴシック" pitchFamily="49" charset="-128"/>
            </a:rPr>
            <a:t>千円）等により、総体として増額（</a:t>
          </a:r>
          <a:r>
            <a:rPr kumimoji="1" lang="en-US" altLang="ja-JP" sz="1400">
              <a:latin typeface="ＭＳ ゴシック" pitchFamily="49" charset="-128"/>
              <a:ea typeface="ＭＳ ゴシック" pitchFamily="49" charset="-128"/>
            </a:rPr>
            <a:t>659,954</a:t>
          </a:r>
          <a:r>
            <a:rPr kumimoji="1" lang="ja-JP" altLang="en-US" sz="1400">
              <a:latin typeface="ＭＳ ゴシック" pitchFamily="49" charset="-128"/>
              <a:ea typeface="ＭＳ ゴシック" pitchFamily="49" charset="-128"/>
            </a:rPr>
            <a:t>千円）となった。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水道事業においては、料金収入の減等による流動資産の減、未払金の増等による流動負債の増等によって資金剰余額が減少したため、標準財政規模比が減少している。</a:t>
          </a:r>
        </a:p>
        <a:p>
          <a:r>
            <a:rPr kumimoji="1" lang="ja-JP" altLang="en-US" sz="1400">
              <a:latin typeface="ＭＳ ゴシック" pitchFamily="49" charset="-128"/>
              <a:ea typeface="ＭＳ ゴシック" pitchFamily="49" charset="-128"/>
            </a:rPr>
            <a:t>下水道事業においては、災害に伴う損害保険金等の未収金の増等による流動資産の増等によって資金剰余額が増加したため、標準財政規模比が増加している。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419" t="s">
        <v>79</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c r="B2" s="179" t="s">
        <v>80</v>
      </c>
      <c r="C2" s="179"/>
      <c r="D2" s="180"/>
    </row>
    <row r="3" spans="1:119" ht="18.75" customHeight="1" thickBot="1">
      <c r="A3" s="178"/>
      <c r="B3" s="420" t="s">
        <v>81</v>
      </c>
      <c r="C3" s="421"/>
      <c r="D3" s="421"/>
      <c r="E3" s="422"/>
      <c r="F3" s="422"/>
      <c r="G3" s="422"/>
      <c r="H3" s="422"/>
      <c r="I3" s="422"/>
      <c r="J3" s="422"/>
      <c r="K3" s="422"/>
      <c r="L3" s="422" t="s">
        <v>82</v>
      </c>
      <c r="M3" s="422"/>
      <c r="N3" s="422"/>
      <c r="O3" s="422"/>
      <c r="P3" s="422"/>
      <c r="Q3" s="422"/>
      <c r="R3" s="429"/>
      <c r="S3" s="429"/>
      <c r="T3" s="429"/>
      <c r="U3" s="429"/>
      <c r="V3" s="430"/>
      <c r="W3" s="404" t="s">
        <v>83</v>
      </c>
      <c r="X3" s="405"/>
      <c r="Y3" s="405"/>
      <c r="Z3" s="405"/>
      <c r="AA3" s="405"/>
      <c r="AB3" s="421"/>
      <c r="AC3" s="429" t="s">
        <v>84</v>
      </c>
      <c r="AD3" s="405"/>
      <c r="AE3" s="405"/>
      <c r="AF3" s="405"/>
      <c r="AG3" s="405"/>
      <c r="AH3" s="405"/>
      <c r="AI3" s="405"/>
      <c r="AJ3" s="405"/>
      <c r="AK3" s="405"/>
      <c r="AL3" s="406"/>
      <c r="AM3" s="404" t="s">
        <v>85</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86</v>
      </c>
      <c r="BO3" s="405"/>
      <c r="BP3" s="405"/>
      <c r="BQ3" s="405"/>
      <c r="BR3" s="405"/>
      <c r="BS3" s="405"/>
      <c r="BT3" s="405"/>
      <c r="BU3" s="406"/>
      <c r="BV3" s="404" t="s">
        <v>87</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88</v>
      </c>
      <c r="CU3" s="405"/>
      <c r="CV3" s="405"/>
      <c r="CW3" s="405"/>
      <c r="CX3" s="405"/>
      <c r="CY3" s="405"/>
      <c r="CZ3" s="405"/>
      <c r="DA3" s="406"/>
      <c r="DB3" s="404" t="s">
        <v>89</v>
      </c>
      <c r="DC3" s="405"/>
      <c r="DD3" s="405"/>
      <c r="DE3" s="405"/>
      <c r="DF3" s="405"/>
      <c r="DG3" s="405"/>
      <c r="DH3" s="405"/>
      <c r="DI3" s="406"/>
    </row>
    <row r="4" spans="1:119" ht="18.75" customHeight="1">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90</v>
      </c>
      <c r="AZ4" s="408"/>
      <c r="BA4" s="408"/>
      <c r="BB4" s="408"/>
      <c r="BC4" s="408"/>
      <c r="BD4" s="408"/>
      <c r="BE4" s="408"/>
      <c r="BF4" s="408"/>
      <c r="BG4" s="408"/>
      <c r="BH4" s="408"/>
      <c r="BI4" s="408"/>
      <c r="BJ4" s="408"/>
      <c r="BK4" s="408"/>
      <c r="BL4" s="408"/>
      <c r="BM4" s="409"/>
      <c r="BN4" s="410">
        <v>24417575</v>
      </c>
      <c r="BO4" s="411"/>
      <c r="BP4" s="411"/>
      <c r="BQ4" s="411"/>
      <c r="BR4" s="411"/>
      <c r="BS4" s="411"/>
      <c r="BT4" s="411"/>
      <c r="BU4" s="412"/>
      <c r="BV4" s="410">
        <v>27518051</v>
      </c>
      <c r="BW4" s="411"/>
      <c r="BX4" s="411"/>
      <c r="BY4" s="411"/>
      <c r="BZ4" s="411"/>
      <c r="CA4" s="411"/>
      <c r="CB4" s="411"/>
      <c r="CC4" s="412"/>
      <c r="CD4" s="413" t="s">
        <v>91</v>
      </c>
      <c r="CE4" s="414"/>
      <c r="CF4" s="414"/>
      <c r="CG4" s="414"/>
      <c r="CH4" s="414"/>
      <c r="CI4" s="414"/>
      <c r="CJ4" s="414"/>
      <c r="CK4" s="414"/>
      <c r="CL4" s="414"/>
      <c r="CM4" s="414"/>
      <c r="CN4" s="414"/>
      <c r="CO4" s="414"/>
      <c r="CP4" s="414"/>
      <c r="CQ4" s="414"/>
      <c r="CR4" s="414"/>
      <c r="CS4" s="415"/>
      <c r="CT4" s="416">
        <v>3</v>
      </c>
      <c r="CU4" s="417"/>
      <c r="CV4" s="417"/>
      <c r="CW4" s="417"/>
      <c r="CX4" s="417"/>
      <c r="CY4" s="417"/>
      <c r="CZ4" s="417"/>
      <c r="DA4" s="418"/>
      <c r="DB4" s="416">
        <v>3.1</v>
      </c>
      <c r="DC4" s="417"/>
      <c r="DD4" s="417"/>
      <c r="DE4" s="417"/>
      <c r="DF4" s="417"/>
      <c r="DG4" s="417"/>
      <c r="DH4" s="417"/>
      <c r="DI4" s="418"/>
    </row>
    <row r="5" spans="1:119" ht="18.75" customHeight="1">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92</v>
      </c>
      <c r="AN5" s="477"/>
      <c r="AO5" s="477"/>
      <c r="AP5" s="477"/>
      <c r="AQ5" s="477"/>
      <c r="AR5" s="477"/>
      <c r="AS5" s="477"/>
      <c r="AT5" s="478"/>
      <c r="AU5" s="479" t="s">
        <v>93</v>
      </c>
      <c r="AV5" s="480"/>
      <c r="AW5" s="480"/>
      <c r="AX5" s="480"/>
      <c r="AY5" s="481" t="s">
        <v>94</v>
      </c>
      <c r="AZ5" s="482"/>
      <c r="BA5" s="482"/>
      <c r="BB5" s="482"/>
      <c r="BC5" s="482"/>
      <c r="BD5" s="482"/>
      <c r="BE5" s="482"/>
      <c r="BF5" s="482"/>
      <c r="BG5" s="482"/>
      <c r="BH5" s="482"/>
      <c r="BI5" s="482"/>
      <c r="BJ5" s="482"/>
      <c r="BK5" s="482"/>
      <c r="BL5" s="482"/>
      <c r="BM5" s="483"/>
      <c r="BN5" s="447">
        <v>23950836</v>
      </c>
      <c r="BO5" s="448"/>
      <c r="BP5" s="448"/>
      <c r="BQ5" s="448"/>
      <c r="BR5" s="448"/>
      <c r="BS5" s="448"/>
      <c r="BT5" s="448"/>
      <c r="BU5" s="449"/>
      <c r="BV5" s="447">
        <v>27059356</v>
      </c>
      <c r="BW5" s="448"/>
      <c r="BX5" s="448"/>
      <c r="BY5" s="448"/>
      <c r="BZ5" s="448"/>
      <c r="CA5" s="448"/>
      <c r="CB5" s="448"/>
      <c r="CC5" s="449"/>
      <c r="CD5" s="450" t="s">
        <v>95</v>
      </c>
      <c r="CE5" s="451"/>
      <c r="CF5" s="451"/>
      <c r="CG5" s="451"/>
      <c r="CH5" s="451"/>
      <c r="CI5" s="451"/>
      <c r="CJ5" s="451"/>
      <c r="CK5" s="451"/>
      <c r="CL5" s="451"/>
      <c r="CM5" s="451"/>
      <c r="CN5" s="451"/>
      <c r="CO5" s="451"/>
      <c r="CP5" s="451"/>
      <c r="CQ5" s="451"/>
      <c r="CR5" s="451"/>
      <c r="CS5" s="452"/>
      <c r="CT5" s="444">
        <v>88.1</v>
      </c>
      <c r="CU5" s="445"/>
      <c r="CV5" s="445"/>
      <c r="CW5" s="445"/>
      <c r="CX5" s="445"/>
      <c r="CY5" s="445"/>
      <c r="CZ5" s="445"/>
      <c r="DA5" s="446"/>
      <c r="DB5" s="444">
        <v>91.9</v>
      </c>
      <c r="DC5" s="445"/>
      <c r="DD5" s="445"/>
      <c r="DE5" s="445"/>
      <c r="DF5" s="445"/>
      <c r="DG5" s="445"/>
      <c r="DH5" s="445"/>
      <c r="DI5" s="446"/>
    </row>
    <row r="6" spans="1:119" ht="18.75" customHeight="1">
      <c r="A6" s="178"/>
      <c r="B6" s="453" t="s">
        <v>96</v>
      </c>
      <c r="C6" s="454"/>
      <c r="D6" s="454"/>
      <c r="E6" s="455"/>
      <c r="F6" s="455"/>
      <c r="G6" s="455"/>
      <c r="H6" s="455"/>
      <c r="I6" s="455"/>
      <c r="J6" s="455"/>
      <c r="K6" s="455"/>
      <c r="L6" s="455" t="s">
        <v>97</v>
      </c>
      <c r="M6" s="455"/>
      <c r="N6" s="455"/>
      <c r="O6" s="455"/>
      <c r="P6" s="455"/>
      <c r="Q6" s="455"/>
      <c r="R6" s="459"/>
      <c r="S6" s="459"/>
      <c r="T6" s="459"/>
      <c r="U6" s="459"/>
      <c r="V6" s="460"/>
      <c r="W6" s="463" t="s">
        <v>98</v>
      </c>
      <c r="X6" s="464"/>
      <c r="Y6" s="464"/>
      <c r="Z6" s="464"/>
      <c r="AA6" s="464"/>
      <c r="AB6" s="454"/>
      <c r="AC6" s="467" t="s">
        <v>99</v>
      </c>
      <c r="AD6" s="468"/>
      <c r="AE6" s="468"/>
      <c r="AF6" s="468"/>
      <c r="AG6" s="468"/>
      <c r="AH6" s="468"/>
      <c r="AI6" s="468"/>
      <c r="AJ6" s="468"/>
      <c r="AK6" s="468"/>
      <c r="AL6" s="469"/>
      <c r="AM6" s="476" t="s">
        <v>100</v>
      </c>
      <c r="AN6" s="477"/>
      <c r="AO6" s="477"/>
      <c r="AP6" s="477"/>
      <c r="AQ6" s="477"/>
      <c r="AR6" s="477"/>
      <c r="AS6" s="477"/>
      <c r="AT6" s="478"/>
      <c r="AU6" s="479" t="s">
        <v>93</v>
      </c>
      <c r="AV6" s="480"/>
      <c r="AW6" s="480"/>
      <c r="AX6" s="480"/>
      <c r="AY6" s="481" t="s">
        <v>101</v>
      </c>
      <c r="AZ6" s="482"/>
      <c r="BA6" s="482"/>
      <c r="BB6" s="482"/>
      <c r="BC6" s="482"/>
      <c r="BD6" s="482"/>
      <c r="BE6" s="482"/>
      <c r="BF6" s="482"/>
      <c r="BG6" s="482"/>
      <c r="BH6" s="482"/>
      <c r="BI6" s="482"/>
      <c r="BJ6" s="482"/>
      <c r="BK6" s="482"/>
      <c r="BL6" s="482"/>
      <c r="BM6" s="483"/>
      <c r="BN6" s="447">
        <v>466739</v>
      </c>
      <c r="BO6" s="448"/>
      <c r="BP6" s="448"/>
      <c r="BQ6" s="448"/>
      <c r="BR6" s="448"/>
      <c r="BS6" s="448"/>
      <c r="BT6" s="448"/>
      <c r="BU6" s="449"/>
      <c r="BV6" s="447">
        <v>458695</v>
      </c>
      <c r="BW6" s="448"/>
      <c r="BX6" s="448"/>
      <c r="BY6" s="448"/>
      <c r="BZ6" s="448"/>
      <c r="CA6" s="448"/>
      <c r="CB6" s="448"/>
      <c r="CC6" s="449"/>
      <c r="CD6" s="450" t="s">
        <v>102</v>
      </c>
      <c r="CE6" s="451"/>
      <c r="CF6" s="451"/>
      <c r="CG6" s="451"/>
      <c r="CH6" s="451"/>
      <c r="CI6" s="451"/>
      <c r="CJ6" s="451"/>
      <c r="CK6" s="451"/>
      <c r="CL6" s="451"/>
      <c r="CM6" s="451"/>
      <c r="CN6" s="451"/>
      <c r="CO6" s="451"/>
      <c r="CP6" s="451"/>
      <c r="CQ6" s="451"/>
      <c r="CR6" s="451"/>
      <c r="CS6" s="452"/>
      <c r="CT6" s="484">
        <v>92.2</v>
      </c>
      <c r="CU6" s="485"/>
      <c r="CV6" s="485"/>
      <c r="CW6" s="485"/>
      <c r="CX6" s="485"/>
      <c r="CY6" s="485"/>
      <c r="CZ6" s="485"/>
      <c r="DA6" s="486"/>
      <c r="DB6" s="484">
        <v>95.3</v>
      </c>
      <c r="DC6" s="485"/>
      <c r="DD6" s="485"/>
      <c r="DE6" s="485"/>
      <c r="DF6" s="485"/>
      <c r="DG6" s="485"/>
      <c r="DH6" s="485"/>
      <c r="DI6" s="486"/>
    </row>
    <row r="7" spans="1:119" ht="18.75" customHeight="1">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103</v>
      </c>
      <c r="AN7" s="477"/>
      <c r="AO7" s="477"/>
      <c r="AP7" s="477"/>
      <c r="AQ7" s="477"/>
      <c r="AR7" s="477"/>
      <c r="AS7" s="477"/>
      <c r="AT7" s="478"/>
      <c r="AU7" s="479" t="s">
        <v>104</v>
      </c>
      <c r="AV7" s="480"/>
      <c r="AW7" s="480"/>
      <c r="AX7" s="480"/>
      <c r="AY7" s="481" t="s">
        <v>105</v>
      </c>
      <c r="AZ7" s="482"/>
      <c r="BA7" s="482"/>
      <c r="BB7" s="482"/>
      <c r="BC7" s="482"/>
      <c r="BD7" s="482"/>
      <c r="BE7" s="482"/>
      <c r="BF7" s="482"/>
      <c r="BG7" s="482"/>
      <c r="BH7" s="482"/>
      <c r="BI7" s="482"/>
      <c r="BJ7" s="482"/>
      <c r="BK7" s="482"/>
      <c r="BL7" s="482"/>
      <c r="BM7" s="483"/>
      <c r="BN7" s="447">
        <v>88147</v>
      </c>
      <c r="BO7" s="448"/>
      <c r="BP7" s="448"/>
      <c r="BQ7" s="448"/>
      <c r="BR7" s="448"/>
      <c r="BS7" s="448"/>
      <c r="BT7" s="448"/>
      <c r="BU7" s="449"/>
      <c r="BV7" s="447">
        <v>96133</v>
      </c>
      <c r="BW7" s="448"/>
      <c r="BX7" s="448"/>
      <c r="BY7" s="448"/>
      <c r="BZ7" s="448"/>
      <c r="CA7" s="448"/>
      <c r="CB7" s="448"/>
      <c r="CC7" s="449"/>
      <c r="CD7" s="450" t="s">
        <v>106</v>
      </c>
      <c r="CE7" s="451"/>
      <c r="CF7" s="451"/>
      <c r="CG7" s="451"/>
      <c r="CH7" s="451"/>
      <c r="CI7" s="451"/>
      <c r="CJ7" s="451"/>
      <c r="CK7" s="451"/>
      <c r="CL7" s="451"/>
      <c r="CM7" s="451"/>
      <c r="CN7" s="451"/>
      <c r="CO7" s="451"/>
      <c r="CP7" s="451"/>
      <c r="CQ7" s="451"/>
      <c r="CR7" s="451"/>
      <c r="CS7" s="452"/>
      <c r="CT7" s="447">
        <v>12449488</v>
      </c>
      <c r="CU7" s="448"/>
      <c r="CV7" s="448"/>
      <c r="CW7" s="448"/>
      <c r="CX7" s="448"/>
      <c r="CY7" s="448"/>
      <c r="CZ7" s="448"/>
      <c r="DA7" s="449"/>
      <c r="DB7" s="447">
        <v>11789534</v>
      </c>
      <c r="DC7" s="448"/>
      <c r="DD7" s="448"/>
      <c r="DE7" s="448"/>
      <c r="DF7" s="448"/>
      <c r="DG7" s="448"/>
      <c r="DH7" s="448"/>
      <c r="DI7" s="449"/>
    </row>
    <row r="8" spans="1:119" ht="18.75" customHeight="1" thickBot="1">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107</v>
      </c>
      <c r="AN8" s="477"/>
      <c r="AO8" s="477"/>
      <c r="AP8" s="477"/>
      <c r="AQ8" s="477"/>
      <c r="AR8" s="477"/>
      <c r="AS8" s="477"/>
      <c r="AT8" s="478"/>
      <c r="AU8" s="479" t="s">
        <v>93</v>
      </c>
      <c r="AV8" s="480"/>
      <c r="AW8" s="480"/>
      <c r="AX8" s="480"/>
      <c r="AY8" s="481" t="s">
        <v>108</v>
      </c>
      <c r="AZ8" s="482"/>
      <c r="BA8" s="482"/>
      <c r="BB8" s="482"/>
      <c r="BC8" s="482"/>
      <c r="BD8" s="482"/>
      <c r="BE8" s="482"/>
      <c r="BF8" s="482"/>
      <c r="BG8" s="482"/>
      <c r="BH8" s="482"/>
      <c r="BI8" s="482"/>
      <c r="BJ8" s="482"/>
      <c r="BK8" s="482"/>
      <c r="BL8" s="482"/>
      <c r="BM8" s="483"/>
      <c r="BN8" s="447">
        <v>378592</v>
      </c>
      <c r="BO8" s="448"/>
      <c r="BP8" s="448"/>
      <c r="BQ8" s="448"/>
      <c r="BR8" s="448"/>
      <c r="BS8" s="448"/>
      <c r="BT8" s="448"/>
      <c r="BU8" s="449"/>
      <c r="BV8" s="447">
        <v>362562</v>
      </c>
      <c r="BW8" s="448"/>
      <c r="BX8" s="448"/>
      <c r="BY8" s="448"/>
      <c r="BZ8" s="448"/>
      <c r="CA8" s="448"/>
      <c r="CB8" s="448"/>
      <c r="CC8" s="449"/>
      <c r="CD8" s="450" t="s">
        <v>109</v>
      </c>
      <c r="CE8" s="451"/>
      <c r="CF8" s="451"/>
      <c r="CG8" s="451"/>
      <c r="CH8" s="451"/>
      <c r="CI8" s="451"/>
      <c r="CJ8" s="451"/>
      <c r="CK8" s="451"/>
      <c r="CL8" s="451"/>
      <c r="CM8" s="451"/>
      <c r="CN8" s="451"/>
      <c r="CO8" s="451"/>
      <c r="CP8" s="451"/>
      <c r="CQ8" s="451"/>
      <c r="CR8" s="451"/>
      <c r="CS8" s="452"/>
      <c r="CT8" s="487">
        <v>0.38</v>
      </c>
      <c r="CU8" s="488"/>
      <c r="CV8" s="488"/>
      <c r="CW8" s="488"/>
      <c r="CX8" s="488"/>
      <c r="CY8" s="488"/>
      <c r="CZ8" s="488"/>
      <c r="DA8" s="489"/>
      <c r="DB8" s="487">
        <v>0.39</v>
      </c>
      <c r="DC8" s="488"/>
      <c r="DD8" s="488"/>
      <c r="DE8" s="488"/>
      <c r="DF8" s="488"/>
      <c r="DG8" s="488"/>
      <c r="DH8" s="488"/>
      <c r="DI8" s="489"/>
    </row>
    <row r="9" spans="1:119" ht="18.75" customHeight="1" thickBot="1">
      <c r="A9" s="178"/>
      <c r="B9" s="441" t="s">
        <v>110</v>
      </c>
      <c r="C9" s="442"/>
      <c r="D9" s="442"/>
      <c r="E9" s="442"/>
      <c r="F9" s="442"/>
      <c r="G9" s="442"/>
      <c r="H9" s="442"/>
      <c r="I9" s="442"/>
      <c r="J9" s="442"/>
      <c r="K9" s="490"/>
      <c r="L9" s="491" t="s">
        <v>111</v>
      </c>
      <c r="M9" s="492"/>
      <c r="N9" s="492"/>
      <c r="O9" s="492"/>
      <c r="P9" s="492"/>
      <c r="Q9" s="493"/>
      <c r="R9" s="494">
        <v>36158</v>
      </c>
      <c r="S9" s="495"/>
      <c r="T9" s="495"/>
      <c r="U9" s="495"/>
      <c r="V9" s="496"/>
      <c r="W9" s="404" t="s">
        <v>112</v>
      </c>
      <c r="X9" s="405"/>
      <c r="Y9" s="405"/>
      <c r="Z9" s="405"/>
      <c r="AA9" s="405"/>
      <c r="AB9" s="405"/>
      <c r="AC9" s="405"/>
      <c r="AD9" s="405"/>
      <c r="AE9" s="405"/>
      <c r="AF9" s="405"/>
      <c r="AG9" s="405"/>
      <c r="AH9" s="405"/>
      <c r="AI9" s="405"/>
      <c r="AJ9" s="405"/>
      <c r="AK9" s="405"/>
      <c r="AL9" s="406"/>
      <c r="AM9" s="476" t="s">
        <v>113</v>
      </c>
      <c r="AN9" s="477"/>
      <c r="AO9" s="477"/>
      <c r="AP9" s="477"/>
      <c r="AQ9" s="477"/>
      <c r="AR9" s="477"/>
      <c r="AS9" s="477"/>
      <c r="AT9" s="478"/>
      <c r="AU9" s="479" t="s">
        <v>93</v>
      </c>
      <c r="AV9" s="480"/>
      <c r="AW9" s="480"/>
      <c r="AX9" s="480"/>
      <c r="AY9" s="481" t="s">
        <v>114</v>
      </c>
      <c r="AZ9" s="482"/>
      <c r="BA9" s="482"/>
      <c r="BB9" s="482"/>
      <c r="BC9" s="482"/>
      <c r="BD9" s="482"/>
      <c r="BE9" s="482"/>
      <c r="BF9" s="482"/>
      <c r="BG9" s="482"/>
      <c r="BH9" s="482"/>
      <c r="BI9" s="482"/>
      <c r="BJ9" s="482"/>
      <c r="BK9" s="482"/>
      <c r="BL9" s="482"/>
      <c r="BM9" s="483"/>
      <c r="BN9" s="447">
        <v>16030</v>
      </c>
      <c r="BO9" s="448"/>
      <c r="BP9" s="448"/>
      <c r="BQ9" s="448"/>
      <c r="BR9" s="448"/>
      <c r="BS9" s="448"/>
      <c r="BT9" s="448"/>
      <c r="BU9" s="449"/>
      <c r="BV9" s="447">
        <v>-3371</v>
      </c>
      <c r="BW9" s="448"/>
      <c r="BX9" s="448"/>
      <c r="BY9" s="448"/>
      <c r="BZ9" s="448"/>
      <c r="CA9" s="448"/>
      <c r="CB9" s="448"/>
      <c r="CC9" s="449"/>
      <c r="CD9" s="450" t="s">
        <v>115</v>
      </c>
      <c r="CE9" s="451"/>
      <c r="CF9" s="451"/>
      <c r="CG9" s="451"/>
      <c r="CH9" s="451"/>
      <c r="CI9" s="451"/>
      <c r="CJ9" s="451"/>
      <c r="CK9" s="451"/>
      <c r="CL9" s="451"/>
      <c r="CM9" s="451"/>
      <c r="CN9" s="451"/>
      <c r="CO9" s="451"/>
      <c r="CP9" s="451"/>
      <c r="CQ9" s="451"/>
      <c r="CR9" s="451"/>
      <c r="CS9" s="452"/>
      <c r="CT9" s="444">
        <v>18.5</v>
      </c>
      <c r="CU9" s="445"/>
      <c r="CV9" s="445"/>
      <c r="CW9" s="445"/>
      <c r="CX9" s="445"/>
      <c r="CY9" s="445"/>
      <c r="CZ9" s="445"/>
      <c r="DA9" s="446"/>
      <c r="DB9" s="444">
        <v>18</v>
      </c>
      <c r="DC9" s="445"/>
      <c r="DD9" s="445"/>
      <c r="DE9" s="445"/>
      <c r="DF9" s="445"/>
      <c r="DG9" s="445"/>
      <c r="DH9" s="445"/>
      <c r="DI9" s="446"/>
    </row>
    <row r="10" spans="1:119" ht="18.75" customHeight="1" thickBot="1">
      <c r="A10" s="178"/>
      <c r="B10" s="441"/>
      <c r="C10" s="442"/>
      <c r="D10" s="442"/>
      <c r="E10" s="442"/>
      <c r="F10" s="442"/>
      <c r="G10" s="442"/>
      <c r="H10" s="442"/>
      <c r="I10" s="442"/>
      <c r="J10" s="442"/>
      <c r="K10" s="490"/>
      <c r="L10" s="497" t="s">
        <v>116</v>
      </c>
      <c r="M10" s="477"/>
      <c r="N10" s="477"/>
      <c r="O10" s="477"/>
      <c r="P10" s="477"/>
      <c r="Q10" s="478"/>
      <c r="R10" s="498">
        <v>38748</v>
      </c>
      <c r="S10" s="499"/>
      <c r="T10" s="499"/>
      <c r="U10" s="499"/>
      <c r="V10" s="500"/>
      <c r="W10" s="435"/>
      <c r="X10" s="436"/>
      <c r="Y10" s="436"/>
      <c r="Z10" s="436"/>
      <c r="AA10" s="436"/>
      <c r="AB10" s="436"/>
      <c r="AC10" s="436"/>
      <c r="AD10" s="436"/>
      <c r="AE10" s="436"/>
      <c r="AF10" s="436"/>
      <c r="AG10" s="436"/>
      <c r="AH10" s="436"/>
      <c r="AI10" s="436"/>
      <c r="AJ10" s="436"/>
      <c r="AK10" s="436"/>
      <c r="AL10" s="439"/>
      <c r="AM10" s="476" t="s">
        <v>117</v>
      </c>
      <c r="AN10" s="477"/>
      <c r="AO10" s="477"/>
      <c r="AP10" s="477"/>
      <c r="AQ10" s="477"/>
      <c r="AR10" s="477"/>
      <c r="AS10" s="477"/>
      <c r="AT10" s="478"/>
      <c r="AU10" s="479" t="s">
        <v>118</v>
      </c>
      <c r="AV10" s="480"/>
      <c r="AW10" s="480"/>
      <c r="AX10" s="480"/>
      <c r="AY10" s="481" t="s">
        <v>119</v>
      </c>
      <c r="AZ10" s="482"/>
      <c r="BA10" s="482"/>
      <c r="BB10" s="482"/>
      <c r="BC10" s="482"/>
      <c r="BD10" s="482"/>
      <c r="BE10" s="482"/>
      <c r="BF10" s="482"/>
      <c r="BG10" s="482"/>
      <c r="BH10" s="482"/>
      <c r="BI10" s="482"/>
      <c r="BJ10" s="482"/>
      <c r="BK10" s="482"/>
      <c r="BL10" s="482"/>
      <c r="BM10" s="483"/>
      <c r="BN10" s="447">
        <v>210846</v>
      </c>
      <c r="BO10" s="448"/>
      <c r="BP10" s="448"/>
      <c r="BQ10" s="448"/>
      <c r="BR10" s="448"/>
      <c r="BS10" s="448"/>
      <c r="BT10" s="448"/>
      <c r="BU10" s="449"/>
      <c r="BV10" s="447">
        <v>194903</v>
      </c>
      <c r="BW10" s="448"/>
      <c r="BX10" s="448"/>
      <c r="BY10" s="448"/>
      <c r="BZ10" s="448"/>
      <c r="CA10" s="448"/>
      <c r="CB10" s="448"/>
      <c r="CC10" s="449"/>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41"/>
      <c r="C11" s="442"/>
      <c r="D11" s="442"/>
      <c r="E11" s="442"/>
      <c r="F11" s="442"/>
      <c r="G11" s="442"/>
      <c r="H11" s="442"/>
      <c r="I11" s="442"/>
      <c r="J11" s="442"/>
      <c r="K11" s="490"/>
      <c r="L11" s="501" t="s">
        <v>121</v>
      </c>
      <c r="M11" s="502"/>
      <c r="N11" s="502"/>
      <c r="O11" s="502"/>
      <c r="P11" s="502"/>
      <c r="Q11" s="503"/>
      <c r="R11" s="504" t="s">
        <v>122</v>
      </c>
      <c r="S11" s="505"/>
      <c r="T11" s="505"/>
      <c r="U11" s="505"/>
      <c r="V11" s="506"/>
      <c r="W11" s="435"/>
      <c r="X11" s="436"/>
      <c r="Y11" s="436"/>
      <c r="Z11" s="436"/>
      <c r="AA11" s="436"/>
      <c r="AB11" s="436"/>
      <c r="AC11" s="436"/>
      <c r="AD11" s="436"/>
      <c r="AE11" s="436"/>
      <c r="AF11" s="436"/>
      <c r="AG11" s="436"/>
      <c r="AH11" s="436"/>
      <c r="AI11" s="436"/>
      <c r="AJ11" s="436"/>
      <c r="AK11" s="436"/>
      <c r="AL11" s="439"/>
      <c r="AM11" s="476" t="s">
        <v>123</v>
      </c>
      <c r="AN11" s="477"/>
      <c r="AO11" s="477"/>
      <c r="AP11" s="477"/>
      <c r="AQ11" s="477"/>
      <c r="AR11" s="477"/>
      <c r="AS11" s="477"/>
      <c r="AT11" s="478"/>
      <c r="AU11" s="479" t="s">
        <v>118</v>
      </c>
      <c r="AV11" s="480"/>
      <c r="AW11" s="480"/>
      <c r="AX11" s="480"/>
      <c r="AY11" s="481" t="s">
        <v>124</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125</v>
      </c>
      <c r="CE11" s="451"/>
      <c r="CF11" s="451"/>
      <c r="CG11" s="451"/>
      <c r="CH11" s="451"/>
      <c r="CI11" s="451"/>
      <c r="CJ11" s="451"/>
      <c r="CK11" s="451"/>
      <c r="CL11" s="451"/>
      <c r="CM11" s="451"/>
      <c r="CN11" s="451"/>
      <c r="CO11" s="451"/>
      <c r="CP11" s="451"/>
      <c r="CQ11" s="451"/>
      <c r="CR11" s="451"/>
      <c r="CS11" s="452"/>
      <c r="CT11" s="487" t="s">
        <v>126</v>
      </c>
      <c r="CU11" s="488"/>
      <c r="CV11" s="488"/>
      <c r="CW11" s="488"/>
      <c r="CX11" s="488"/>
      <c r="CY11" s="488"/>
      <c r="CZ11" s="488"/>
      <c r="DA11" s="489"/>
      <c r="DB11" s="487" t="s">
        <v>126</v>
      </c>
      <c r="DC11" s="488"/>
      <c r="DD11" s="488"/>
      <c r="DE11" s="488"/>
      <c r="DF11" s="488"/>
      <c r="DG11" s="488"/>
      <c r="DH11" s="488"/>
      <c r="DI11" s="489"/>
    </row>
    <row r="12" spans="1:119" ht="18.75" customHeight="1">
      <c r="A12" s="178"/>
      <c r="B12" s="507" t="s">
        <v>127</v>
      </c>
      <c r="C12" s="508"/>
      <c r="D12" s="508"/>
      <c r="E12" s="508"/>
      <c r="F12" s="508"/>
      <c r="G12" s="508"/>
      <c r="H12" s="508"/>
      <c r="I12" s="508"/>
      <c r="J12" s="508"/>
      <c r="K12" s="509"/>
      <c r="L12" s="516" t="s">
        <v>128</v>
      </c>
      <c r="M12" s="517"/>
      <c r="N12" s="517"/>
      <c r="O12" s="517"/>
      <c r="P12" s="517"/>
      <c r="Q12" s="518"/>
      <c r="R12" s="519">
        <v>36830</v>
      </c>
      <c r="S12" s="520"/>
      <c r="T12" s="520"/>
      <c r="U12" s="520"/>
      <c r="V12" s="521"/>
      <c r="W12" s="522" t="s">
        <v>1</v>
      </c>
      <c r="X12" s="480"/>
      <c r="Y12" s="480"/>
      <c r="Z12" s="480"/>
      <c r="AA12" s="480"/>
      <c r="AB12" s="523"/>
      <c r="AC12" s="524" t="s">
        <v>129</v>
      </c>
      <c r="AD12" s="525"/>
      <c r="AE12" s="525"/>
      <c r="AF12" s="525"/>
      <c r="AG12" s="526"/>
      <c r="AH12" s="524" t="s">
        <v>130</v>
      </c>
      <c r="AI12" s="525"/>
      <c r="AJ12" s="525"/>
      <c r="AK12" s="525"/>
      <c r="AL12" s="527"/>
      <c r="AM12" s="476" t="s">
        <v>131</v>
      </c>
      <c r="AN12" s="477"/>
      <c r="AO12" s="477"/>
      <c r="AP12" s="477"/>
      <c r="AQ12" s="477"/>
      <c r="AR12" s="477"/>
      <c r="AS12" s="477"/>
      <c r="AT12" s="478"/>
      <c r="AU12" s="479" t="s">
        <v>132</v>
      </c>
      <c r="AV12" s="480"/>
      <c r="AW12" s="480"/>
      <c r="AX12" s="480"/>
      <c r="AY12" s="481" t="s">
        <v>133</v>
      </c>
      <c r="AZ12" s="482"/>
      <c r="BA12" s="482"/>
      <c r="BB12" s="482"/>
      <c r="BC12" s="482"/>
      <c r="BD12" s="482"/>
      <c r="BE12" s="482"/>
      <c r="BF12" s="482"/>
      <c r="BG12" s="482"/>
      <c r="BH12" s="482"/>
      <c r="BI12" s="482"/>
      <c r="BJ12" s="482"/>
      <c r="BK12" s="482"/>
      <c r="BL12" s="482"/>
      <c r="BM12" s="483"/>
      <c r="BN12" s="447">
        <v>220000</v>
      </c>
      <c r="BO12" s="448"/>
      <c r="BP12" s="448"/>
      <c r="BQ12" s="448"/>
      <c r="BR12" s="448"/>
      <c r="BS12" s="448"/>
      <c r="BT12" s="448"/>
      <c r="BU12" s="449"/>
      <c r="BV12" s="447">
        <v>270000</v>
      </c>
      <c r="BW12" s="448"/>
      <c r="BX12" s="448"/>
      <c r="BY12" s="448"/>
      <c r="BZ12" s="448"/>
      <c r="CA12" s="448"/>
      <c r="CB12" s="448"/>
      <c r="CC12" s="449"/>
      <c r="CD12" s="450" t="s">
        <v>134</v>
      </c>
      <c r="CE12" s="451"/>
      <c r="CF12" s="451"/>
      <c r="CG12" s="451"/>
      <c r="CH12" s="451"/>
      <c r="CI12" s="451"/>
      <c r="CJ12" s="451"/>
      <c r="CK12" s="451"/>
      <c r="CL12" s="451"/>
      <c r="CM12" s="451"/>
      <c r="CN12" s="451"/>
      <c r="CO12" s="451"/>
      <c r="CP12" s="451"/>
      <c r="CQ12" s="451"/>
      <c r="CR12" s="451"/>
      <c r="CS12" s="452"/>
      <c r="CT12" s="487" t="s">
        <v>126</v>
      </c>
      <c r="CU12" s="488"/>
      <c r="CV12" s="488"/>
      <c r="CW12" s="488"/>
      <c r="CX12" s="488"/>
      <c r="CY12" s="488"/>
      <c r="CZ12" s="488"/>
      <c r="DA12" s="489"/>
      <c r="DB12" s="487" t="s">
        <v>126</v>
      </c>
      <c r="DC12" s="488"/>
      <c r="DD12" s="488"/>
      <c r="DE12" s="488"/>
      <c r="DF12" s="488"/>
      <c r="DG12" s="488"/>
      <c r="DH12" s="488"/>
      <c r="DI12" s="489"/>
    </row>
    <row r="13" spans="1:119" ht="18.75" customHeight="1">
      <c r="A13" s="178"/>
      <c r="B13" s="510"/>
      <c r="C13" s="511"/>
      <c r="D13" s="511"/>
      <c r="E13" s="511"/>
      <c r="F13" s="511"/>
      <c r="G13" s="511"/>
      <c r="H13" s="511"/>
      <c r="I13" s="511"/>
      <c r="J13" s="511"/>
      <c r="K13" s="512"/>
      <c r="L13" s="187"/>
      <c r="M13" s="538" t="s">
        <v>135</v>
      </c>
      <c r="N13" s="539"/>
      <c r="O13" s="539"/>
      <c r="P13" s="539"/>
      <c r="Q13" s="540"/>
      <c r="R13" s="531">
        <v>36647</v>
      </c>
      <c r="S13" s="532"/>
      <c r="T13" s="532"/>
      <c r="U13" s="532"/>
      <c r="V13" s="533"/>
      <c r="W13" s="463" t="s">
        <v>136</v>
      </c>
      <c r="X13" s="464"/>
      <c r="Y13" s="464"/>
      <c r="Z13" s="464"/>
      <c r="AA13" s="464"/>
      <c r="AB13" s="454"/>
      <c r="AC13" s="498">
        <v>1480</v>
      </c>
      <c r="AD13" s="499"/>
      <c r="AE13" s="499"/>
      <c r="AF13" s="499"/>
      <c r="AG13" s="541"/>
      <c r="AH13" s="498">
        <v>1629</v>
      </c>
      <c r="AI13" s="499"/>
      <c r="AJ13" s="499"/>
      <c r="AK13" s="499"/>
      <c r="AL13" s="500"/>
      <c r="AM13" s="476" t="s">
        <v>137</v>
      </c>
      <c r="AN13" s="477"/>
      <c r="AO13" s="477"/>
      <c r="AP13" s="477"/>
      <c r="AQ13" s="477"/>
      <c r="AR13" s="477"/>
      <c r="AS13" s="477"/>
      <c r="AT13" s="478"/>
      <c r="AU13" s="479" t="s">
        <v>138</v>
      </c>
      <c r="AV13" s="480"/>
      <c r="AW13" s="480"/>
      <c r="AX13" s="480"/>
      <c r="AY13" s="481" t="s">
        <v>139</v>
      </c>
      <c r="AZ13" s="482"/>
      <c r="BA13" s="482"/>
      <c r="BB13" s="482"/>
      <c r="BC13" s="482"/>
      <c r="BD13" s="482"/>
      <c r="BE13" s="482"/>
      <c r="BF13" s="482"/>
      <c r="BG13" s="482"/>
      <c r="BH13" s="482"/>
      <c r="BI13" s="482"/>
      <c r="BJ13" s="482"/>
      <c r="BK13" s="482"/>
      <c r="BL13" s="482"/>
      <c r="BM13" s="483"/>
      <c r="BN13" s="447">
        <v>6876</v>
      </c>
      <c r="BO13" s="448"/>
      <c r="BP13" s="448"/>
      <c r="BQ13" s="448"/>
      <c r="BR13" s="448"/>
      <c r="BS13" s="448"/>
      <c r="BT13" s="448"/>
      <c r="BU13" s="449"/>
      <c r="BV13" s="447">
        <v>-78468</v>
      </c>
      <c r="BW13" s="448"/>
      <c r="BX13" s="448"/>
      <c r="BY13" s="448"/>
      <c r="BZ13" s="448"/>
      <c r="CA13" s="448"/>
      <c r="CB13" s="448"/>
      <c r="CC13" s="449"/>
      <c r="CD13" s="450" t="s">
        <v>140</v>
      </c>
      <c r="CE13" s="451"/>
      <c r="CF13" s="451"/>
      <c r="CG13" s="451"/>
      <c r="CH13" s="451"/>
      <c r="CI13" s="451"/>
      <c r="CJ13" s="451"/>
      <c r="CK13" s="451"/>
      <c r="CL13" s="451"/>
      <c r="CM13" s="451"/>
      <c r="CN13" s="451"/>
      <c r="CO13" s="451"/>
      <c r="CP13" s="451"/>
      <c r="CQ13" s="451"/>
      <c r="CR13" s="451"/>
      <c r="CS13" s="452"/>
      <c r="CT13" s="444">
        <v>7.4</v>
      </c>
      <c r="CU13" s="445"/>
      <c r="CV13" s="445"/>
      <c r="CW13" s="445"/>
      <c r="CX13" s="445"/>
      <c r="CY13" s="445"/>
      <c r="CZ13" s="445"/>
      <c r="DA13" s="446"/>
      <c r="DB13" s="444">
        <v>7.7</v>
      </c>
      <c r="DC13" s="445"/>
      <c r="DD13" s="445"/>
      <c r="DE13" s="445"/>
      <c r="DF13" s="445"/>
      <c r="DG13" s="445"/>
      <c r="DH13" s="445"/>
      <c r="DI13" s="446"/>
    </row>
    <row r="14" spans="1:119" ht="18.75" customHeight="1" thickBot="1">
      <c r="A14" s="178"/>
      <c r="B14" s="510"/>
      <c r="C14" s="511"/>
      <c r="D14" s="511"/>
      <c r="E14" s="511"/>
      <c r="F14" s="511"/>
      <c r="G14" s="511"/>
      <c r="H14" s="511"/>
      <c r="I14" s="511"/>
      <c r="J14" s="511"/>
      <c r="K14" s="512"/>
      <c r="L14" s="528" t="s">
        <v>141</v>
      </c>
      <c r="M14" s="529"/>
      <c r="N14" s="529"/>
      <c r="O14" s="529"/>
      <c r="P14" s="529"/>
      <c r="Q14" s="530"/>
      <c r="R14" s="531">
        <v>37610</v>
      </c>
      <c r="S14" s="532"/>
      <c r="T14" s="532"/>
      <c r="U14" s="532"/>
      <c r="V14" s="533"/>
      <c r="W14" s="437"/>
      <c r="X14" s="438"/>
      <c r="Y14" s="438"/>
      <c r="Z14" s="438"/>
      <c r="AA14" s="438"/>
      <c r="AB14" s="427"/>
      <c r="AC14" s="534">
        <v>9.1999999999999993</v>
      </c>
      <c r="AD14" s="535"/>
      <c r="AE14" s="535"/>
      <c r="AF14" s="535"/>
      <c r="AG14" s="536"/>
      <c r="AH14" s="534">
        <v>9.3000000000000007</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142</v>
      </c>
      <c r="CE14" s="543"/>
      <c r="CF14" s="543"/>
      <c r="CG14" s="543"/>
      <c r="CH14" s="543"/>
      <c r="CI14" s="543"/>
      <c r="CJ14" s="543"/>
      <c r="CK14" s="543"/>
      <c r="CL14" s="543"/>
      <c r="CM14" s="543"/>
      <c r="CN14" s="543"/>
      <c r="CO14" s="543"/>
      <c r="CP14" s="543"/>
      <c r="CQ14" s="543"/>
      <c r="CR14" s="543"/>
      <c r="CS14" s="544"/>
      <c r="CT14" s="545" t="s">
        <v>143</v>
      </c>
      <c r="CU14" s="546"/>
      <c r="CV14" s="546"/>
      <c r="CW14" s="546"/>
      <c r="CX14" s="546"/>
      <c r="CY14" s="546"/>
      <c r="CZ14" s="546"/>
      <c r="DA14" s="547"/>
      <c r="DB14" s="545" t="s">
        <v>143</v>
      </c>
      <c r="DC14" s="546"/>
      <c r="DD14" s="546"/>
      <c r="DE14" s="546"/>
      <c r="DF14" s="546"/>
      <c r="DG14" s="546"/>
      <c r="DH14" s="546"/>
      <c r="DI14" s="547"/>
    </row>
    <row r="15" spans="1:119" ht="18.75" customHeight="1">
      <c r="A15" s="178"/>
      <c r="B15" s="510"/>
      <c r="C15" s="511"/>
      <c r="D15" s="511"/>
      <c r="E15" s="511"/>
      <c r="F15" s="511"/>
      <c r="G15" s="511"/>
      <c r="H15" s="511"/>
      <c r="I15" s="511"/>
      <c r="J15" s="511"/>
      <c r="K15" s="512"/>
      <c r="L15" s="187"/>
      <c r="M15" s="538" t="s">
        <v>144</v>
      </c>
      <c r="N15" s="539"/>
      <c r="O15" s="539"/>
      <c r="P15" s="539"/>
      <c r="Q15" s="540"/>
      <c r="R15" s="531">
        <v>37289</v>
      </c>
      <c r="S15" s="532"/>
      <c r="T15" s="532"/>
      <c r="U15" s="532"/>
      <c r="V15" s="533"/>
      <c r="W15" s="463" t="s">
        <v>145</v>
      </c>
      <c r="X15" s="464"/>
      <c r="Y15" s="464"/>
      <c r="Z15" s="464"/>
      <c r="AA15" s="464"/>
      <c r="AB15" s="454"/>
      <c r="AC15" s="498">
        <v>4338</v>
      </c>
      <c r="AD15" s="499"/>
      <c r="AE15" s="499"/>
      <c r="AF15" s="499"/>
      <c r="AG15" s="541"/>
      <c r="AH15" s="498">
        <v>4938</v>
      </c>
      <c r="AI15" s="499"/>
      <c r="AJ15" s="499"/>
      <c r="AK15" s="499"/>
      <c r="AL15" s="500"/>
      <c r="AM15" s="476"/>
      <c r="AN15" s="477"/>
      <c r="AO15" s="477"/>
      <c r="AP15" s="477"/>
      <c r="AQ15" s="477"/>
      <c r="AR15" s="477"/>
      <c r="AS15" s="477"/>
      <c r="AT15" s="478"/>
      <c r="AU15" s="479"/>
      <c r="AV15" s="480"/>
      <c r="AW15" s="480"/>
      <c r="AX15" s="480"/>
      <c r="AY15" s="407" t="s">
        <v>146</v>
      </c>
      <c r="AZ15" s="408"/>
      <c r="BA15" s="408"/>
      <c r="BB15" s="408"/>
      <c r="BC15" s="408"/>
      <c r="BD15" s="408"/>
      <c r="BE15" s="408"/>
      <c r="BF15" s="408"/>
      <c r="BG15" s="408"/>
      <c r="BH15" s="408"/>
      <c r="BI15" s="408"/>
      <c r="BJ15" s="408"/>
      <c r="BK15" s="408"/>
      <c r="BL15" s="408"/>
      <c r="BM15" s="409"/>
      <c r="BN15" s="410">
        <v>3887311</v>
      </c>
      <c r="BO15" s="411"/>
      <c r="BP15" s="411"/>
      <c r="BQ15" s="411"/>
      <c r="BR15" s="411"/>
      <c r="BS15" s="411"/>
      <c r="BT15" s="411"/>
      <c r="BU15" s="412"/>
      <c r="BV15" s="410">
        <v>4009809</v>
      </c>
      <c r="BW15" s="411"/>
      <c r="BX15" s="411"/>
      <c r="BY15" s="411"/>
      <c r="BZ15" s="411"/>
      <c r="CA15" s="411"/>
      <c r="CB15" s="411"/>
      <c r="CC15" s="412"/>
      <c r="CD15" s="548" t="s">
        <v>147</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c r="A16" s="178"/>
      <c r="B16" s="510"/>
      <c r="C16" s="511"/>
      <c r="D16" s="511"/>
      <c r="E16" s="511"/>
      <c r="F16" s="511"/>
      <c r="G16" s="511"/>
      <c r="H16" s="511"/>
      <c r="I16" s="511"/>
      <c r="J16" s="511"/>
      <c r="K16" s="512"/>
      <c r="L16" s="528" t="s">
        <v>148</v>
      </c>
      <c r="M16" s="551"/>
      <c r="N16" s="551"/>
      <c r="O16" s="551"/>
      <c r="P16" s="551"/>
      <c r="Q16" s="552"/>
      <c r="R16" s="553" t="s">
        <v>149</v>
      </c>
      <c r="S16" s="554"/>
      <c r="T16" s="554"/>
      <c r="U16" s="554"/>
      <c r="V16" s="555"/>
      <c r="W16" s="437"/>
      <c r="X16" s="438"/>
      <c r="Y16" s="438"/>
      <c r="Z16" s="438"/>
      <c r="AA16" s="438"/>
      <c r="AB16" s="427"/>
      <c r="AC16" s="534">
        <v>26.9</v>
      </c>
      <c r="AD16" s="535"/>
      <c r="AE16" s="535"/>
      <c r="AF16" s="535"/>
      <c r="AG16" s="536"/>
      <c r="AH16" s="534">
        <v>28.2</v>
      </c>
      <c r="AI16" s="535"/>
      <c r="AJ16" s="535"/>
      <c r="AK16" s="535"/>
      <c r="AL16" s="537"/>
      <c r="AM16" s="476"/>
      <c r="AN16" s="477"/>
      <c r="AO16" s="477"/>
      <c r="AP16" s="477"/>
      <c r="AQ16" s="477"/>
      <c r="AR16" s="477"/>
      <c r="AS16" s="477"/>
      <c r="AT16" s="478"/>
      <c r="AU16" s="479"/>
      <c r="AV16" s="480"/>
      <c r="AW16" s="480"/>
      <c r="AX16" s="480"/>
      <c r="AY16" s="481" t="s">
        <v>150</v>
      </c>
      <c r="AZ16" s="482"/>
      <c r="BA16" s="482"/>
      <c r="BB16" s="482"/>
      <c r="BC16" s="482"/>
      <c r="BD16" s="482"/>
      <c r="BE16" s="482"/>
      <c r="BF16" s="482"/>
      <c r="BG16" s="482"/>
      <c r="BH16" s="482"/>
      <c r="BI16" s="482"/>
      <c r="BJ16" s="482"/>
      <c r="BK16" s="482"/>
      <c r="BL16" s="482"/>
      <c r="BM16" s="483"/>
      <c r="BN16" s="447">
        <v>10923183</v>
      </c>
      <c r="BO16" s="448"/>
      <c r="BP16" s="448"/>
      <c r="BQ16" s="448"/>
      <c r="BR16" s="448"/>
      <c r="BS16" s="448"/>
      <c r="BT16" s="448"/>
      <c r="BU16" s="449"/>
      <c r="BV16" s="447">
        <v>10366194</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c r="A17" s="178"/>
      <c r="B17" s="513"/>
      <c r="C17" s="514"/>
      <c r="D17" s="514"/>
      <c r="E17" s="514"/>
      <c r="F17" s="514"/>
      <c r="G17" s="514"/>
      <c r="H17" s="514"/>
      <c r="I17" s="514"/>
      <c r="J17" s="514"/>
      <c r="K17" s="515"/>
      <c r="L17" s="192"/>
      <c r="M17" s="558" t="s">
        <v>151</v>
      </c>
      <c r="N17" s="559"/>
      <c r="O17" s="559"/>
      <c r="P17" s="559"/>
      <c r="Q17" s="560"/>
      <c r="R17" s="553" t="s">
        <v>152</v>
      </c>
      <c r="S17" s="554"/>
      <c r="T17" s="554"/>
      <c r="U17" s="554"/>
      <c r="V17" s="555"/>
      <c r="W17" s="463" t="s">
        <v>153</v>
      </c>
      <c r="X17" s="464"/>
      <c r="Y17" s="464"/>
      <c r="Z17" s="464"/>
      <c r="AA17" s="464"/>
      <c r="AB17" s="454"/>
      <c r="AC17" s="498">
        <v>10285</v>
      </c>
      <c r="AD17" s="499"/>
      <c r="AE17" s="499"/>
      <c r="AF17" s="499"/>
      <c r="AG17" s="541"/>
      <c r="AH17" s="498">
        <v>10937</v>
      </c>
      <c r="AI17" s="499"/>
      <c r="AJ17" s="499"/>
      <c r="AK17" s="499"/>
      <c r="AL17" s="500"/>
      <c r="AM17" s="476"/>
      <c r="AN17" s="477"/>
      <c r="AO17" s="477"/>
      <c r="AP17" s="477"/>
      <c r="AQ17" s="477"/>
      <c r="AR17" s="477"/>
      <c r="AS17" s="477"/>
      <c r="AT17" s="478"/>
      <c r="AU17" s="479"/>
      <c r="AV17" s="480"/>
      <c r="AW17" s="480"/>
      <c r="AX17" s="480"/>
      <c r="AY17" s="481" t="s">
        <v>154</v>
      </c>
      <c r="AZ17" s="482"/>
      <c r="BA17" s="482"/>
      <c r="BB17" s="482"/>
      <c r="BC17" s="482"/>
      <c r="BD17" s="482"/>
      <c r="BE17" s="482"/>
      <c r="BF17" s="482"/>
      <c r="BG17" s="482"/>
      <c r="BH17" s="482"/>
      <c r="BI17" s="482"/>
      <c r="BJ17" s="482"/>
      <c r="BK17" s="482"/>
      <c r="BL17" s="482"/>
      <c r="BM17" s="483"/>
      <c r="BN17" s="447">
        <v>4846867</v>
      </c>
      <c r="BO17" s="448"/>
      <c r="BP17" s="448"/>
      <c r="BQ17" s="448"/>
      <c r="BR17" s="448"/>
      <c r="BS17" s="448"/>
      <c r="BT17" s="448"/>
      <c r="BU17" s="449"/>
      <c r="BV17" s="447">
        <v>5011474</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c r="A18" s="178"/>
      <c r="B18" s="569" t="s">
        <v>155</v>
      </c>
      <c r="C18" s="490"/>
      <c r="D18" s="490"/>
      <c r="E18" s="570"/>
      <c r="F18" s="570"/>
      <c r="G18" s="570"/>
      <c r="H18" s="570"/>
      <c r="I18" s="570"/>
      <c r="J18" s="570"/>
      <c r="K18" s="570"/>
      <c r="L18" s="571">
        <v>291.2</v>
      </c>
      <c r="M18" s="571"/>
      <c r="N18" s="571"/>
      <c r="O18" s="571"/>
      <c r="P18" s="571"/>
      <c r="Q18" s="571"/>
      <c r="R18" s="572"/>
      <c r="S18" s="572"/>
      <c r="T18" s="572"/>
      <c r="U18" s="572"/>
      <c r="V18" s="573"/>
      <c r="W18" s="465"/>
      <c r="X18" s="466"/>
      <c r="Y18" s="466"/>
      <c r="Z18" s="466"/>
      <c r="AA18" s="466"/>
      <c r="AB18" s="457"/>
      <c r="AC18" s="574">
        <v>63.9</v>
      </c>
      <c r="AD18" s="575"/>
      <c r="AE18" s="575"/>
      <c r="AF18" s="575"/>
      <c r="AG18" s="576"/>
      <c r="AH18" s="574">
        <v>62.5</v>
      </c>
      <c r="AI18" s="575"/>
      <c r="AJ18" s="575"/>
      <c r="AK18" s="575"/>
      <c r="AL18" s="577"/>
      <c r="AM18" s="476"/>
      <c r="AN18" s="477"/>
      <c r="AO18" s="477"/>
      <c r="AP18" s="477"/>
      <c r="AQ18" s="477"/>
      <c r="AR18" s="477"/>
      <c r="AS18" s="477"/>
      <c r="AT18" s="478"/>
      <c r="AU18" s="479"/>
      <c r="AV18" s="480"/>
      <c r="AW18" s="480"/>
      <c r="AX18" s="480"/>
      <c r="AY18" s="481" t="s">
        <v>156</v>
      </c>
      <c r="AZ18" s="482"/>
      <c r="BA18" s="482"/>
      <c r="BB18" s="482"/>
      <c r="BC18" s="482"/>
      <c r="BD18" s="482"/>
      <c r="BE18" s="482"/>
      <c r="BF18" s="482"/>
      <c r="BG18" s="482"/>
      <c r="BH18" s="482"/>
      <c r="BI18" s="482"/>
      <c r="BJ18" s="482"/>
      <c r="BK18" s="482"/>
      <c r="BL18" s="482"/>
      <c r="BM18" s="483"/>
      <c r="BN18" s="447">
        <v>11153687</v>
      </c>
      <c r="BO18" s="448"/>
      <c r="BP18" s="448"/>
      <c r="BQ18" s="448"/>
      <c r="BR18" s="448"/>
      <c r="BS18" s="448"/>
      <c r="BT18" s="448"/>
      <c r="BU18" s="449"/>
      <c r="BV18" s="447">
        <v>10800433</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c r="A19" s="178"/>
      <c r="B19" s="569" t="s">
        <v>157</v>
      </c>
      <c r="C19" s="490"/>
      <c r="D19" s="490"/>
      <c r="E19" s="570"/>
      <c r="F19" s="570"/>
      <c r="G19" s="570"/>
      <c r="H19" s="570"/>
      <c r="I19" s="570"/>
      <c r="J19" s="570"/>
      <c r="K19" s="570"/>
      <c r="L19" s="578">
        <v>124</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158</v>
      </c>
      <c r="AZ19" s="482"/>
      <c r="BA19" s="482"/>
      <c r="BB19" s="482"/>
      <c r="BC19" s="482"/>
      <c r="BD19" s="482"/>
      <c r="BE19" s="482"/>
      <c r="BF19" s="482"/>
      <c r="BG19" s="482"/>
      <c r="BH19" s="482"/>
      <c r="BI19" s="482"/>
      <c r="BJ19" s="482"/>
      <c r="BK19" s="482"/>
      <c r="BL19" s="482"/>
      <c r="BM19" s="483"/>
      <c r="BN19" s="447">
        <v>14830679</v>
      </c>
      <c r="BO19" s="448"/>
      <c r="BP19" s="448"/>
      <c r="BQ19" s="448"/>
      <c r="BR19" s="448"/>
      <c r="BS19" s="448"/>
      <c r="BT19" s="448"/>
      <c r="BU19" s="449"/>
      <c r="BV19" s="447">
        <v>14179113</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c r="A20" s="178"/>
      <c r="B20" s="569" t="s">
        <v>159</v>
      </c>
      <c r="C20" s="490"/>
      <c r="D20" s="490"/>
      <c r="E20" s="570"/>
      <c r="F20" s="570"/>
      <c r="G20" s="570"/>
      <c r="H20" s="570"/>
      <c r="I20" s="570"/>
      <c r="J20" s="570"/>
      <c r="K20" s="570"/>
      <c r="L20" s="578">
        <v>14749</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c r="A21" s="178"/>
      <c r="B21" s="587" t="s">
        <v>160</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c r="A22" s="178"/>
      <c r="B22" s="617" t="s">
        <v>161</v>
      </c>
      <c r="C22" s="591"/>
      <c r="D22" s="592"/>
      <c r="E22" s="459" t="s">
        <v>1</v>
      </c>
      <c r="F22" s="464"/>
      <c r="G22" s="464"/>
      <c r="H22" s="464"/>
      <c r="I22" s="464"/>
      <c r="J22" s="464"/>
      <c r="K22" s="454"/>
      <c r="L22" s="459" t="s">
        <v>162</v>
      </c>
      <c r="M22" s="464"/>
      <c r="N22" s="464"/>
      <c r="O22" s="464"/>
      <c r="P22" s="454"/>
      <c r="Q22" s="622" t="s">
        <v>163</v>
      </c>
      <c r="R22" s="623"/>
      <c r="S22" s="623"/>
      <c r="T22" s="623"/>
      <c r="U22" s="623"/>
      <c r="V22" s="624"/>
      <c r="W22" s="590" t="s">
        <v>164</v>
      </c>
      <c r="X22" s="591"/>
      <c r="Y22" s="592"/>
      <c r="Z22" s="459" t="s">
        <v>1</v>
      </c>
      <c r="AA22" s="464"/>
      <c r="AB22" s="464"/>
      <c r="AC22" s="464"/>
      <c r="AD22" s="464"/>
      <c r="AE22" s="464"/>
      <c r="AF22" s="464"/>
      <c r="AG22" s="454"/>
      <c r="AH22" s="628" t="s">
        <v>165</v>
      </c>
      <c r="AI22" s="464"/>
      <c r="AJ22" s="464"/>
      <c r="AK22" s="464"/>
      <c r="AL22" s="454"/>
      <c r="AM22" s="628" t="s">
        <v>166</v>
      </c>
      <c r="AN22" s="629"/>
      <c r="AO22" s="629"/>
      <c r="AP22" s="629"/>
      <c r="AQ22" s="629"/>
      <c r="AR22" s="630"/>
      <c r="AS22" s="622" t="s">
        <v>163</v>
      </c>
      <c r="AT22" s="623"/>
      <c r="AU22" s="623"/>
      <c r="AV22" s="623"/>
      <c r="AW22" s="623"/>
      <c r="AX22" s="634"/>
      <c r="AY22" s="407" t="s">
        <v>167</v>
      </c>
      <c r="AZ22" s="408"/>
      <c r="BA22" s="408"/>
      <c r="BB22" s="408"/>
      <c r="BC22" s="408"/>
      <c r="BD22" s="408"/>
      <c r="BE22" s="408"/>
      <c r="BF22" s="408"/>
      <c r="BG22" s="408"/>
      <c r="BH22" s="408"/>
      <c r="BI22" s="408"/>
      <c r="BJ22" s="408"/>
      <c r="BK22" s="408"/>
      <c r="BL22" s="408"/>
      <c r="BM22" s="409"/>
      <c r="BN22" s="410">
        <v>27595250</v>
      </c>
      <c r="BO22" s="411"/>
      <c r="BP22" s="411"/>
      <c r="BQ22" s="411"/>
      <c r="BR22" s="411"/>
      <c r="BS22" s="411"/>
      <c r="BT22" s="411"/>
      <c r="BU22" s="412"/>
      <c r="BV22" s="410">
        <v>27892868</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168</v>
      </c>
      <c r="AZ23" s="482"/>
      <c r="BA23" s="482"/>
      <c r="BB23" s="482"/>
      <c r="BC23" s="482"/>
      <c r="BD23" s="482"/>
      <c r="BE23" s="482"/>
      <c r="BF23" s="482"/>
      <c r="BG23" s="482"/>
      <c r="BH23" s="482"/>
      <c r="BI23" s="482"/>
      <c r="BJ23" s="482"/>
      <c r="BK23" s="482"/>
      <c r="BL23" s="482"/>
      <c r="BM23" s="483"/>
      <c r="BN23" s="447">
        <v>23356949</v>
      </c>
      <c r="BO23" s="448"/>
      <c r="BP23" s="448"/>
      <c r="BQ23" s="448"/>
      <c r="BR23" s="448"/>
      <c r="BS23" s="448"/>
      <c r="BT23" s="448"/>
      <c r="BU23" s="449"/>
      <c r="BV23" s="447">
        <v>23502462</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c r="A24" s="178"/>
      <c r="B24" s="618"/>
      <c r="C24" s="594"/>
      <c r="D24" s="595"/>
      <c r="E24" s="497" t="s">
        <v>169</v>
      </c>
      <c r="F24" s="477"/>
      <c r="G24" s="477"/>
      <c r="H24" s="477"/>
      <c r="I24" s="477"/>
      <c r="J24" s="477"/>
      <c r="K24" s="478"/>
      <c r="L24" s="498">
        <v>1</v>
      </c>
      <c r="M24" s="499"/>
      <c r="N24" s="499"/>
      <c r="O24" s="499"/>
      <c r="P24" s="541"/>
      <c r="Q24" s="498">
        <v>7047</v>
      </c>
      <c r="R24" s="499"/>
      <c r="S24" s="499"/>
      <c r="T24" s="499"/>
      <c r="U24" s="499"/>
      <c r="V24" s="541"/>
      <c r="W24" s="593"/>
      <c r="X24" s="594"/>
      <c r="Y24" s="595"/>
      <c r="Z24" s="497" t="s">
        <v>170</v>
      </c>
      <c r="AA24" s="477"/>
      <c r="AB24" s="477"/>
      <c r="AC24" s="477"/>
      <c r="AD24" s="477"/>
      <c r="AE24" s="477"/>
      <c r="AF24" s="477"/>
      <c r="AG24" s="478"/>
      <c r="AH24" s="498">
        <v>355</v>
      </c>
      <c r="AI24" s="499"/>
      <c r="AJ24" s="499"/>
      <c r="AK24" s="499"/>
      <c r="AL24" s="541"/>
      <c r="AM24" s="498">
        <v>1157300</v>
      </c>
      <c r="AN24" s="499"/>
      <c r="AO24" s="499"/>
      <c r="AP24" s="499"/>
      <c r="AQ24" s="499"/>
      <c r="AR24" s="541"/>
      <c r="AS24" s="498">
        <v>3260</v>
      </c>
      <c r="AT24" s="499"/>
      <c r="AU24" s="499"/>
      <c r="AV24" s="499"/>
      <c r="AW24" s="499"/>
      <c r="AX24" s="500"/>
      <c r="AY24" s="563" t="s">
        <v>171</v>
      </c>
      <c r="AZ24" s="564"/>
      <c r="BA24" s="564"/>
      <c r="BB24" s="564"/>
      <c r="BC24" s="564"/>
      <c r="BD24" s="564"/>
      <c r="BE24" s="564"/>
      <c r="BF24" s="564"/>
      <c r="BG24" s="564"/>
      <c r="BH24" s="564"/>
      <c r="BI24" s="564"/>
      <c r="BJ24" s="564"/>
      <c r="BK24" s="564"/>
      <c r="BL24" s="564"/>
      <c r="BM24" s="565"/>
      <c r="BN24" s="447">
        <v>20158243</v>
      </c>
      <c r="BO24" s="448"/>
      <c r="BP24" s="448"/>
      <c r="BQ24" s="448"/>
      <c r="BR24" s="448"/>
      <c r="BS24" s="448"/>
      <c r="BT24" s="448"/>
      <c r="BU24" s="449"/>
      <c r="BV24" s="447">
        <v>20354218</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c r="A25" s="178"/>
      <c r="B25" s="618"/>
      <c r="C25" s="594"/>
      <c r="D25" s="595"/>
      <c r="E25" s="497" t="s">
        <v>172</v>
      </c>
      <c r="F25" s="477"/>
      <c r="G25" s="477"/>
      <c r="H25" s="477"/>
      <c r="I25" s="477"/>
      <c r="J25" s="477"/>
      <c r="K25" s="478"/>
      <c r="L25" s="498">
        <v>2</v>
      </c>
      <c r="M25" s="499"/>
      <c r="N25" s="499"/>
      <c r="O25" s="499"/>
      <c r="P25" s="541"/>
      <c r="Q25" s="498">
        <v>6318</v>
      </c>
      <c r="R25" s="499"/>
      <c r="S25" s="499"/>
      <c r="T25" s="499"/>
      <c r="U25" s="499"/>
      <c r="V25" s="541"/>
      <c r="W25" s="593"/>
      <c r="X25" s="594"/>
      <c r="Y25" s="595"/>
      <c r="Z25" s="497" t="s">
        <v>173</v>
      </c>
      <c r="AA25" s="477"/>
      <c r="AB25" s="477"/>
      <c r="AC25" s="477"/>
      <c r="AD25" s="477"/>
      <c r="AE25" s="477"/>
      <c r="AF25" s="477"/>
      <c r="AG25" s="478"/>
      <c r="AH25" s="498">
        <v>65</v>
      </c>
      <c r="AI25" s="499"/>
      <c r="AJ25" s="499"/>
      <c r="AK25" s="499"/>
      <c r="AL25" s="541"/>
      <c r="AM25" s="498">
        <v>188825</v>
      </c>
      <c r="AN25" s="499"/>
      <c r="AO25" s="499"/>
      <c r="AP25" s="499"/>
      <c r="AQ25" s="499"/>
      <c r="AR25" s="541"/>
      <c r="AS25" s="498">
        <v>2905</v>
      </c>
      <c r="AT25" s="499"/>
      <c r="AU25" s="499"/>
      <c r="AV25" s="499"/>
      <c r="AW25" s="499"/>
      <c r="AX25" s="500"/>
      <c r="AY25" s="407" t="s">
        <v>174</v>
      </c>
      <c r="AZ25" s="408"/>
      <c r="BA25" s="408"/>
      <c r="BB25" s="408"/>
      <c r="BC25" s="408"/>
      <c r="BD25" s="408"/>
      <c r="BE25" s="408"/>
      <c r="BF25" s="408"/>
      <c r="BG25" s="408"/>
      <c r="BH25" s="408"/>
      <c r="BI25" s="408"/>
      <c r="BJ25" s="408"/>
      <c r="BK25" s="408"/>
      <c r="BL25" s="408"/>
      <c r="BM25" s="409"/>
      <c r="BN25" s="410">
        <v>2875607</v>
      </c>
      <c r="BO25" s="411"/>
      <c r="BP25" s="411"/>
      <c r="BQ25" s="411"/>
      <c r="BR25" s="411"/>
      <c r="BS25" s="411"/>
      <c r="BT25" s="411"/>
      <c r="BU25" s="412"/>
      <c r="BV25" s="410">
        <v>2404097</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c r="A26" s="178"/>
      <c r="B26" s="618"/>
      <c r="C26" s="594"/>
      <c r="D26" s="595"/>
      <c r="E26" s="497" t="s">
        <v>175</v>
      </c>
      <c r="F26" s="477"/>
      <c r="G26" s="477"/>
      <c r="H26" s="477"/>
      <c r="I26" s="477"/>
      <c r="J26" s="477"/>
      <c r="K26" s="478"/>
      <c r="L26" s="498">
        <v>1</v>
      </c>
      <c r="M26" s="499"/>
      <c r="N26" s="499"/>
      <c r="O26" s="499"/>
      <c r="P26" s="541"/>
      <c r="Q26" s="498">
        <v>5529</v>
      </c>
      <c r="R26" s="499"/>
      <c r="S26" s="499"/>
      <c r="T26" s="499"/>
      <c r="U26" s="499"/>
      <c r="V26" s="541"/>
      <c r="W26" s="593"/>
      <c r="X26" s="594"/>
      <c r="Y26" s="595"/>
      <c r="Z26" s="497" t="s">
        <v>176</v>
      </c>
      <c r="AA26" s="599"/>
      <c r="AB26" s="599"/>
      <c r="AC26" s="599"/>
      <c r="AD26" s="599"/>
      <c r="AE26" s="599"/>
      <c r="AF26" s="599"/>
      <c r="AG26" s="600"/>
      <c r="AH26" s="498" t="s">
        <v>143</v>
      </c>
      <c r="AI26" s="499"/>
      <c r="AJ26" s="499"/>
      <c r="AK26" s="499"/>
      <c r="AL26" s="541"/>
      <c r="AM26" s="498" t="s">
        <v>143</v>
      </c>
      <c r="AN26" s="499"/>
      <c r="AO26" s="499"/>
      <c r="AP26" s="499"/>
      <c r="AQ26" s="499"/>
      <c r="AR26" s="541"/>
      <c r="AS26" s="498" t="s">
        <v>143</v>
      </c>
      <c r="AT26" s="499"/>
      <c r="AU26" s="499"/>
      <c r="AV26" s="499"/>
      <c r="AW26" s="499"/>
      <c r="AX26" s="500"/>
      <c r="AY26" s="450" t="s">
        <v>177</v>
      </c>
      <c r="AZ26" s="451"/>
      <c r="BA26" s="451"/>
      <c r="BB26" s="451"/>
      <c r="BC26" s="451"/>
      <c r="BD26" s="451"/>
      <c r="BE26" s="451"/>
      <c r="BF26" s="451"/>
      <c r="BG26" s="451"/>
      <c r="BH26" s="451"/>
      <c r="BI26" s="451"/>
      <c r="BJ26" s="451"/>
      <c r="BK26" s="451"/>
      <c r="BL26" s="451"/>
      <c r="BM26" s="452"/>
      <c r="BN26" s="447" t="s">
        <v>143</v>
      </c>
      <c r="BO26" s="448"/>
      <c r="BP26" s="448"/>
      <c r="BQ26" s="448"/>
      <c r="BR26" s="448"/>
      <c r="BS26" s="448"/>
      <c r="BT26" s="448"/>
      <c r="BU26" s="449"/>
      <c r="BV26" s="447" t="s">
        <v>143</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c r="A27" s="178"/>
      <c r="B27" s="618"/>
      <c r="C27" s="594"/>
      <c r="D27" s="595"/>
      <c r="E27" s="497" t="s">
        <v>178</v>
      </c>
      <c r="F27" s="477"/>
      <c r="G27" s="477"/>
      <c r="H27" s="477"/>
      <c r="I27" s="477"/>
      <c r="J27" s="477"/>
      <c r="K27" s="478"/>
      <c r="L27" s="498">
        <v>1</v>
      </c>
      <c r="M27" s="499"/>
      <c r="N27" s="499"/>
      <c r="O27" s="499"/>
      <c r="P27" s="541"/>
      <c r="Q27" s="498">
        <v>4200</v>
      </c>
      <c r="R27" s="499"/>
      <c r="S27" s="499"/>
      <c r="T27" s="499"/>
      <c r="U27" s="499"/>
      <c r="V27" s="541"/>
      <c r="W27" s="593"/>
      <c r="X27" s="594"/>
      <c r="Y27" s="595"/>
      <c r="Z27" s="497" t="s">
        <v>179</v>
      </c>
      <c r="AA27" s="477"/>
      <c r="AB27" s="477"/>
      <c r="AC27" s="477"/>
      <c r="AD27" s="477"/>
      <c r="AE27" s="477"/>
      <c r="AF27" s="477"/>
      <c r="AG27" s="478"/>
      <c r="AH27" s="498">
        <v>3</v>
      </c>
      <c r="AI27" s="499"/>
      <c r="AJ27" s="499"/>
      <c r="AK27" s="499"/>
      <c r="AL27" s="541"/>
      <c r="AM27" s="498">
        <v>11808</v>
      </c>
      <c r="AN27" s="499"/>
      <c r="AO27" s="499"/>
      <c r="AP27" s="499"/>
      <c r="AQ27" s="499"/>
      <c r="AR27" s="541"/>
      <c r="AS27" s="498">
        <v>3936</v>
      </c>
      <c r="AT27" s="499"/>
      <c r="AU27" s="499"/>
      <c r="AV27" s="499"/>
      <c r="AW27" s="499"/>
      <c r="AX27" s="500"/>
      <c r="AY27" s="542" t="s">
        <v>180</v>
      </c>
      <c r="AZ27" s="543"/>
      <c r="BA27" s="543"/>
      <c r="BB27" s="543"/>
      <c r="BC27" s="543"/>
      <c r="BD27" s="543"/>
      <c r="BE27" s="543"/>
      <c r="BF27" s="543"/>
      <c r="BG27" s="543"/>
      <c r="BH27" s="543"/>
      <c r="BI27" s="543"/>
      <c r="BJ27" s="543"/>
      <c r="BK27" s="543"/>
      <c r="BL27" s="543"/>
      <c r="BM27" s="544"/>
      <c r="BN27" s="566">
        <v>804362</v>
      </c>
      <c r="BO27" s="567"/>
      <c r="BP27" s="567"/>
      <c r="BQ27" s="567"/>
      <c r="BR27" s="567"/>
      <c r="BS27" s="567"/>
      <c r="BT27" s="567"/>
      <c r="BU27" s="568"/>
      <c r="BV27" s="566">
        <v>803122</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c r="A28" s="178"/>
      <c r="B28" s="618"/>
      <c r="C28" s="594"/>
      <c r="D28" s="595"/>
      <c r="E28" s="497" t="s">
        <v>181</v>
      </c>
      <c r="F28" s="477"/>
      <c r="G28" s="477"/>
      <c r="H28" s="477"/>
      <c r="I28" s="477"/>
      <c r="J28" s="477"/>
      <c r="K28" s="478"/>
      <c r="L28" s="498">
        <v>1</v>
      </c>
      <c r="M28" s="499"/>
      <c r="N28" s="499"/>
      <c r="O28" s="499"/>
      <c r="P28" s="541"/>
      <c r="Q28" s="498">
        <v>3650</v>
      </c>
      <c r="R28" s="499"/>
      <c r="S28" s="499"/>
      <c r="T28" s="499"/>
      <c r="U28" s="499"/>
      <c r="V28" s="541"/>
      <c r="W28" s="593"/>
      <c r="X28" s="594"/>
      <c r="Y28" s="595"/>
      <c r="Z28" s="497" t="s">
        <v>182</v>
      </c>
      <c r="AA28" s="477"/>
      <c r="AB28" s="477"/>
      <c r="AC28" s="477"/>
      <c r="AD28" s="477"/>
      <c r="AE28" s="477"/>
      <c r="AF28" s="477"/>
      <c r="AG28" s="478"/>
      <c r="AH28" s="498" t="s">
        <v>143</v>
      </c>
      <c r="AI28" s="499"/>
      <c r="AJ28" s="499"/>
      <c r="AK28" s="499"/>
      <c r="AL28" s="541"/>
      <c r="AM28" s="498" t="s">
        <v>143</v>
      </c>
      <c r="AN28" s="499"/>
      <c r="AO28" s="499"/>
      <c r="AP28" s="499"/>
      <c r="AQ28" s="499"/>
      <c r="AR28" s="541"/>
      <c r="AS28" s="498" t="s">
        <v>143</v>
      </c>
      <c r="AT28" s="499"/>
      <c r="AU28" s="499"/>
      <c r="AV28" s="499"/>
      <c r="AW28" s="499"/>
      <c r="AX28" s="500"/>
      <c r="AY28" s="601" t="s">
        <v>183</v>
      </c>
      <c r="AZ28" s="602"/>
      <c r="BA28" s="602"/>
      <c r="BB28" s="603"/>
      <c r="BC28" s="407" t="s">
        <v>48</v>
      </c>
      <c r="BD28" s="408"/>
      <c r="BE28" s="408"/>
      <c r="BF28" s="408"/>
      <c r="BG28" s="408"/>
      <c r="BH28" s="408"/>
      <c r="BI28" s="408"/>
      <c r="BJ28" s="408"/>
      <c r="BK28" s="408"/>
      <c r="BL28" s="408"/>
      <c r="BM28" s="409"/>
      <c r="BN28" s="410">
        <v>2952250</v>
      </c>
      <c r="BO28" s="411"/>
      <c r="BP28" s="411"/>
      <c r="BQ28" s="411"/>
      <c r="BR28" s="411"/>
      <c r="BS28" s="411"/>
      <c r="BT28" s="411"/>
      <c r="BU28" s="412"/>
      <c r="BV28" s="410">
        <v>2961404</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c r="A29" s="178"/>
      <c r="B29" s="618"/>
      <c r="C29" s="594"/>
      <c r="D29" s="595"/>
      <c r="E29" s="497" t="s">
        <v>184</v>
      </c>
      <c r="F29" s="477"/>
      <c r="G29" s="477"/>
      <c r="H29" s="477"/>
      <c r="I29" s="477"/>
      <c r="J29" s="477"/>
      <c r="K29" s="478"/>
      <c r="L29" s="498">
        <v>16</v>
      </c>
      <c r="M29" s="499"/>
      <c r="N29" s="499"/>
      <c r="O29" s="499"/>
      <c r="P29" s="541"/>
      <c r="Q29" s="498">
        <v>3400</v>
      </c>
      <c r="R29" s="499"/>
      <c r="S29" s="499"/>
      <c r="T29" s="499"/>
      <c r="U29" s="499"/>
      <c r="V29" s="541"/>
      <c r="W29" s="596"/>
      <c r="X29" s="597"/>
      <c r="Y29" s="598"/>
      <c r="Z29" s="497" t="s">
        <v>185</v>
      </c>
      <c r="AA29" s="477"/>
      <c r="AB29" s="477"/>
      <c r="AC29" s="477"/>
      <c r="AD29" s="477"/>
      <c r="AE29" s="477"/>
      <c r="AF29" s="477"/>
      <c r="AG29" s="478"/>
      <c r="AH29" s="498">
        <v>358</v>
      </c>
      <c r="AI29" s="499"/>
      <c r="AJ29" s="499"/>
      <c r="AK29" s="499"/>
      <c r="AL29" s="541"/>
      <c r="AM29" s="498">
        <v>1169108</v>
      </c>
      <c r="AN29" s="499"/>
      <c r="AO29" s="499"/>
      <c r="AP29" s="499"/>
      <c r="AQ29" s="499"/>
      <c r="AR29" s="541"/>
      <c r="AS29" s="498">
        <v>3266</v>
      </c>
      <c r="AT29" s="499"/>
      <c r="AU29" s="499"/>
      <c r="AV29" s="499"/>
      <c r="AW29" s="499"/>
      <c r="AX29" s="500"/>
      <c r="AY29" s="604"/>
      <c r="AZ29" s="605"/>
      <c r="BA29" s="605"/>
      <c r="BB29" s="606"/>
      <c r="BC29" s="481" t="s">
        <v>186</v>
      </c>
      <c r="BD29" s="482"/>
      <c r="BE29" s="482"/>
      <c r="BF29" s="482"/>
      <c r="BG29" s="482"/>
      <c r="BH29" s="482"/>
      <c r="BI29" s="482"/>
      <c r="BJ29" s="482"/>
      <c r="BK29" s="482"/>
      <c r="BL29" s="482"/>
      <c r="BM29" s="483"/>
      <c r="BN29" s="447">
        <v>1106139</v>
      </c>
      <c r="BO29" s="448"/>
      <c r="BP29" s="448"/>
      <c r="BQ29" s="448"/>
      <c r="BR29" s="448"/>
      <c r="BS29" s="448"/>
      <c r="BT29" s="448"/>
      <c r="BU29" s="449"/>
      <c r="BV29" s="447">
        <v>752018</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187</v>
      </c>
      <c r="X30" s="615"/>
      <c r="Y30" s="615"/>
      <c r="Z30" s="615"/>
      <c r="AA30" s="615"/>
      <c r="AB30" s="615"/>
      <c r="AC30" s="615"/>
      <c r="AD30" s="615"/>
      <c r="AE30" s="615"/>
      <c r="AF30" s="615"/>
      <c r="AG30" s="616"/>
      <c r="AH30" s="574">
        <v>100.4</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5147853</v>
      </c>
      <c r="BO30" s="567"/>
      <c r="BP30" s="567"/>
      <c r="BQ30" s="567"/>
      <c r="BR30" s="567"/>
      <c r="BS30" s="567"/>
      <c r="BT30" s="567"/>
      <c r="BU30" s="568"/>
      <c r="BV30" s="566">
        <v>4700196</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610" t="s">
        <v>188</v>
      </c>
      <c r="D32" s="610"/>
      <c r="E32" s="610"/>
      <c r="F32" s="610"/>
      <c r="G32" s="610"/>
      <c r="H32" s="610"/>
      <c r="I32" s="610"/>
      <c r="J32" s="610"/>
      <c r="K32" s="610"/>
      <c r="L32" s="610"/>
      <c r="M32" s="610"/>
      <c r="N32" s="610"/>
      <c r="O32" s="610"/>
      <c r="P32" s="610"/>
      <c r="Q32" s="610"/>
      <c r="R32" s="610"/>
      <c r="S32" s="610"/>
      <c r="U32" s="451" t="s">
        <v>189</v>
      </c>
      <c r="V32" s="451"/>
      <c r="W32" s="451"/>
      <c r="X32" s="451"/>
      <c r="Y32" s="451"/>
      <c r="Z32" s="451"/>
      <c r="AA32" s="451"/>
      <c r="AB32" s="451"/>
      <c r="AC32" s="451"/>
      <c r="AD32" s="451"/>
      <c r="AE32" s="451"/>
      <c r="AF32" s="451"/>
      <c r="AG32" s="451"/>
      <c r="AH32" s="451"/>
      <c r="AI32" s="451"/>
      <c r="AJ32" s="451"/>
      <c r="AK32" s="451"/>
      <c r="AM32" s="451" t="s">
        <v>190</v>
      </c>
      <c r="AN32" s="451"/>
      <c r="AO32" s="451"/>
      <c r="AP32" s="451"/>
      <c r="AQ32" s="451"/>
      <c r="AR32" s="451"/>
      <c r="AS32" s="451"/>
      <c r="AT32" s="451"/>
      <c r="AU32" s="451"/>
      <c r="AV32" s="451"/>
      <c r="AW32" s="451"/>
      <c r="AX32" s="451"/>
      <c r="AY32" s="451"/>
      <c r="AZ32" s="451"/>
      <c r="BA32" s="451"/>
      <c r="BB32" s="451"/>
      <c r="BC32" s="451"/>
      <c r="BE32" s="451" t="s">
        <v>191</v>
      </c>
      <c r="BF32" s="451"/>
      <c r="BG32" s="451"/>
      <c r="BH32" s="451"/>
      <c r="BI32" s="451"/>
      <c r="BJ32" s="451"/>
      <c r="BK32" s="451"/>
      <c r="BL32" s="451"/>
      <c r="BM32" s="451"/>
      <c r="BN32" s="451"/>
      <c r="BO32" s="451"/>
      <c r="BP32" s="451"/>
      <c r="BQ32" s="451"/>
      <c r="BR32" s="451"/>
      <c r="BS32" s="451"/>
      <c r="BT32" s="451"/>
      <c r="BU32" s="451"/>
      <c r="BW32" s="451" t="s">
        <v>192</v>
      </c>
      <c r="BX32" s="451"/>
      <c r="BY32" s="451"/>
      <c r="BZ32" s="451"/>
      <c r="CA32" s="451"/>
      <c r="CB32" s="451"/>
      <c r="CC32" s="451"/>
      <c r="CD32" s="451"/>
      <c r="CE32" s="451"/>
      <c r="CF32" s="451"/>
      <c r="CG32" s="451"/>
      <c r="CH32" s="451"/>
      <c r="CI32" s="451"/>
      <c r="CJ32" s="451"/>
      <c r="CK32" s="451"/>
      <c r="CL32" s="451"/>
      <c r="CM32" s="451"/>
      <c r="CO32" s="451" t="s">
        <v>193</v>
      </c>
      <c r="CP32" s="451"/>
      <c r="CQ32" s="451"/>
      <c r="CR32" s="451"/>
      <c r="CS32" s="451"/>
      <c r="CT32" s="451"/>
      <c r="CU32" s="451"/>
      <c r="CV32" s="451"/>
      <c r="CW32" s="451"/>
      <c r="CX32" s="451"/>
      <c r="CY32" s="451"/>
      <c r="CZ32" s="451"/>
      <c r="DA32" s="451"/>
      <c r="DB32" s="451"/>
      <c r="DC32" s="451"/>
      <c r="DD32" s="451"/>
      <c r="DE32" s="451"/>
      <c r="DI32" s="201"/>
    </row>
    <row r="33" spans="1:113" ht="13.5" customHeight="1">
      <c r="A33" s="178"/>
      <c r="B33" s="202"/>
      <c r="C33" s="471" t="s">
        <v>194</v>
      </c>
      <c r="D33" s="471"/>
      <c r="E33" s="436" t="s">
        <v>195</v>
      </c>
      <c r="F33" s="436"/>
      <c r="G33" s="436"/>
      <c r="H33" s="436"/>
      <c r="I33" s="436"/>
      <c r="J33" s="436"/>
      <c r="K33" s="436"/>
      <c r="L33" s="436"/>
      <c r="M33" s="436"/>
      <c r="N33" s="436"/>
      <c r="O33" s="436"/>
      <c r="P33" s="436"/>
      <c r="Q33" s="436"/>
      <c r="R33" s="436"/>
      <c r="S33" s="436"/>
      <c r="T33" s="203"/>
      <c r="U33" s="471" t="s">
        <v>194</v>
      </c>
      <c r="V33" s="471"/>
      <c r="W33" s="436" t="s">
        <v>195</v>
      </c>
      <c r="X33" s="436"/>
      <c r="Y33" s="436"/>
      <c r="Z33" s="436"/>
      <c r="AA33" s="436"/>
      <c r="AB33" s="436"/>
      <c r="AC33" s="436"/>
      <c r="AD33" s="436"/>
      <c r="AE33" s="436"/>
      <c r="AF33" s="436"/>
      <c r="AG33" s="436"/>
      <c r="AH33" s="436"/>
      <c r="AI33" s="436"/>
      <c r="AJ33" s="436"/>
      <c r="AK33" s="436"/>
      <c r="AL33" s="203"/>
      <c r="AM33" s="471" t="s">
        <v>194</v>
      </c>
      <c r="AN33" s="471"/>
      <c r="AO33" s="436" t="s">
        <v>195</v>
      </c>
      <c r="AP33" s="436"/>
      <c r="AQ33" s="436"/>
      <c r="AR33" s="436"/>
      <c r="AS33" s="436"/>
      <c r="AT33" s="436"/>
      <c r="AU33" s="436"/>
      <c r="AV33" s="436"/>
      <c r="AW33" s="436"/>
      <c r="AX33" s="436"/>
      <c r="AY33" s="436"/>
      <c r="AZ33" s="436"/>
      <c r="BA33" s="436"/>
      <c r="BB33" s="436"/>
      <c r="BC33" s="436"/>
      <c r="BD33" s="204"/>
      <c r="BE33" s="436" t="s">
        <v>196</v>
      </c>
      <c r="BF33" s="436"/>
      <c r="BG33" s="436" t="s">
        <v>197</v>
      </c>
      <c r="BH33" s="436"/>
      <c r="BI33" s="436"/>
      <c r="BJ33" s="436"/>
      <c r="BK33" s="436"/>
      <c r="BL33" s="436"/>
      <c r="BM33" s="436"/>
      <c r="BN33" s="436"/>
      <c r="BO33" s="436"/>
      <c r="BP33" s="436"/>
      <c r="BQ33" s="436"/>
      <c r="BR33" s="436"/>
      <c r="BS33" s="436"/>
      <c r="BT33" s="436"/>
      <c r="BU33" s="436"/>
      <c r="BV33" s="204"/>
      <c r="BW33" s="471" t="s">
        <v>196</v>
      </c>
      <c r="BX33" s="471"/>
      <c r="BY33" s="436" t="s">
        <v>198</v>
      </c>
      <c r="BZ33" s="436"/>
      <c r="CA33" s="436"/>
      <c r="CB33" s="436"/>
      <c r="CC33" s="436"/>
      <c r="CD33" s="436"/>
      <c r="CE33" s="436"/>
      <c r="CF33" s="436"/>
      <c r="CG33" s="436"/>
      <c r="CH33" s="436"/>
      <c r="CI33" s="436"/>
      <c r="CJ33" s="436"/>
      <c r="CK33" s="436"/>
      <c r="CL33" s="436"/>
      <c r="CM33" s="436"/>
      <c r="CN33" s="203"/>
      <c r="CO33" s="471" t="s">
        <v>194</v>
      </c>
      <c r="CP33" s="471"/>
      <c r="CQ33" s="436" t="s">
        <v>199</v>
      </c>
      <c r="CR33" s="436"/>
      <c r="CS33" s="436"/>
      <c r="CT33" s="436"/>
      <c r="CU33" s="436"/>
      <c r="CV33" s="436"/>
      <c r="CW33" s="436"/>
      <c r="CX33" s="436"/>
      <c r="CY33" s="436"/>
      <c r="CZ33" s="436"/>
      <c r="DA33" s="436"/>
      <c r="DB33" s="436"/>
      <c r="DC33" s="436"/>
      <c r="DD33" s="436"/>
      <c r="DE33" s="436"/>
      <c r="DF33" s="203"/>
      <c r="DG33" s="636" t="s">
        <v>200</v>
      </c>
      <c r="DH33" s="636"/>
      <c r="DI33" s="205"/>
    </row>
    <row r="34" spans="1:113" ht="32.25" customHeight="1">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f>IF(AO34="","",MAX(C34:D43,U34:V43)+1)</f>
        <v>5</v>
      </c>
      <c r="AN34" s="637"/>
      <c r="AO34" s="638" t="str">
        <f>IF('各会計、関係団体の財政状況及び健全化判断比率'!B31="","",'各会計、関係団体の財政状況及び健全化判断比率'!B31)</f>
        <v>水道事業会計</v>
      </c>
      <c r="AP34" s="638"/>
      <c r="AQ34" s="638"/>
      <c r="AR34" s="638"/>
      <c r="AS34" s="638"/>
      <c r="AT34" s="638"/>
      <c r="AU34" s="638"/>
      <c r="AV34" s="638"/>
      <c r="AW34" s="638"/>
      <c r="AX34" s="638"/>
      <c r="AY34" s="638"/>
      <c r="AZ34" s="638"/>
      <c r="BA34" s="638"/>
      <c r="BB34" s="638"/>
      <c r="BC34" s="638"/>
      <c r="BD34" s="178"/>
      <c r="BE34" s="637">
        <f>IF(BG34="","",MAX(C34:D43,U34:V43,AM34:AN43)+1)</f>
        <v>7</v>
      </c>
      <c r="BF34" s="637"/>
      <c r="BG34" s="638" t="str">
        <f>IF('各会計、関係団体の財政状況及び健全化判断比率'!B33="","",'各会計、関係団体の財政状況及び健全化判断比率'!B33)</f>
        <v>浄化槽整備推進事業特別会計</v>
      </c>
      <c r="BH34" s="638"/>
      <c r="BI34" s="638"/>
      <c r="BJ34" s="638"/>
      <c r="BK34" s="638"/>
      <c r="BL34" s="638"/>
      <c r="BM34" s="638"/>
      <c r="BN34" s="638"/>
      <c r="BO34" s="638"/>
      <c r="BP34" s="638"/>
      <c r="BQ34" s="638"/>
      <c r="BR34" s="638"/>
      <c r="BS34" s="638"/>
      <c r="BT34" s="638"/>
      <c r="BU34" s="638"/>
      <c r="BV34" s="178"/>
      <c r="BW34" s="637">
        <f>IF(BY34="","",MAX(C34:D43,U34:V43,AM34:AN43,BE34:BF43)+1)</f>
        <v>9</v>
      </c>
      <c r="BX34" s="637"/>
      <c r="BY34" s="638" t="str">
        <f>IF('各会計、関係団体の財政状況及び健全化判断比率'!B68="","",'各会計、関係団体の財政状況及び健全化判断比率'!B68)</f>
        <v>臼津広域連合</v>
      </c>
      <c r="BZ34" s="638"/>
      <c r="CA34" s="638"/>
      <c r="CB34" s="638"/>
      <c r="CC34" s="638"/>
      <c r="CD34" s="638"/>
      <c r="CE34" s="638"/>
      <c r="CF34" s="638"/>
      <c r="CG34" s="638"/>
      <c r="CH34" s="638"/>
      <c r="CI34" s="638"/>
      <c r="CJ34" s="638"/>
      <c r="CK34" s="638"/>
      <c r="CL34" s="638"/>
      <c r="CM34" s="638"/>
      <c r="CN34" s="178"/>
      <c r="CO34" s="637">
        <f>IF(CQ34="","",MAX(C34:D43,U34:V43,AM34:AN43,BE34:BF43,BW34:BX43)+1)</f>
        <v>14</v>
      </c>
      <c r="CP34" s="637"/>
      <c r="CQ34" s="638" t="str">
        <f>IF('各会計、関係団体の財政状況及び健全化判断比率'!BS7="","",'各会計、関係団体の財政状況及び健全化判断比率'!BS7)</f>
        <v>臼杵市環境保全型農林振興公社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介護保険特別会計</v>
      </c>
      <c r="X35" s="638"/>
      <c r="Y35" s="638"/>
      <c r="Z35" s="638"/>
      <c r="AA35" s="638"/>
      <c r="AB35" s="638"/>
      <c r="AC35" s="638"/>
      <c r="AD35" s="638"/>
      <c r="AE35" s="638"/>
      <c r="AF35" s="638"/>
      <c r="AG35" s="638"/>
      <c r="AH35" s="638"/>
      <c r="AI35" s="638"/>
      <c r="AJ35" s="638"/>
      <c r="AK35" s="638"/>
      <c r="AL35" s="178"/>
      <c r="AM35" s="637">
        <f t="shared" ref="AM35:AM43" si="0">IF(AO35="","",AM34+1)</f>
        <v>6</v>
      </c>
      <c r="AN35" s="637"/>
      <c r="AO35" s="638" t="str">
        <f>IF('各会計、関係団体の財政状況及び健全化判断比率'!B32="","",'各会計、関係団体の財政状況及び健全化判断比率'!B32)</f>
        <v>下水道事業会計</v>
      </c>
      <c r="AP35" s="638"/>
      <c r="AQ35" s="638"/>
      <c r="AR35" s="638"/>
      <c r="AS35" s="638"/>
      <c r="AT35" s="638"/>
      <c r="AU35" s="638"/>
      <c r="AV35" s="638"/>
      <c r="AW35" s="638"/>
      <c r="AX35" s="638"/>
      <c r="AY35" s="638"/>
      <c r="AZ35" s="638"/>
      <c r="BA35" s="638"/>
      <c r="BB35" s="638"/>
      <c r="BC35" s="638"/>
      <c r="BD35" s="178"/>
      <c r="BE35" s="637">
        <f t="shared" ref="BE35:BE43" si="1">IF(BG35="","",BE34+1)</f>
        <v>8</v>
      </c>
      <c r="BF35" s="637"/>
      <c r="BG35" s="638" t="str">
        <f>IF('各会計、関係団体の財政状況及び健全化判断比率'!B34="","",'各会計、関係団体の財政状況及び健全化判断比率'!B34)</f>
        <v>臼杵石仏特別会計</v>
      </c>
      <c r="BH35" s="638"/>
      <c r="BI35" s="638"/>
      <c r="BJ35" s="638"/>
      <c r="BK35" s="638"/>
      <c r="BL35" s="638"/>
      <c r="BM35" s="638"/>
      <c r="BN35" s="638"/>
      <c r="BO35" s="638"/>
      <c r="BP35" s="638"/>
      <c r="BQ35" s="638"/>
      <c r="BR35" s="638"/>
      <c r="BS35" s="638"/>
      <c r="BT35" s="638"/>
      <c r="BU35" s="638"/>
      <c r="BV35" s="178"/>
      <c r="BW35" s="637">
        <f t="shared" ref="BW35:BW43" si="2">IF(BY35="","",BW34+1)</f>
        <v>10</v>
      </c>
      <c r="BX35" s="637"/>
      <c r="BY35" s="638" t="str">
        <f>IF('各会計、関係団体の財政状況及び健全化判断比率'!B69="","",'各会計、関係団体の財政状況及び健全化判断比率'!B69)</f>
        <v>大分県交通災害共済組合（交通災害共済事業会計）</v>
      </c>
      <c r="BZ35" s="638"/>
      <c r="CA35" s="638"/>
      <c r="CB35" s="638"/>
      <c r="CC35" s="638"/>
      <c r="CD35" s="638"/>
      <c r="CE35" s="638"/>
      <c r="CF35" s="638"/>
      <c r="CG35" s="638"/>
      <c r="CH35" s="638"/>
      <c r="CI35" s="638"/>
      <c r="CJ35" s="638"/>
      <c r="CK35" s="638"/>
      <c r="CL35" s="638"/>
      <c r="CM35" s="638"/>
      <c r="CN35" s="178"/>
      <c r="CO35" s="637" t="str">
        <f t="shared" ref="CO35:CO43" si="3">IF(CQ35="","",CO34+1)</f>
        <v/>
      </c>
      <c r="CP35" s="637"/>
      <c r="CQ35" s="638" t="str">
        <f>IF('各会計、関係団体の財政状況及び健全化判断比率'!BS8="","",'各会計、関係団体の財政状況及び健全化判断比率'!BS8)</f>
        <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4</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11</v>
      </c>
      <c r="BX36" s="637"/>
      <c r="BY36" s="638" t="str">
        <f>IF('各会計、関係団体の財政状況及び健全化判断比率'!B70="","",'各会計、関係団体の財政状況及び健全化判断比率'!B70)</f>
        <v>大分県市町村会館管理組合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12</v>
      </c>
      <c r="BX37" s="637"/>
      <c r="BY37" s="638" t="str">
        <f>IF('各会計、関係団体の財政状況及び健全化判断比率'!B71="","",'各会計、関係団体の財政状況及び健全化判断比率'!B71)</f>
        <v>大分県後期高齢者医療広域連合（普通会計）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13</v>
      </c>
      <c r="BX38" s="637"/>
      <c r="BY38" s="638" t="str">
        <f>IF('各会計、関係団体の財政状況及び健全化判断比率'!B72="","",'各会計、関係団体の財政状況及び健全化判断比率'!B72)</f>
        <v>大分県後期高齢者医療広域連合（後期高齢者医療事業会計）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t="str">
        <f t="shared" si="2"/>
        <v/>
      </c>
      <c r="BX39" s="637"/>
      <c r="BY39" s="638" t="str">
        <f>IF('各会計、関係団体の財政状況及び健全化判断比率'!B73="","",'各会計、関係団体の財政状況及び健全化判断比率'!B73)</f>
        <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t="str">
        <f t="shared" si="2"/>
        <v/>
      </c>
      <c r="BX40" s="637"/>
      <c r="BY40" s="638" t="str">
        <f>IF('各会計、関係団体の財政状況及び健全化判断比率'!B74="","",'各会計、関係団体の財政状況及び健全化判断比率'!B74)</f>
        <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201</v>
      </c>
      <c r="E46" s="640" t="s">
        <v>202</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c r="E47" s="640" t="s">
        <v>203</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c r="E48" s="640" t="s">
        <v>204</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c r="E49" s="641" t="s">
        <v>205</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c r="E50" s="640" t="s">
        <v>206</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c r="E51" s="640" t="s">
        <v>207</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c r="E52" s="640" t="s">
        <v>208</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c r="E53" s="367" t="s">
        <v>590</v>
      </c>
    </row>
    <row r="54" spans="5:113"/>
    <row r="55" spans="5:113"/>
    <row r="56" spans="5:113"/>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216" t="s">
        <v>560</v>
      </c>
      <c r="D34" s="1216"/>
      <c r="E34" s="1217"/>
      <c r="F34" s="32">
        <v>3.14</v>
      </c>
      <c r="G34" s="33">
        <v>2.15</v>
      </c>
      <c r="H34" s="33">
        <v>2.67</v>
      </c>
      <c r="I34" s="33">
        <v>2.71</v>
      </c>
      <c r="J34" s="34">
        <v>3.88</v>
      </c>
      <c r="K34" s="22"/>
      <c r="L34" s="22"/>
      <c r="M34" s="22"/>
      <c r="N34" s="22"/>
      <c r="O34" s="22"/>
      <c r="P34" s="22"/>
    </row>
    <row r="35" spans="1:16" ht="39" customHeight="1">
      <c r="A35" s="22"/>
      <c r="B35" s="35"/>
      <c r="C35" s="1210" t="s">
        <v>561</v>
      </c>
      <c r="D35" s="1211"/>
      <c r="E35" s="1212"/>
      <c r="F35" s="36">
        <v>3.13</v>
      </c>
      <c r="G35" s="37">
        <v>3.16</v>
      </c>
      <c r="H35" s="37">
        <v>3.18</v>
      </c>
      <c r="I35" s="37">
        <v>3.07</v>
      </c>
      <c r="J35" s="38">
        <v>3.04</v>
      </c>
      <c r="K35" s="22"/>
      <c r="L35" s="22"/>
      <c r="M35" s="22"/>
      <c r="N35" s="22"/>
      <c r="O35" s="22"/>
      <c r="P35" s="22"/>
    </row>
    <row r="36" spans="1:16" ht="39" customHeight="1">
      <c r="A36" s="22"/>
      <c r="B36" s="35"/>
      <c r="C36" s="1210" t="s">
        <v>562</v>
      </c>
      <c r="D36" s="1211"/>
      <c r="E36" s="1212"/>
      <c r="F36" s="36">
        <v>1.87</v>
      </c>
      <c r="G36" s="37">
        <v>2.13</v>
      </c>
      <c r="H36" s="37">
        <v>2.3199999999999998</v>
      </c>
      <c r="I36" s="37">
        <v>3.02</v>
      </c>
      <c r="J36" s="38">
        <v>2.7</v>
      </c>
      <c r="K36" s="22"/>
      <c r="L36" s="22"/>
      <c r="M36" s="22"/>
      <c r="N36" s="22"/>
      <c r="O36" s="22"/>
      <c r="P36" s="22"/>
    </row>
    <row r="37" spans="1:16" ht="39" customHeight="1">
      <c r="A37" s="22"/>
      <c r="B37" s="35"/>
      <c r="C37" s="1210" t="s">
        <v>563</v>
      </c>
      <c r="D37" s="1211"/>
      <c r="E37" s="1212"/>
      <c r="F37" s="36" t="s">
        <v>511</v>
      </c>
      <c r="G37" s="37" t="s">
        <v>511</v>
      </c>
      <c r="H37" s="37" t="s">
        <v>511</v>
      </c>
      <c r="I37" s="37">
        <v>1.27</v>
      </c>
      <c r="J37" s="38">
        <v>1.71</v>
      </c>
      <c r="K37" s="22"/>
      <c r="L37" s="22"/>
      <c r="M37" s="22"/>
      <c r="N37" s="22"/>
      <c r="O37" s="22"/>
      <c r="P37" s="22"/>
    </row>
    <row r="38" spans="1:16" ht="39" customHeight="1">
      <c r="A38" s="22"/>
      <c r="B38" s="35"/>
      <c r="C38" s="1210" t="s">
        <v>564</v>
      </c>
      <c r="D38" s="1211"/>
      <c r="E38" s="1212"/>
      <c r="F38" s="36">
        <v>0.6</v>
      </c>
      <c r="G38" s="37">
        <v>0.34</v>
      </c>
      <c r="H38" s="37">
        <v>0.04</v>
      </c>
      <c r="I38" s="37">
        <v>0</v>
      </c>
      <c r="J38" s="38">
        <v>0.52</v>
      </c>
      <c r="K38" s="22"/>
      <c r="L38" s="22"/>
      <c r="M38" s="22"/>
      <c r="N38" s="22"/>
      <c r="O38" s="22"/>
      <c r="P38" s="22"/>
    </row>
    <row r="39" spans="1:16" ht="39" customHeight="1">
      <c r="A39" s="22"/>
      <c r="B39" s="35"/>
      <c r="C39" s="1210" t="s">
        <v>565</v>
      </c>
      <c r="D39" s="1211"/>
      <c r="E39" s="1212"/>
      <c r="F39" s="36">
        <v>0.01</v>
      </c>
      <c r="G39" s="37">
        <v>0.01</v>
      </c>
      <c r="H39" s="37">
        <v>0.01</v>
      </c>
      <c r="I39" s="37">
        <v>0.01</v>
      </c>
      <c r="J39" s="38">
        <v>0.01</v>
      </c>
      <c r="K39" s="22"/>
      <c r="L39" s="22"/>
      <c r="M39" s="22"/>
      <c r="N39" s="22"/>
      <c r="O39" s="22"/>
      <c r="P39" s="22"/>
    </row>
    <row r="40" spans="1:16" ht="39" customHeight="1">
      <c r="A40" s="22"/>
      <c r="B40" s="35"/>
      <c r="C40" s="1210" t="s">
        <v>566</v>
      </c>
      <c r="D40" s="1211"/>
      <c r="E40" s="1212"/>
      <c r="F40" s="36">
        <v>0.03</v>
      </c>
      <c r="G40" s="37">
        <v>0.02</v>
      </c>
      <c r="H40" s="37">
        <v>0.03</v>
      </c>
      <c r="I40" s="37">
        <v>0</v>
      </c>
      <c r="J40" s="38">
        <v>0</v>
      </c>
      <c r="K40" s="22"/>
      <c r="L40" s="22"/>
      <c r="M40" s="22"/>
      <c r="N40" s="22"/>
      <c r="O40" s="22"/>
      <c r="P40" s="22"/>
    </row>
    <row r="41" spans="1:16" ht="39" customHeight="1">
      <c r="A41" s="22"/>
      <c r="B41" s="35"/>
      <c r="C41" s="1210" t="s">
        <v>567</v>
      </c>
      <c r="D41" s="1211"/>
      <c r="E41" s="1212"/>
      <c r="F41" s="36">
        <v>0</v>
      </c>
      <c r="G41" s="37">
        <v>0</v>
      </c>
      <c r="H41" s="37">
        <v>0</v>
      </c>
      <c r="I41" s="37">
        <v>0</v>
      </c>
      <c r="J41" s="38">
        <v>0</v>
      </c>
      <c r="K41" s="22"/>
      <c r="L41" s="22"/>
      <c r="M41" s="22"/>
      <c r="N41" s="22"/>
      <c r="O41" s="22"/>
      <c r="P41" s="22"/>
    </row>
    <row r="42" spans="1:16" ht="39" customHeight="1">
      <c r="A42" s="22"/>
      <c r="B42" s="39"/>
      <c r="C42" s="1210" t="s">
        <v>568</v>
      </c>
      <c r="D42" s="1211"/>
      <c r="E42" s="1212"/>
      <c r="F42" s="36" t="s">
        <v>511</v>
      </c>
      <c r="G42" s="37" t="s">
        <v>511</v>
      </c>
      <c r="H42" s="37" t="s">
        <v>511</v>
      </c>
      <c r="I42" s="37" t="s">
        <v>511</v>
      </c>
      <c r="J42" s="38" t="s">
        <v>511</v>
      </c>
      <c r="K42" s="22"/>
      <c r="L42" s="22"/>
      <c r="M42" s="22"/>
      <c r="N42" s="22"/>
      <c r="O42" s="22"/>
      <c r="P42" s="22"/>
    </row>
    <row r="43" spans="1:16" ht="39" customHeight="1" thickBot="1">
      <c r="A43" s="22"/>
      <c r="B43" s="40"/>
      <c r="C43" s="1213" t="s">
        <v>569</v>
      </c>
      <c r="D43" s="1214"/>
      <c r="E43" s="1215"/>
      <c r="F43" s="41">
        <v>0.13</v>
      </c>
      <c r="G43" s="42">
        <v>0.49</v>
      </c>
      <c r="H43" s="42">
        <v>0.25</v>
      </c>
      <c r="I43" s="42" t="s">
        <v>511</v>
      </c>
      <c r="J43" s="43" t="s">
        <v>511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bAVK/4iudjuK5KH2S5wYmkpgv8Yl7xGMpuV4/jVJeqGA0IpQ/RYRIuOGbvZBLKWwSE1T1Yp/Pou2/s7Khgw6g==" saltValue="kHkvwskH19xtHYtup0p5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218" t="s">
        <v>11</v>
      </c>
      <c r="C45" s="1219"/>
      <c r="D45" s="58"/>
      <c r="E45" s="1224" t="s">
        <v>12</v>
      </c>
      <c r="F45" s="1224"/>
      <c r="G45" s="1224"/>
      <c r="H45" s="1224"/>
      <c r="I45" s="1224"/>
      <c r="J45" s="1225"/>
      <c r="K45" s="59">
        <v>2960</v>
      </c>
      <c r="L45" s="60">
        <v>2607</v>
      </c>
      <c r="M45" s="60">
        <v>2563</v>
      </c>
      <c r="N45" s="60">
        <v>2610</v>
      </c>
      <c r="O45" s="61">
        <v>2785</v>
      </c>
      <c r="P45" s="48"/>
      <c r="Q45" s="48"/>
      <c r="R45" s="48"/>
      <c r="S45" s="48"/>
      <c r="T45" s="48"/>
      <c r="U45" s="48"/>
    </row>
    <row r="46" spans="1:21" ht="30.75" customHeight="1">
      <c r="A46" s="48"/>
      <c r="B46" s="1220"/>
      <c r="C46" s="1221"/>
      <c r="D46" s="62"/>
      <c r="E46" s="1226" t="s">
        <v>13</v>
      </c>
      <c r="F46" s="1226"/>
      <c r="G46" s="1226"/>
      <c r="H46" s="1226"/>
      <c r="I46" s="1226"/>
      <c r="J46" s="1227"/>
      <c r="K46" s="63" t="s">
        <v>511</v>
      </c>
      <c r="L46" s="64" t="s">
        <v>511</v>
      </c>
      <c r="M46" s="64" t="s">
        <v>511</v>
      </c>
      <c r="N46" s="64" t="s">
        <v>511</v>
      </c>
      <c r="O46" s="65" t="s">
        <v>511</v>
      </c>
      <c r="P46" s="48"/>
      <c r="Q46" s="48"/>
      <c r="R46" s="48"/>
      <c r="S46" s="48"/>
      <c r="T46" s="48"/>
      <c r="U46" s="48"/>
    </row>
    <row r="47" spans="1:21" ht="30.75" customHeight="1">
      <c r="A47" s="48"/>
      <c r="B47" s="1220"/>
      <c r="C47" s="1221"/>
      <c r="D47" s="62"/>
      <c r="E47" s="1226" t="s">
        <v>14</v>
      </c>
      <c r="F47" s="1226"/>
      <c r="G47" s="1226"/>
      <c r="H47" s="1226"/>
      <c r="I47" s="1226"/>
      <c r="J47" s="1227"/>
      <c r="K47" s="63" t="s">
        <v>511</v>
      </c>
      <c r="L47" s="64" t="s">
        <v>511</v>
      </c>
      <c r="M47" s="64" t="s">
        <v>511</v>
      </c>
      <c r="N47" s="64" t="s">
        <v>511</v>
      </c>
      <c r="O47" s="65" t="s">
        <v>511</v>
      </c>
      <c r="P47" s="48"/>
      <c r="Q47" s="48"/>
      <c r="R47" s="48"/>
      <c r="S47" s="48"/>
      <c r="T47" s="48"/>
      <c r="U47" s="48"/>
    </row>
    <row r="48" spans="1:21" ht="30.75" customHeight="1">
      <c r="A48" s="48"/>
      <c r="B48" s="1220"/>
      <c r="C48" s="1221"/>
      <c r="D48" s="62"/>
      <c r="E48" s="1226" t="s">
        <v>15</v>
      </c>
      <c r="F48" s="1226"/>
      <c r="G48" s="1226"/>
      <c r="H48" s="1226"/>
      <c r="I48" s="1226"/>
      <c r="J48" s="1227"/>
      <c r="K48" s="63">
        <v>651</v>
      </c>
      <c r="L48" s="64">
        <v>611</v>
      </c>
      <c r="M48" s="64">
        <v>575</v>
      </c>
      <c r="N48" s="64">
        <v>536</v>
      </c>
      <c r="O48" s="65">
        <v>523</v>
      </c>
      <c r="P48" s="48"/>
      <c r="Q48" s="48"/>
      <c r="R48" s="48"/>
      <c r="S48" s="48"/>
      <c r="T48" s="48"/>
      <c r="U48" s="48"/>
    </row>
    <row r="49" spans="1:21" ht="30.75" customHeight="1">
      <c r="A49" s="48"/>
      <c r="B49" s="1220"/>
      <c r="C49" s="1221"/>
      <c r="D49" s="62"/>
      <c r="E49" s="1226" t="s">
        <v>16</v>
      </c>
      <c r="F49" s="1226"/>
      <c r="G49" s="1226"/>
      <c r="H49" s="1226"/>
      <c r="I49" s="1226"/>
      <c r="J49" s="1227"/>
      <c r="K49" s="63">
        <v>5</v>
      </c>
      <c r="L49" s="64">
        <v>5</v>
      </c>
      <c r="M49" s="64">
        <v>5</v>
      </c>
      <c r="N49" s="64">
        <v>5</v>
      </c>
      <c r="O49" s="65">
        <v>5</v>
      </c>
      <c r="P49" s="48"/>
      <c r="Q49" s="48"/>
      <c r="R49" s="48"/>
      <c r="S49" s="48"/>
      <c r="T49" s="48"/>
      <c r="U49" s="48"/>
    </row>
    <row r="50" spans="1:21" ht="30.75" customHeight="1">
      <c r="A50" s="48"/>
      <c r="B50" s="1220"/>
      <c r="C50" s="1221"/>
      <c r="D50" s="62"/>
      <c r="E50" s="1226" t="s">
        <v>17</v>
      </c>
      <c r="F50" s="1226"/>
      <c r="G50" s="1226"/>
      <c r="H50" s="1226"/>
      <c r="I50" s="1226"/>
      <c r="J50" s="1227"/>
      <c r="K50" s="63">
        <v>50</v>
      </c>
      <c r="L50" s="64">
        <v>30</v>
      </c>
      <c r="M50" s="64">
        <v>42</v>
      </c>
      <c r="N50" s="64">
        <v>32</v>
      </c>
      <c r="O50" s="65">
        <v>37</v>
      </c>
      <c r="P50" s="48"/>
      <c r="Q50" s="48"/>
      <c r="R50" s="48"/>
      <c r="S50" s="48"/>
      <c r="T50" s="48"/>
      <c r="U50" s="48"/>
    </row>
    <row r="51" spans="1:21" ht="30.75" customHeight="1">
      <c r="A51" s="48"/>
      <c r="B51" s="1222"/>
      <c r="C51" s="1223"/>
      <c r="D51" s="66"/>
      <c r="E51" s="1226" t="s">
        <v>18</v>
      </c>
      <c r="F51" s="1226"/>
      <c r="G51" s="1226"/>
      <c r="H51" s="1226"/>
      <c r="I51" s="1226"/>
      <c r="J51" s="1227"/>
      <c r="K51" s="63" t="s">
        <v>511</v>
      </c>
      <c r="L51" s="64" t="s">
        <v>511</v>
      </c>
      <c r="M51" s="64" t="s">
        <v>511</v>
      </c>
      <c r="N51" s="64" t="s">
        <v>511</v>
      </c>
      <c r="O51" s="65" t="s">
        <v>511</v>
      </c>
      <c r="P51" s="48"/>
      <c r="Q51" s="48"/>
      <c r="R51" s="48"/>
      <c r="S51" s="48"/>
      <c r="T51" s="48"/>
      <c r="U51" s="48"/>
    </row>
    <row r="52" spans="1:21" ht="30.75" customHeight="1">
      <c r="A52" s="48"/>
      <c r="B52" s="1228" t="s">
        <v>19</v>
      </c>
      <c r="C52" s="1229"/>
      <c r="D52" s="66"/>
      <c r="E52" s="1226" t="s">
        <v>20</v>
      </c>
      <c r="F52" s="1226"/>
      <c r="G52" s="1226"/>
      <c r="H52" s="1226"/>
      <c r="I52" s="1226"/>
      <c r="J52" s="1227"/>
      <c r="K52" s="63">
        <v>2655</v>
      </c>
      <c r="L52" s="64">
        <v>2465</v>
      </c>
      <c r="M52" s="64">
        <v>2504</v>
      </c>
      <c r="N52" s="64">
        <v>2494</v>
      </c>
      <c r="O52" s="65">
        <v>2579</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1011</v>
      </c>
      <c r="L53" s="69">
        <v>788</v>
      </c>
      <c r="M53" s="69">
        <v>681</v>
      </c>
      <c r="N53" s="69">
        <v>689</v>
      </c>
      <c r="O53" s="70">
        <v>771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c r="B57" s="1234" t="s">
        <v>25</v>
      </c>
      <c r="C57" s="1235"/>
      <c r="D57" s="1238" t="s">
        <v>26</v>
      </c>
      <c r="E57" s="1239"/>
      <c r="F57" s="1239"/>
      <c r="G57" s="1239"/>
      <c r="H57" s="1239"/>
      <c r="I57" s="1239"/>
      <c r="J57" s="1240"/>
      <c r="K57" s="83"/>
      <c r="L57" s="84"/>
      <c r="M57" s="84"/>
      <c r="N57" s="84"/>
      <c r="O57" s="85"/>
    </row>
    <row r="58" spans="1:21" ht="31.5" customHeight="1" thickBot="1">
      <c r="B58" s="1236"/>
      <c r="C58" s="1237"/>
      <c r="D58" s="1241" t="s">
        <v>27</v>
      </c>
      <c r="E58" s="1242"/>
      <c r="F58" s="1242"/>
      <c r="G58" s="1242"/>
      <c r="H58" s="1242"/>
      <c r="I58" s="1242"/>
      <c r="J58" s="1243"/>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r4wtZKjDVrd5zRpK2Lr0WsznCyTyVlS+l3ON8pu5DeKGZIQldIZ/xRnpPmYPezfUTvnhGcJ3DQ5Pc+sBZ0PTg==" saltValue="Le6pimT0LNNaefz0ohfNx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552</v>
      </c>
      <c r="J40" s="100" t="s">
        <v>553</v>
      </c>
      <c r="K40" s="100" t="s">
        <v>554</v>
      </c>
      <c r="L40" s="100" t="s">
        <v>555</v>
      </c>
      <c r="M40" s="101" t="s">
        <v>556</v>
      </c>
    </row>
    <row r="41" spans="2:13" ht="27.75" customHeight="1">
      <c r="B41" s="1244" t="s">
        <v>30</v>
      </c>
      <c r="C41" s="1245"/>
      <c r="D41" s="102"/>
      <c r="E41" s="1250" t="s">
        <v>31</v>
      </c>
      <c r="F41" s="1250"/>
      <c r="G41" s="1250"/>
      <c r="H41" s="1251"/>
      <c r="I41" s="351">
        <v>25708</v>
      </c>
      <c r="J41" s="352">
        <v>26338</v>
      </c>
      <c r="K41" s="352">
        <v>27186</v>
      </c>
      <c r="L41" s="352">
        <v>27893</v>
      </c>
      <c r="M41" s="353">
        <v>27595</v>
      </c>
    </row>
    <row r="42" spans="2:13" ht="27.75" customHeight="1">
      <c r="B42" s="1246"/>
      <c r="C42" s="1247"/>
      <c r="D42" s="103"/>
      <c r="E42" s="1252" t="s">
        <v>32</v>
      </c>
      <c r="F42" s="1252"/>
      <c r="G42" s="1252"/>
      <c r="H42" s="1253"/>
      <c r="I42" s="354">
        <v>170</v>
      </c>
      <c r="J42" s="355">
        <v>155</v>
      </c>
      <c r="K42" s="355">
        <v>131</v>
      </c>
      <c r="L42" s="355">
        <v>170</v>
      </c>
      <c r="M42" s="356">
        <v>184</v>
      </c>
    </row>
    <row r="43" spans="2:13" ht="27.75" customHeight="1">
      <c r="B43" s="1246"/>
      <c r="C43" s="1247"/>
      <c r="D43" s="103"/>
      <c r="E43" s="1252" t="s">
        <v>33</v>
      </c>
      <c r="F43" s="1252"/>
      <c r="G43" s="1252"/>
      <c r="H43" s="1253"/>
      <c r="I43" s="354">
        <v>7519</v>
      </c>
      <c r="J43" s="355">
        <v>7087</v>
      </c>
      <c r="K43" s="355">
        <v>6810</v>
      </c>
      <c r="L43" s="355">
        <v>6089</v>
      </c>
      <c r="M43" s="356">
        <v>5844</v>
      </c>
    </row>
    <row r="44" spans="2:13" ht="27.75" customHeight="1">
      <c r="B44" s="1246"/>
      <c r="C44" s="1247"/>
      <c r="D44" s="103"/>
      <c r="E44" s="1252" t="s">
        <v>34</v>
      </c>
      <c r="F44" s="1252"/>
      <c r="G44" s="1252"/>
      <c r="H44" s="1253"/>
      <c r="I44" s="354">
        <v>57</v>
      </c>
      <c r="J44" s="355">
        <v>52</v>
      </c>
      <c r="K44" s="355">
        <v>47</v>
      </c>
      <c r="L44" s="355">
        <v>41</v>
      </c>
      <c r="M44" s="356">
        <v>39</v>
      </c>
    </row>
    <row r="45" spans="2:13" ht="27.75" customHeight="1">
      <c r="B45" s="1246"/>
      <c r="C45" s="1247"/>
      <c r="D45" s="103"/>
      <c r="E45" s="1252" t="s">
        <v>35</v>
      </c>
      <c r="F45" s="1252"/>
      <c r="G45" s="1252"/>
      <c r="H45" s="1253"/>
      <c r="I45" s="354">
        <v>3025</v>
      </c>
      <c r="J45" s="355">
        <v>3103</v>
      </c>
      <c r="K45" s="355">
        <v>3206</v>
      </c>
      <c r="L45" s="355">
        <v>3130</v>
      </c>
      <c r="M45" s="356">
        <v>3127</v>
      </c>
    </row>
    <row r="46" spans="2:13" ht="27.75" customHeight="1">
      <c r="B46" s="1246"/>
      <c r="C46" s="1247"/>
      <c r="D46" s="104"/>
      <c r="E46" s="1252" t="s">
        <v>36</v>
      </c>
      <c r="F46" s="1252"/>
      <c r="G46" s="1252"/>
      <c r="H46" s="1253"/>
      <c r="I46" s="354">
        <v>2</v>
      </c>
      <c r="J46" s="355">
        <v>2</v>
      </c>
      <c r="K46" s="355">
        <v>2</v>
      </c>
      <c r="L46" s="355">
        <v>2</v>
      </c>
      <c r="M46" s="356">
        <v>2</v>
      </c>
    </row>
    <row r="47" spans="2:13" ht="27.75" customHeight="1">
      <c r="B47" s="1246"/>
      <c r="C47" s="1247"/>
      <c r="D47" s="105"/>
      <c r="E47" s="1254" t="s">
        <v>37</v>
      </c>
      <c r="F47" s="1255"/>
      <c r="G47" s="1255"/>
      <c r="H47" s="1256"/>
      <c r="I47" s="354" t="s">
        <v>511</v>
      </c>
      <c r="J47" s="355" t="s">
        <v>511</v>
      </c>
      <c r="K47" s="355" t="s">
        <v>511</v>
      </c>
      <c r="L47" s="355" t="s">
        <v>511</v>
      </c>
      <c r="M47" s="356" t="s">
        <v>511</v>
      </c>
    </row>
    <row r="48" spans="2:13" ht="27.75" customHeight="1">
      <c r="B48" s="1246"/>
      <c r="C48" s="1247"/>
      <c r="D48" s="103"/>
      <c r="E48" s="1252" t="s">
        <v>38</v>
      </c>
      <c r="F48" s="1252"/>
      <c r="G48" s="1252"/>
      <c r="H48" s="1253"/>
      <c r="I48" s="354" t="s">
        <v>511</v>
      </c>
      <c r="J48" s="355" t="s">
        <v>511</v>
      </c>
      <c r="K48" s="355" t="s">
        <v>511</v>
      </c>
      <c r="L48" s="355" t="s">
        <v>511</v>
      </c>
      <c r="M48" s="356" t="s">
        <v>511</v>
      </c>
    </row>
    <row r="49" spans="2:13" ht="27.75" customHeight="1">
      <c r="B49" s="1248"/>
      <c r="C49" s="1249"/>
      <c r="D49" s="103"/>
      <c r="E49" s="1252" t="s">
        <v>39</v>
      </c>
      <c r="F49" s="1252"/>
      <c r="G49" s="1252"/>
      <c r="H49" s="1253"/>
      <c r="I49" s="354" t="s">
        <v>511</v>
      </c>
      <c r="J49" s="355" t="s">
        <v>511</v>
      </c>
      <c r="K49" s="355" t="s">
        <v>511</v>
      </c>
      <c r="L49" s="355" t="s">
        <v>511</v>
      </c>
      <c r="M49" s="356" t="s">
        <v>511</v>
      </c>
    </row>
    <row r="50" spans="2:13" ht="27.75" customHeight="1">
      <c r="B50" s="1257" t="s">
        <v>40</v>
      </c>
      <c r="C50" s="1258"/>
      <c r="D50" s="106"/>
      <c r="E50" s="1252" t="s">
        <v>41</v>
      </c>
      <c r="F50" s="1252"/>
      <c r="G50" s="1252"/>
      <c r="H50" s="1253"/>
      <c r="I50" s="354">
        <v>9427</v>
      </c>
      <c r="J50" s="355">
        <v>9786</v>
      </c>
      <c r="K50" s="355">
        <v>9764</v>
      </c>
      <c r="L50" s="355">
        <v>9934</v>
      </c>
      <c r="M50" s="356">
        <v>10740</v>
      </c>
    </row>
    <row r="51" spans="2:13" ht="27.75" customHeight="1">
      <c r="B51" s="1246"/>
      <c r="C51" s="1247"/>
      <c r="D51" s="103"/>
      <c r="E51" s="1252" t="s">
        <v>42</v>
      </c>
      <c r="F51" s="1252"/>
      <c r="G51" s="1252"/>
      <c r="H51" s="1253"/>
      <c r="I51" s="354">
        <v>2163</v>
      </c>
      <c r="J51" s="355">
        <v>2534</v>
      </c>
      <c r="K51" s="355">
        <v>2853</v>
      </c>
      <c r="L51" s="355">
        <v>3146</v>
      </c>
      <c r="M51" s="356">
        <v>2524</v>
      </c>
    </row>
    <row r="52" spans="2:13" ht="27.75" customHeight="1">
      <c r="B52" s="1248"/>
      <c r="C52" s="1249"/>
      <c r="D52" s="103"/>
      <c r="E52" s="1252" t="s">
        <v>43</v>
      </c>
      <c r="F52" s="1252"/>
      <c r="G52" s="1252"/>
      <c r="H52" s="1253"/>
      <c r="I52" s="354">
        <v>24351</v>
      </c>
      <c r="J52" s="355">
        <v>24466</v>
      </c>
      <c r="K52" s="355">
        <v>24851</v>
      </c>
      <c r="L52" s="355">
        <v>25507</v>
      </c>
      <c r="M52" s="356">
        <v>24872</v>
      </c>
    </row>
    <row r="53" spans="2:13" ht="27.75" customHeight="1" thickBot="1">
      <c r="B53" s="1259" t="s">
        <v>44</v>
      </c>
      <c r="C53" s="1260"/>
      <c r="D53" s="107"/>
      <c r="E53" s="1261" t="s">
        <v>45</v>
      </c>
      <c r="F53" s="1261"/>
      <c r="G53" s="1261"/>
      <c r="H53" s="1262"/>
      <c r="I53" s="357">
        <v>538</v>
      </c>
      <c r="J53" s="358">
        <v>-49</v>
      </c>
      <c r="K53" s="358">
        <v>-87</v>
      </c>
      <c r="L53" s="358">
        <v>-1262</v>
      </c>
      <c r="M53" s="359">
        <v>-1344</v>
      </c>
    </row>
    <row r="54" spans="2:13" ht="27.75" customHeight="1">
      <c r="B54" s="108" t="s">
        <v>46</v>
      </c>
      <c r="C54" s="109"/>
      <c r="D54" s="109"/>
      <c r="E54" s="110"/>
      <c r="F54" s="110"/>
      <c r="G54" s="110"/>
      <c r="H54" s="110"/>
      <c r="I54" s="111"/>
      <c r="J54" s="111"/>
      <c r="K54" s="111"/>
      <c r="L54" s="111"/>
      <c r="M54" s="111"/>
    </row>
    <row r="55" spans="2:13"/>
  </sheetData>
  <sheetProtection algorithmName="SHA-512" hashValue="mp9Yg565XJ0evAZHJ28B4QmV/eqzK+5a9lov/VCNwDYi9aBwc9oW+RAF3bjJvzU/haWkYPG6c0fQteSEOY7XEg==" saltValue="cINSOWRha9UGnJblY+unR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554</v>
      </c>
      <c r="G54" s="116" t="s">
        <v>555</v>
      </c>
      <c r="H54" s="117" t="s">
        <v>556</v>
      </c>
    </row>
    <row r="55" spans="2:8" ht="52.5" customHeight="1">
      <c r="B55" s="118"/>
      <c r="C55" s="1271" t="s">
        <v>48</v>
      </c>
      <c r="D55" s="1271"/>
      <c r="E55" s="1272"/>
      <c r="F55" s="119">
        <v>3037</v>
      </c>
      <c r="G55" s="119">
        <v>2961</v>
      </c>
      <c r="H55" s="120">
        <v>2952</v>
      </c>
    </row>
    <row r="56" spans="2:8" ht="52.5" customHeight="1">
      <c r="B56" s="121"/>
      <c r="C56" s="1273" t="s">
        <v>49</v>
      </c>
      <c r="D56" s="1273"/>
      <c r="E56" s="1274"/>
      <c r="F56" s="122">
        <v>702</v>
      </c>
      <c r="G56" s="122">
        <v>752</v>
      </c>
      <c r="H56" s="123">
        <v>1106</v>
      </c>
    </row>
    <row r="57" spans="2:8" ht="53.25" customHeight="1">
      <c r="B57" s="121"/>
      <c r="C57" s="1275" t="s">
        <v>50</v>
      </c>
      <c r="D57" s="1275"/>
      <c r="E57" s="1276"/>
      <c r="F57" s="124">
        <v>4431</v>
      </c>
      <c r="G57" s="124">
        <v>4700</v>
      </c>
      <c r="H57" s="125">
        <v>5148</v>
      </c>
    </row>
    <row r="58" spans="2:8" ht="45.75" customHeight="1">
      <c r="B58" s="126"/>
      <c r="C58" s="1263" t="s">
        <v>585</v>
      </c>
      <c r="D58" s="1264"/>
      <c r="E58" s="1265"/>
      <c r="F58" s="127">
        <v>1256</v>
      </c>
      <c r="G58" s="127">
        <v>1356</v>
      </c>
      <c r="H58" s="128">
        <v>1456</v>
      </c>
    </row>
    <row r="59" spans="2:8" ht="45.75" customHeight="1">
      <c r="B59" s="126"/>
      <c r="C59" s="1263" t="s">
        <v>586</v>
      </c>
      <c r="D59" s="1264"/>
      <c r="E59" s="1265"/>
      <c r="F59" s="127">
        <v>1025</v>
      </c>
      <c r="G59" s="127">
        <v>1166</v>
      </c>
      <c r="H59" s="128">
        <v>1330</v>
      </c>
    </row>
    <row r="60" spans="2:8" ht="45.75" customHeight="1">
      <c r="B60" s="126"/>
      <c r="C60" s="1263" t="s">
        <v>587</v>
      </c>
      <c r="D60" s="1264"/>
      <c r="E60" s="1265"/>
      <c r="F60" s="127">
        <v>424</v>
      </c>
      <c r="G60" s="127">
        <v>474</v>
      </c>
      <c r="H60" s="128">
        <v>646</v>
      </c>
    </row>
    <row r="61" spans="2:8" ht="45.75" customHeight="1">
      <c r="B61" s="126"/>
      <c r="C61" s="1263" t="s">
        <v>588</v>
      </c>
      <c r="D61" s="1264"/>
      <c r="E61" s="1265"/>
      <c r="F61" s="127">
        <v>613</v>
      </c>
      <c r="G61" s="127">
        <v>613</v>
      </c>
      <c r="H61" s="128">
        <v>613</v>
      </c>
    </row>
    <row r="62" spans="2:8" ht="45.75" customHeight="1" thickBot="1">
      <c r="B62" s="129"/>
      <c r="C62" s="1266" t="s">
        <v>589</v>
      </c>
      <c r="D62" s="1267"/>
      <c r="E62" s="1268"/>
      <c r="F62" s="130">
        <v>413</v>
      </c>
      <c r="G62" s="130">
        <v>397</v>
      </c>
      <c r="H62" s="131">
        <v>378</v>
      </c>
    </row>
    <row r="63" spans="2:8" ht="52.5" customHeight="1" thickBot="1">
      <c r="B63" s="132"/>
      <c r="C63" s="1269" t="s">
        <v>51</v>
      </c>
      <c r="D63" s="1269"/>
      <c r="E63" s="1270"/>
      <c r="F63" s="133">
        <v>8169</v>
      </c>
      <c r="G63" s="133">
        <v>8414</v>
      </c>
      <c r="H63" s="134">
        <v>9206</v>
      </c>
    </row>
    <row r="64" spans="2:8"/>
  </sheetData>
  <sheetProtection algorithmName="SHA-512" hashValue="OL8ci7BEMeOrX6STYP7PWdYuWcI3s1V61/l/kKhE2VemWJICi5Xjn5sIaUFu4GBPiXRIBs1GIGpIRrjrcYTkOw==" saltValue="aEk++THPG9YWvHOJb6ZX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heetViews>
  <sheetFormatPr defaultColWidth="0" defaultRowHeight="13.5" customHeight="1" zeroHeight="1"/>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c r="A1" s="368"/>
      <c r="B1" s="369"/>
      <c r="DD1" s="370"/>
      <c r="DE1" s="370"/>
    </row>
    <row r="2" spans="1:109" ht="25.5" customHeight="1">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c r="DD19" s="370"/>
      <c r="DE19" s="370"/>
    </row>
    <row r="20" spans="1:109">
      <c r="DD20" s="370"/>
      <c r="DE20" s="370"/>
    </row>
    <row r="21" spans="1:109" ht="17.25" customHeight="1">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c r="B22" s="376"/>
    </row>
    <row r="23" spans="1:109">
      <c r="B23" s="376"/>
    </row>
    <row r="24" spans="1:109">
      <c r="B24" s="376"/>
    </row>
    <row r="25" spans="1:109">
      <c r="B25" s="376"/>
    </row>
    <row r="26" spans="1:109">
      <c r="B26" s="376"/>
    </row>
    <row r="27" spans="1:109">
      <c r="B27" s="376"/>
    </row>
    <row r="28" spans="1:109">
      <c r="B28" s="376"/>
    </row>
    <row r="29" spans="1:109">
      <c r="B29" s="376"/>
    </row>
    <row r="30" spans="1:109">
      <c r="B30" s="376"/>
    </row>
    <row r="31" spans="1:109">
      <c r="B31" s="376"/>
    </row>
    <row r="32" spans="1:109">
      <c r="B32" s="376"/>
    </row>
    <row r="33" spans="2:109">
      <c r="B33" s="376"/>
    </row>
    <row r="34" spans="2:109">
      <c r="B34" s="376"/>
    </row>
    <row r="35" spans="2:109">
      <c r="B35" s="376"/>
    </row>
    <row r="36" spans="2:109">
      <c r="B36" s="376"/>
    </row>
    <row r="37" spans="2:109">
      <c r="B37" s="376"/>
    </row>
    <row r="38" spans="2:109">
      <c r="B38" s="376"/>
    </row>
    <row r="39" spans="2:109">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c r="B40" s="381"/>
      <c r="DD40" s="381"/>
      <c r="DE40" s="370"/>
    </row>
    <row r="41" spans="2:109" ht="17.25">
      <c r="B41" s="382" t="s">
        <v>592</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c r="B42" s="376"/>
      <c r="G42" s="383"/>
      <c r="I42" s="384"/>
      <c r="J42" s="384"/>
      <c r="K42" s="384"/>
      <c r="AM42" s="383"/>
      <c r="AN42" s="383" t="s">
        <v>593</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c r="B43" s="376"/>
      <c r="AN43" s="1277" t="s">
        <v>594</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c r="B44" s="376"/>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c r="B45" s="376"/>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c r="B46" s="376"/>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c r="B47" s="376"/>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c r="B49" s="376"/>
      <c r="AN49" s="370" t="s">
        <v>595</v>
      </c>
    </row>
    <row r="50" spans="1:109">
      <c r="B50" s="376"/>
      <c r="G50" s="1286"/>
      <c r="H50" s="1286"/>
      <c r="I50" s="1286"/>
      <c r="J50" s="1286"/>
      <c r="K50" s="386"/>
      <c r="L50" s="386"/>
      <c r="M50" s="387"/>
      <c r="N50" s="387"/>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552</v>
      </c>
      <c r="BQ50" s="1290"/>
      <c r="BR50" s="1290"/>
      <c r="BS50" s="1290"/>
      <c r="BT50" s="1290"/>
      <c r="BU50" s="1290"/>
      <c r="BV50" s="1290"/>
      <c r="BW50" s="1290"/>
      <c r="BX50" s="1290" t="s">
        <v>553</v>
      </c>
      <c r="BY50" s="1290"/>
      <c r="BZ50" s="1290"/>
      <c r="CA50" s="1290"/>
      <c r="CB50" s="1290"/>
      <c r="CC50" s="1290"/>
      <c r="CD50" s="1290"/>
      <c r="CE50" s="1290"/>
      <c r="CF50" s="1290" t="s">
        <v>554</v>
      </c>
      <c r="CG50" s="1290"/>
      <c r="CH50" s="1290"/>
      <c r="CI50" s="1290"/>
      <c r="CJ50" s="1290"/>
      <c r="CK50" s="1290"/>
      <c r="CL50" s="1290"/>
      <c r="CM50" s="1290"/>
      <c r="CN50" s="1290" t="s">
        <v>555</v>
      </c>
      <c r="CO50" s="1290"/>
      <c r="CP50" s="1290"/>
      <c r="CQ50" s="1290"/>
      <c r="CR50" s="1290"/>
      <c r="CS50" s="1290"/>
      <c r="CT50" s="1290"/>
      <c r="CU50" s="1290"/>
      <c r="CV50" s="1290" t="s">
        <v>556</v>
      </c>
      <c r="CW50" s="1290"/>
      <c r="CX50" s="1290"/>
      <c r="CY50" s="1290"/>
      <c r="CZ50" s="1290"/>
      <c r="DA50" s="1290"/>
      <c r="DB50" s="1290"/>
      <c r="DC50" s="1290"/>
    </row>
    <row r="51" spans="1:109" ht="13.5" customHeight="1">
      <c r="B51" s="376"/>
      <c r="G51" s="1296"/>
      <c r="H51" s="1296"/>
      <c r="I51" s="1294"/>
      <c r="J51" s="1294"/>
      <c r="K51" s="1292"/>
      <c r="L51" s="1292"/>
      <c r="M51" s="1292"/>
      <c r="N51" s="1292"/>
      <c r="AM51" s="385"/>
      <c r="AN51" s="1293" t="s">
        <v>596</v>
      </c>
      <c r="AO51" s="1293"/>
      <c r="AP51" s="1293"/>
      <c r="AQ51" s="1293"/>
      <c r="AR51" s="1293"/>
      <c r="AS51" s="1293"/>
      <c r="AT51" s="1293"/>
      <c r="AU51" s="1293"/>
      <c r="AV51" s="1293"/>
      <c r="AW51" s="1293"/>
      <c r="AX51" s="1293"/>
      <c r="AY51" s="1293"/>
      <c r="AZ51" s="1293"/>
      <c r="BA51" s="1293"/>
      <c r="BB51" s="1293" t="s">
        <v>597</v>
      </c>
      <c r="BC51" s="1293"/>
      <c r="BD51" s="1293"/>
      <c r="BE51" s="1293"/>
      <c r="BF51" s="1293"/>
      <c r="BG51" s="1293"/>
      <c r="BH51" s="1293"/>
      <c r="BI51" s="1293"/>
      <c r="BJ51" s="1293"/>
      <c r="BK51" s="1293"/>
      <c r="BL51" s="1293"/>
      <c r="BM51" s="1293"/>
      <c r="BN51" s="1293"/>
      <c r="BO51" s="1293"/>
      <c r="BP51" s="1291">
        <v>5.7</v>
      </c>
      <c r="BQ51" s="1291"/>
      <c r="BR51" s="1291"/>
      <c r="BS51" s="1291"/>
      <c r="BT51" s="1291"/>
      <c r="BU51" s="1291"/>
      <c r="BV51" s="1291"/>
      <c r="BW51" s="1291"/>
      <c r="BX51" s="1291"/>
      <c r="BY51" s="1291"/>
      <c r="BZ51" s="1291"/>
      <c r="CA51" s="1291"/>
      <c r="CB51" s="1291"/>
      <c r="CC51" s="1291"/>
      <c r="CD51" s="1291"/>
      <c r="CE51" s="1291"/>
      <c r="CF51" s="1291"/>
      <c r="CG51" s="1291"/>
      <c r="CH51" s="1291"/>
      <c r="CI51" s="1291"/>
      <c r="CJ51" s="1291"/>
      <c r="CK51" s="1291"/>
      <c r="CL51" s="1291"/>
      <c r="CM51" s="1291"/>
      <c r="CN51" s="1291"/>
      <c r="CO51" s="1291"/>
      <c r="CP51" s="1291"/>
      <c r="CQ51" s="1291"/>
      <c r="CR51" s="1291"/>
      <c r="CS51" s="1291"/>
      <c r="CT51" s="1291"/>
      <c r="CU51" s="1291"/>
      <c r="CV51" s="1291"/>
      <c r="CW51" s="1291"/>
      <c r="CX51" s="1291"/>
      <c r="CY51" s="1291"/>
      <c r="CZ51" s="1291"/>
      <c r="DA51" s="1291"/>
      <c r="DB51" s="1291"/>
      <c r="DC51" s="1291"/>
    </row>
    <row r="52" spans="1:109">
      <c r="B52" s="376"/>
      <c r="G52" s="1296"/>
      <c r="H52" s="1296"/>
      <c r="I52" s="1294"/>
      <c r="J52" s="1294"/>
      <c r="K52" s="1292"/>
      <c r="L52" s="1292"/>
      <c r="M52" s="1292"/>
      <c r="N52" s="1292"/>
      <c r="AM52" s="385"/>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c r="A53" s="384"/>
      <c r="B53" s="376"/>
      <c r="G53" s="1296"/>
      <c r="H53" s="1296"/>
      <c r="I53" s="1286"/>
      <c r="J53" s="1286"/>
      <c r="K53" s="1292"/>
      <c r="L53" s="1292"/>
      <c r="M53" s="1292"/>
      <c r="N53" s="1292"/>
      <c r="AM53" s="385"/>
      <c r="AN53" s="1293"/>
      <c r="AO53" s="1293"/>
      <c r="AP53" s="1293"/>
      <c r="AQ53" s="1293"/>
      <c r="AR53" s="1293"/>
      <c r="AS53" s="1293"/>
      <c r="AT53" s="1293"/>
      <c r="AU53" s="1293"/>
      <c r="AV53" s="1293"/>
      <c r="AW53" s="1293"/>
      <c r="AX53" s="1293"/>
      <c r="AY53" s="1293"/>
      <c r="AZ53" s="1293"/>
      <c r="BA53" s="1293"/>
      <c r="BB53" s="1293" t="s">
        <v>598</v>
      </c>
      <c r="BC53" s="1293"/>
      <c r="BD53" s="1293"/>
      <c r="BE53" s="1293"/>
      <c r="BF53" s="1293"/>
      <c r="BG53" s="1293"/>
      <c r="BH53" s="1293"/>
      <c r="BI53" s="1293"/>
      <c r="BJ53" s="1293"/>
      <c r="BK53" s="1293"/>
      <c r="BL53" s="1293"/>
      <c r="BM53" s="1293"/>
      <c r="BN53" s="1293"/>
      <c r="BO53" s="1293"/>
      <c r="BP53" s="1291">
        <v>62</v>
      </c>
      <c r="BQ53" s="1291"/>
      <c r="BR53" s="1291"/>
      <c r="BS53" s="1291"/>
      <c r="BT53" s="1291"/>
      <c r="BU53" s="1291"/>
      <c r="BV53" s="1291"/>
      <c r="BW53" s="1291"/>
      <c r="BX53" s="1291">
        <v>63.2</v>
      </c>
      <c r="BY53" s="1291"/>
      <c r="BZ53" s="1291"/>
      <c r="CA53" s="1291"/>
      <c r="CB53" s="1291"/>
      <c r="CC53" s="1291"/>
      <c r="CD53" s="1291"/>
      <c r="CE53" s="1291"/>
      <c r="CF53" s="1291">
        <v>64</v>
      </c>
      <c r="CG53" s="1291"/>
      <c r="CH53" s="1291"/>
      <c r="CI53" s="1291"/>
      <c r="CJ53" s="1291"/>
      <c r="CK53" s="1291"/>
      <c r="CL53" s="1291"/>
      <c r="CM53" s="1291"/>
      <c r="CN53" s="1291">
        <v>64.5</v>
      </c>
      <c r="CO53" s="1291"/>
      <c r="CP53" s="1291"/>
      <c r="CQ53" s="1291"/>
      <c r="CR53" s="1291"/>
      <c r="CS53" s="1291"/>
      <c r="CT53" s="1291"/>
      <c r="CU53" s="1291"/>
      <c r="CV53" s="1291">
        <v>65.900000000000006</v>
      </c>
      <c r="CW53" s="1291"/>
      <c r="CX53" s="1291"/>
      <c r="CY53" s="1291"/>
      <c r="CZ53" s="1291"/>
      <c r="DA53" s="1291"/>
      <c r="DB53" s="1291"/>
      <c r="DC53" s="1291"/>
    </row>
    <row r="54" spans="1:109">
      <c r="A54" s="384"/>
      <c r="B54" s="376"/>
      <c r="G54" s="1296"/>
      <c r="H54" s="1296"/>
      <c r="I54" s="1286"/>
      <c r="J54" s="1286"/>
      <c r="K54" s="1292"/>
      <c r="L54" s="1292"/>
      <c r="M54" s="1292"/>
      <c r="N54" s="1292"/>
      <c r="AM54" s="385"/>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c r="A55" s="384"/>
      <c r="B55" s="376"/>
      <c r="G55" s="1286"/>
      <c r="H55" s="1286"/>
      <c r="I55" s="1286"/>
      <c r="J55" s="1286"/>
      <c r="K55" s="1292"/>
      <c r="L55" s="1292"/>
      <c r="M55" s="1292"/>
      <c r="N55" s="1292"/>
      <c r="AN55" s="1290" t="s">
        <v>599</v>
      </c>
      <c r="AO55" s="1290"/>
      <c r="AP55" s="1290"/>
      <c r="AQ55" s="1290"/>
      <c r="AR55" s="1290"/>
      <c r="AS55" s="1290"/>
      <c r="AT55" s="1290"/>
      <c r="AU55" s="1290"/>
      <c r="AV55" s="1290"/>
      <c r="AW55" s="1290"/>
      <c r="AX55" s="1290"/>
      <c r="AY55" s="1290"/>
      <c r="AZ55" s="1290"/>
      <c r="BA55" s="1290"/>
      <c r="BB55" s="1293" t="s">
        <v>597</v>
      </c>
      <c r="BC55" s="1293"/>
      <c r="BD55" s="1293"/>
      <c r="BE55" s="1293"/>
      <c r="BF55" s="1293"/>
      <c r="BG55" s="1293"/>
      <c r="BH55" s="1293"/>
      <c r="BI55" s="1293"/>
      <c r="BJ55" s="1293"/>
      <c r="BK55" s="1293"/>
      <c r="BL55" s="1293"/>
      <c r="BM55" s="1293"/>
      <c r="BN55" s="1293"/>
      <c r="BO55" s="1293"/>
      <c r="BP55" s="1291">
        <v>55.4</v>
      </c>
      <c r="BQ55" s="1291"/>
      <c r="BR55" s="1291"/>
      <c r="BS55" s="1291"/>
      <c r="BT55" s="1291"/>
      <c r="BU55" s="1291"/>
      <c r="BV55" s="1291"/>
      <c r="BW55" s="1291"/>
      <c r="BX55" s="1291">
        <v>52.7</v>
      </c>
      <c r="BY55" s="1291"/>
      <c r="BZ55" s="1291"/>
      <c r="CA55" s="1291"/>
      <c r="CB55" s="1291"/>
      <c r="CC55" s="1291"/>
      <c r="CD55" s="1291"/>
      <c r="CE55" s="1291"/>
      <c r="CF55" s="1291">
        <v>49.7</v>
      </c>
      <c r="CG55" s="1291"/>
      <c r="CH55" s="1291"/>
      <c r="CI55" s="1291"/>
      <c r="CJ55" s="1291"/>
      <c r="CK55" s="1291"/>
      <c r="CL55" s="1291"/>
      <c r="CM55" s="1291"/>
      <c r="CN55" s="1291">
        <v>37.299999999999997</v>
      </c>
      <c r="CO55" s="1291"/>
      <c r="CP55" s="1291"/>
      <c r="CQ55" s="1291"/>
      <c r="CR55" s="1291"/>
      <c r="CS55" s="1291"/>
      <c r="CT55" s="1291"/>
      <c r="CU55" s="1291"/>
      <c r="CV55" s="1291">
        <v>25.1</v>
      </c>
      <c r="CW55" s="1291"/>
      <c r="CX55" s="1291"/>
      <c r="CY55" s="1291"/>
      <c r="CZ55" s="1291"/>
      <c r="DA55" s="1291"/>
      <c r="DB55" s="1291"/>
      <c r="DC55" s="1291"/>
    </row>
    <row r="56" spans="1:109">
      <c r="A56" s="384"/>
      <c r="B56" s="376"/>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4" customFormat="1">
      <c r="B57" s="388"/>
      <c r="G57" s="1286"/>
      <c r="H57" s="1286"/>
      <c r="I57" s="1295"/>
      <c r="J57" s="1295"/>
      <c r="K57" s="1292"/>
      <c r="L57" s="1292"/>
      <c r="M57" s="1292"/>
      <c r="N57" s="1292"/>
      <c r="AM57" s="370"/>
      <c r="AN57" s="1290"/>
      <c r="AO57" s="1290"/>
      <c r="AP57" s="1290"/>
      <c r="AQ57" s="1290"/>
      <c r="AR57" s="1290"/>
      <c r="AS57" s="1290"/>
      <c r="AT57" s="1290"/>
      <c r="AU57" s="1290"/>
      <c r="AV57" s="1290"/>
      <c r="AW57" s="1290"/>
      <c r="AX57" s="1290"/>
      <c r="AY57" s="1290"/>
      <c r="AZ57" s="1290"/>
      <c r="BA57" s="1290"/>
      <c r="BB57" s="1293" t="s">
        <v>598</v>
      </c>
      <c r="BC57" s="1293"/>
      <c r="BD57" s="1293"/>
      <c r="BE57" s="1293"/>
      <c r="BF57" s="1293"/>
      <c r="BG57" s="1293"/>
      <c r="BH57" s="1293"/>
      <c r="BI57" s="1293"/>
      <c r="BJ57" s="1293"/>
      <c r="BK57" s="1293"/>
      <c r="BL57" s="1293"/>
      <c r="BM57" s="1293"/>
      <c r="BN57" s="1293"/>
      <c r="BO57" s="1293"/>
      <c r="BP57" s="1291">
        <v>58.7</v>
      </c>
      <c r="BQ57" s="1291"/>
      <c r="BR57" s="1291"/>
      <c r="BS57" s="1291"/>
      <c r="BT57" s="1291"/>
      <c r="BU57" s="1291"/>
      <c r="BV57" s="1291"/>
      <c r="BW57" s="1291"/>
      <c r="BX57" s="1291">
        <v>59.9</v>
      </c>
      <c r="BY57" s="1291"/>
      <c r="BZ57" s="1291"/>
      <c r="CA57" s="1291"/>
      <c r="CB57" s="1291"/>
      <c r="CC57" s="1291"/>
      <c r="CD57" s="1291"/>
      <c r="CE57" s="1291"/>
      <c r="CF57" s="1291">
        <v>60.1</v>
      </c>
      <c r="CG57" s="1291"/>
      <c r="CH57" s="1291"/>
      <c r="CI57" s="1291"/>
      <c r="CJ57" s="1291"/>
      <c r="CK57" s="1291"/>
      <c r="CL57" s="1291"/>
      <c r="CM57" s="1291"/>
      <c r="CN57" s="1291">
        <v>61.9</v>
      </c>
      <c r="CO57" s="1291"/>
      <c r="CP57" s="1291"/>
      <c r="CQ57" s="1291"/>
      <c r="CR57" s="1291"/>
      <c r="CS57" s="1291"/>
      <c r="CT57" s="1291"/>
      <c r="CU57" s="1291"/>
      <c r="CV57" s="1291">
        <v>63.1</v>
      </c>
      <c r="CW57" s="1291"/>
      <c r="CX57" s="1291"/>
      <c r="CY57" s="1291"/>
      <c r="CZ57" s="1291"/>
      <c r="DA57" s="1291"/>
      <c r="DB57" s="1291"/>
      <c r="DC57" s="1291"/>
      <c r="DD57" s="389"/>
      <c r="DE57" s="388"/>
    </row>
    <row r="58" spans="1:109" s="384" customFormat="1">
      <c r="A58" s="370"/>
      <c r="B58" s="388"/>
      <c r="G58" s="1286"/>
      <c r="H58" s="1286"/>
      <c r="I58" s="1295"/>
      <c r="J58" s="1295"/>
      <c r="K58" s="1292"/>
      <c r="L58" s="1292"/>
      <c r="M58" s="1292"/>
      <c r="N58" s="1292"/>
      <c r="AM58" s="370"/>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89"/>
      <c r="DE58" s="388"/>
    </row>
    <row r="59" spans="1:109" s="384" customFormat="1">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c r="B63" s="395" t="s">
        <v>600</v>
      </c>
    </row>
    <row r="64" spans="1:109">
      <c r="B64" s="376"/>
      <c r="G64" s="383"/>
      <c r="I64" s="396"/>
      <c r="J64" s="396"/>
      <c r="K64" s="396"/>
      <c r="L64" s="396"/>
      <c r="M64" s="396"/>
      <c r="N64" s="397"/>
      <c r="AM64" s="383"/>
      <c r="AN64" s="383" t="s">
        <v>593</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c r="B65" s="376"/>
      <c r="AN65" s="1277" t="s">
        <v>601</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c r="B66" s="376"/>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c r="B67" s="376"/>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c r="B68" s="376"/>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c r="B69" s="376"/>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c r="B71" s="376"/>
      <c r="G71" s="401"/>
      <c r="I71" s="402"/>
      <c r="J71" s="399"/>
      <c r="K71" s="399"/>
      <c r="L71" s="400"/>
      <c r="M71" s="399"/>
      <c r="N71" s="400"/>
      <c r="AM71" s="401"/>
      <c r="AN71" s="370" t="s">
        <v>595</v>
      </c>
    </row>
    <row r="72" spans="2:107">
      <c r="B72" s="376"/>
      <c r="G72" s="1286"/>
      <c r="H72" s="1286"/>
      <c r="I72" s="1286"/>
      <c r="J72" s="1286"/>
      <c r="K72" s="386"/>
      <c r="L72" s="386"/>
      <c r="M72" s="387"/>
      <c r="N72" s="387"/>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552</v>
      </c>
      <c r="BQ72" s="1290"/>
      <c r="BR72" s="1290"/>
      <c r="BS72" s="1290"/>
      <c r="BT72" s="1290"/>
      <c r="BU72" s="1290"/>
      <c r="BV72" s="1290"/>
      <c r="BW72" s="1290"/>
      <c r="BX72" s="1290" t="s">
        <v>553</v>
      </c>
      <c r="BY72" s="1290"/>
      <c r="BZ72" s="1290"/>
      <c r="CA72" s="1290"/>
      <c r="CB72" s="1290"/>
      <c r="CC72" s="1290"/>
      <c r="CD72" s="1290"/>
      <c r="CE72" s="1290"/>
      <c r="CF72" s="1290" t="s">
        <v>554</v>
      </c>
      <c r="CG72" s="1290"/>
      <c r="CH72" s="1290"/>
      <c r="CI72" s="1290"/>
      <c r="CJ72" s="1290"/>
      <c r="CK72" s="1290"/>
      <c r="CL72" s="1290"/>
      <c r="CM72" s="1290"/>
      <c r="CN72" s="1290" t="s">
        <v>555</v>
      </c>
      <c r="CO72" s="1290"/>
      <c r="CP72" s="1290"/>
      <c r="CQ72" s="1290"/>
      <c r="CR72" s="1290"/>
      <c r="CS72" s="1290"/>
      <c r="CT72" s="1290"/>
      <c r="CU72" s="1290"/>
      <c r="CV72" s="1290" t="s">
        <v>556</v>
      </c>
      <c r="CW72" s="1290"/>
      <c r="CX72" s="1290"/>
      <c r="CY72" s="1290"/>
      <c r="CZ72" s="1290"/>
      <c r="DA72" s="1290"/>
      <c r="DB72" s="1290"/>
      <c r="DC72" s="1290"/>
    </row>
    <row r="73" spans="2:107">
      <c r="B73" s="376"/>
      <c r="G73" s="1296"/>
      <c r="H73" s="1296"/>
      <c r="I73" s="1296"/>
      <c r="J73" s="1296"/>
      <c r="K73" s="1297"/>
      <c r="L73" s="1297"/>
      <c r="M73" s="1297"/>
      <c r="N73" s="1297"/>
      <c r="AM73" s="385"/>
      <c r="AN73" s="1293" t="s">
        <v>596</v>
      </c>
      <c r="AO73" s="1293"/>
      <c r="AP73" s="1293"/>
      <c r="AQ73" s="1293"/>
      <c r="AR73" s="1293"/>
      <c r="AS73" s="1293"/>
      <c r="AT73" s="1293"/>
      <c r="AU73" s="1293"/>
      <c r="AV73" s="1293"/>
      <c r="AW73" s="1293"/>
      <c r="AX73" s="1293"/>
      <c r="AY73" s="1293"/>
      <c r="AZ73" s="1293"/>
      <c r="BA73" s="1293"/>
      <c r="BB73" s="1293" t="s">
        <v>597</v>
      </c>
      <c r="BC73" s="1293"/>
      <c r="BD73" s="1293"/>
      <c r="BE73" s="1293"/>
      <c r="BF73" s="1293"/>
      <c r="BG73" s="1293"/>
      <c r="BH73" s="1293"/>
      <c r="BI73" s="1293"/>
      <c r="BJ73" s="1293"/>
      <c r="BK73" s="1293"/>
      <c r="BL73" s="1293"/>
      <c r="BM73" s="1293"/>
      <c r="BN73" s="1293"/>
      <c r="BO73" s="1293"/>
      <c r="BP73" s="1291">
        <v>5.7</v>
      </c>
      <c r="BQ73" s="1291"/>
      <c r="BR73" s="1291"/>
      <c r="BS73" s="1291"/>
      <c r="BT73" s="1291"/>
      <c r="BU73" s="1291"/>
      <c r="BV73" s="1291"/>
      <c r="BW73" s="1291"/>
      <c r="BX73" s="1291"/>
      <c r="BY73" s="1291"/>
      <c r="BZ73" s="1291"/>
      <c r="CA73" s="1291"/>
      <c r="CB73" s="1291"/>
      <c r="CC73" s="1291"/>
      <c r="CD73" s="1291"/>
      <c r="CE73" s="1291"/>
      <c r="CF73" s="1291"/>
      <c r="CG73" s="1291"/>
      <c r="CH73" s="1291"/>
      <c r="CI73" s="1291"/>
      <c r="CJ73" s="1291"/>
      <c r="CK73" s="1291"/>
      <c r="CL73" s="1291"/>
      <c r="CM73" s="1291"/>
      <c r="CN73" s="1291"/>
      <c r="CO73" s="1291"/>
      <c r="CP73" s="1291"/>
      <c r="CQ73" s="1291"/>
      <c r="CR73" s="1291"/>
      <c r="CS73" s="1291"/>
      <c r="CT73" s="1291"/>
      <c r="CU73" s="1291"/>
      <c r="CV73" s="1291"/>
      <c r="CW73" s="1291"/>
      <c r="CX73" s="1291"/>
      <c r="CY73" s="1291"/>
      <c r="CZ73" s="1291"/>
      <c r="DA73" s="1291"/>
      <c r="DB73" s="1291"/>
      <c r="DC73" s="1291"/>
    </row>
    <row r="74" spans="2:107">
      <c r="B74" s="376"/>
      <c r="G74" s="1296"/>
      <c r="H74" s="1296"/>
      <c r="I74" s="1296"/>
      <c r="J74" s="1296"/>
      <c r="K74" s="1297"/>
      <c r="L74" s="1297"/>
      <c r="M74" s="1297"/>
      <c r="N74" s="1297"/>
      <c r="AM74" s="385"/>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c r="B75" s="376"/>
      <c r="G75" s="1296"/>
      <c r="H75" s="1296"/>
      <c r="I75" s="1286"/>
      <c r="J75" s="1286"/>
      <c r="K75" s="1292"/>
      <c r="L75" s="1292"/>
      <c r="M75" s="1292"/>
      <c r="N75" s="1292"/>
      <c r="AM75" s="385"/>
      <c r="AN75" s="1293"/>
      <c r="AO75" s="1293"/>
      <c r="AP75" s="1293"/>
      <c r="AQ75" s="1293"/>
      <c r="AR75" s="1293"/>
      <c r="AS75" s="1293"/>
      <c r="AT75" s="1293"/>
      <c r="AU75" s="1293"/>
      <c r="AV75" s="1293"/>
      <c r="AW75" s="1293"/>
      <c r="AX75" s="1293"/>
      <c r="AY75" s="1293"/>
      <c r="AZ75" s="1293"/>
      <c r="BA75" s="1293"/>
      <c r="BB75" s="1293" t="s">
        <v>602</v>
      </c>
      <c r="BC75" s="1293"/>
      <c r="BD75" s="1293"/>
      <c r="BE75" s="1293"/>
      <c r="BF75" s="1293"/>
      <c r="BG75" s="1293"/>
      <c r="BH75" s="1293"/>
      <c r="BI75" s="1293"/>
      <c r="BJ75" s="1293"/>
      <c r="BK75" s="1293"/>
      <c r="BL75" s="1293"/>
      <c r="BM75" s="1293"/>
      <c r="BN75" s="1293"/>
      <c r="BO75" s="1293"/>
      <c r="BP75" s="1291">
        <v>10.8</v>
      </c>
      <c r="BQ75" s="1291"/>
      <c r="BR75" s="1291"/>
      <c r="BS75" s="1291"/>
      <c r="BT75" s="1291"/>
      <c r="BU75" s="1291"/>
      <c r="BV75" s="1291"/>
      <c r="BW75" s="1291"/>
      <c r="BX75" s="1291">
        <v>10</v>
      </c>
      <c r="BY75" s="1291"/>
      <c r="BZ75" s="1291"/>
      <c r="CA75" s="1291"/>
      <c r="CB75" s="1291"/>
      <c r="CC75" s="1291"/>
      <c r="CD75" s="1291"/>
      <c r="CE75" s="1291"/>
      <c r="CF75" s="1291">
        <v>8.9</v>
      </c>
      <c r="CG75" s="1291"/>
      <c r="CH75" s="1291"/>
      <c r="CI75" s="1291"/>
      <c r="CJ75" s="1291"/>
      <c r="CK75" s="1291"/>
      <c r="CL75" s="1291"/>
      <c r="CM75" s="1291"/>
      <c r="CN75" s="1291">
        <v>7.7</v>
      </c>
      <c r="CO75" s="1291"/>
      <c r="CP75" s="1291"/>
      <c r="CQ75" s="1291"/>
      <c r="CR75" s="1291"/>
      <c r="CS75" s="1291"/>
      <c r="CT75" s="1291"/>
      <c r="CU75" s="1291"/>
      <c r="CV75" s="1291">
        <v>7.4</v>
      </c>
      <c r="CW75" s="1291"/>
      <c r="CX75" s="1291"/>
      <c r="CY75" s="1291"/>
      <c r="CZ75" s="1291"/>
      <c r="DA75" s="1291"/>
      <c r="DB75" s="1291"/>
      <c r="DC75" s="1291"/>
    </row>
    <row r="76" spans="2:107">
      <c r="B76" s="376"/>
      <c r="G76" s="1296"/>
      <c r="H76" s="1296"/>
      <c r="I76" s="1286"/>
      <c r="J76" s="1286"/>
      <c r="K76" s="1292"/>
      <c r="L76" s="1292"/>
      <c r="M76" s="1292"/>
      <c r="N76" s="1292"/>
      <c r="AM76" s="385"/>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c r="B77" s="376"/>
      <c r="G77" s="1286"/>
      <c r="H77" s="1286"/>
      <c r="I77" s="1286"/>
      <c r="J77" s="1286"/>
      <c r="K77" s="1297"/>
      <c r="L77" s="1297"/>
      <c r="M77" s="1297"/>
      <c r="N77" s="1297"/>
      <c r="AN77" s="1290" t="s">
        <v>599</v>
      </c>
      <c r="AO77" s="1290"/>
      <c r="AP77" s="1290"/>
      <c r="AQ77" s="1290"/>
      <c r="AR77" s="1290"/>
      <c r="AS77" s="1290"/>
      <c r="AT77" s="1290"/>
      <c r="AU77" s="1290"/>
      <c r="AV77" s="1290"/>
      <c r="AW77" s="1290"/>
      <c r="AX77" s="1290"/>
      <c r="AY77" s="1290"/>
      <c r="AZ77" s="1290"/>
      <c r="BA77" s="1290"/>
      <c r="BB77" s="1293" t="s">
        <v>597</v>
      </c>
      <c r="BC77" s="1293"/>
      <c r="BD77" s="1293"/>
      <c r="BE77" s="1293"/>
      <c r="BF77" s="1293"/>
      <c r="BG77" s="1293"/>
      <c r="BH77" s="1293"/>
      <c r="BI77" s="1293"/>
      <c r="BJ77" s="1293"/>
      <c r="BK77" s="1293"/>
      <c r="BL77" s="1293"/>
      <c r="BM77" s="1293"/>
      <c r="BN77" s="1293"/>
      <c r="BO77" s="1293"/>
      <c r="BP77" s="1291">
        <v>55.4</v>
      </c>
      <c r="BQ77" s="1291"/>
      <c r="BR77" s="1291"/>
      <c r="BS77" s="1291"/>
      <c r="BT77" s="1291"/>
      <c r="BU77" s="1291"/>
      <c r="BV77" s="1291"/>
      <c r="BW77" s="1291"/>
      <c r="BX77" s="1291">
        <v>52.7</v>
      </c>
      <c r="BY77" s="1291"/>
      <c r="BZ77" s="1291"/>
      <c r="CA77" s="1291"/>
      <c r="CB77" s="1291"/>
      <c r="CC77" s="1291"/>
      <c r="CD77" s="1291"/>
      <c r="CE77" s="1291"/>
      <c r="CF77" s="1291">
        <v>49.7</v>
      </c>
      <c r="CG77" s="1291"/>
      <c r="CH77" s="1291"/>
      <c r="CI77" s="1291"/>
      <c r="CJ77" s="1291"/>
      <c r="CK77" s="1291"/>
      <c r="CL77" s="1291"/>
      <c r="CM77" s="1291"/>
      <c r="CN77" s="1291">
        <v>37.299999999999997</v>
      </c>
      <c r="CO77" s="1291"/>
      <c r="CP77" s="1291"/>
      <c r="CQ77" s="1291"/>
      <c r="CR77" s="1291"/>
      <c r="CS77" s="1291"/>
      <c r="CT77" s="1291"/>
      <c r="CU77" s="1291"/>
      <c r="CV77" s="1291">
        <v>25.1</v>
      </c>
      <c r="CW77" s="1291"/>
      <c r="CX77" s="1291"/>
      <c r="CY77" s="1291"/>
      <c r="CZ77" s="1291"/>
      <c r="DA77" s="1291"/>
      <c r="DB77" s="1291"/>
      <c r="DC77" s="1291"/>
    </row>
    <row r="78" spans="2:107">
      <c r="B78" s="376"/>
      <c r="G78" s="1286"/>
      <c r="H78" s="1286"/>
      <c r="I78" s="1286"/>
      <c r="J78" s="1286"/>
      <c r="K78" s="1297"/>
      <c r="L78" s="1297"/>
      <c r="M78" s="1297"/>
      <c r="N78" s="1297"/>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c r="B79" s="376"/>
      <c r="G79" s="1286"/>
      <c r="H79" s="1286"/>
      <c r="I79" s="1295"/>
      <c r="J79" s="1295"/>
      <c r="K79" s="1298"/>
      <c r="L79" s="1298"/>
      <c r="M79" s="1298"/>
      <c r="N79" s="1298"/>
      <c r="AN79" s="1290"/>
      <c r="AO79" s="1290"/>
      <c r="AP79" s="1290"/>
      <c r="AQ79" s="1290"/>
      <c r="AR79" s="1290"/>
      <c r="AS79" s="1290"/>
      <c r="AT79" s="1290"/>
      <c r="AU79" s="1290"/>
      <c r="AV79" s="1290"/>
      <c r="AW79" s="1290"/>
      <c r="AX79" s="1290"/>
      <c r="AY79" s="1290"/>
      <c r="AZ79" s="1290"/>
      <c r="BA79" s="1290"/>
      <c r="BB79" s="1293" t="s">
        <v>602</v>
      </c>
      <c r="BC79" s="1293"/>
      <c r="BD79" s="1293"/>
      <c r="BE79" s="1293"/>
      <c r="BF79" s="1293"/>
      <c r="BG79" s="1293"/>
      <c r="BH79" s="1293"/>
      <c r="BI79" s="1293"/>
      <c r="BJ79" s="1293"/>
      <c r="BK79" s="1293"/>
      <c r="BL79" s="1293"/>
      <c r="BM79" s="1293"/>
      <c r="BN79" s="1293"/>
      <c r="BO79" s="1293"/>
      <c r="BP79" s="1291">
        <v>9.6999999999999993</v>
      </c>
      <c r="BQ79" s="1291"/>
      <c r="BR79" s="1291"/>
      <c r="BS79" s="1291"/>
      <c r="BT79" s="1291"/>
      <c r="BU79" s="1291"/>
      <c r="BV79" s="1291"/>
      <c r="BW79" s="1291"/>
      <c r="BX79" s="1291">
        <v>9.5</v>
      </c>
      <c r="BY79" s="1291"/>
      <c r="BZ79" s="1291"/>
      <c r="CA79" s="1291"/>
      <c r="CB79" s="1291"/>
      <c r="CC79" s="1291"/>
      <c r="CD79" s="1291"/>
      <c r="CE79" s="1291"/>
      <c r="CF79" s="1291">
        <v>9.1999999999999993</v>
      </c>
      <c r="CG79" s="1291"/>
      <c r="CH79" s="1291"/>
      <c r="CI79" s="1291"/>
      <c r="CJ79" s="1291"/>
      <c r="CK79" s="1291"/>
      <c r="CL79" s="1291"/>
      <c r="CM79" s="1291"/>
      <c r="CN79" s="1291">
        <v>8.6</v>
      </c>
      <c r="CO79" s="1291"/>
      <c r="CP79" s="1291"/>
      <c r="CQ79" s="1291"/>
      <c r="CR79" s="1291"/>
      <c r="CS79" s="1291"/>
      <c r="CT79" s="1291"/>
      <c r="CU79" s="1291"/>
      <c r="CV79" s="1291">
        <v>8.3000000000000007</v>
      </c>
      <c r="CW79" s="1291"/>
      <c r="CX79" s="1291"/>
      <c r="CY79" s="1291"/>
      <c r="CZ79" s="1291"/>
      <c r="DA79" s="1291"/>
      <c r="DB79" s="1291"/>
      <c r="DC79" s="1291"/>
    </row>
    <row r="80" spans="2:107">
      <c r="B80" s="376"/>
      <c r="G80" s="1286"/>
      <c r="H80" s="1286"/>
      <c r="I80" s="1295"/>
      <c r="J80" s="1295"/>
      <c r="K80" s="1298"/>
      <c r="L80" s="1298"/>
      <c r="M80" s="1298"/>
      <c r="N80" s="1298"/>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c r="B81" s="376"/>
    </row>
    <row r="82" spans="2:109" ht="17.2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c r="DD84" s="370"/>
      <c r="DE84" s="370"/>
    </row>
    <row r="85" spans="2:109">
      <c r="DD85" s="370"/>
      <c r="DE85" s="370"/>
    </row>
  </sheetData>
  <sheetProtection algorithmName="SHA-512" hashValue="MYxAbfonlI62hJQMFccKkvG59nCQF7CB1FsfZN9ATiQjD6jGzNfrG8XCVI/s9saemvAWGs4lM1Z8j8XMcLru6A==" saltValue="jic6eLLUEN50Vj31bhgsd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499</v>
      </c>
    </row>
  </sheetData>
  <sheetProtection algorithmName="SHA-512" hashValue="YNZp+X7ezVTdv/Fwojs16iRvaXwdYLQadZmIGNir/wtZi7HSvJRC7krmFXHaHinDZuyKxUuWQi/aiDX+V8NRFA==" saltValue="+dam2Cd8JAqPpWbp4oAzc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C1" zoomScale="55" zoomScaleNormal="55" zoomScaleSheetLayoutView="55" workbookViewId="0">
      <selection activeCell="C1" sqref="C1"/>
    </sheetView>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499</v>
      </c>
    </row>
  </sheetData>
  <sheetProtection algorithmName="SHA-512" hashValue="wZ5PETRlr07wThH2cJOGz7kA31YtpqjT1kE7po6/RAGp7H+ZRGGDCqHpob/6OD0/wmRgWSC46v9kvzpmDfyP2w==" saltValue="/5f9sWnwaCO3kmZKpAxQK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549</v>
      </c>
      <c r="G2" s="148"/>
      <c r="H2" s="149"/>
    </row>
    <row r="3" spans="1:8">
      <c r="A3" s="145" t="s">
        <v>542</v>
      </c>
      <c r="B3" s="150"/>
      <c r="C3" s="151"/>
      <c r="D3" s="152">
        <v>85070</v>
      </c>
      <c r="E3" s="153"/>
      <c r="F3" s="154">
        <v>68468</v>
      </c>
      <c r="G3" s="155"/>
      <c r="H3" s="156"/>
    </row>
    <row r="4" spans="1:8">
      <c r="A4" s="157"/>
      <c r="B4" s="158"/>
      <c r="C4" s="159"/>
      <c r="D4" s="160">
        <v>49989</v>
      </c>
      <c r="E4" s="161"/>
      <c r="F4" s="162">
        <v>34140</v>
      </c>
      <c r="G4" s="163"/>
      <c r="H4" s="164"/>
    </row>
    <row r="5" spans="1:8">
      <c r="A5" s="145" t="s">
        <v>544</v>
      </c>
      <c r="B5" s="150"/>
      <c r="C5" s="151"/>
      <c r="D5" s="152">
        <v>88464</v>
      </c>
      <c r="E5" s="153"/>
      <c r="F5" s="154">
        <v>69729</v>
      </c>
      <c r="G5" s="155"/>
      <c r="H5" s="156"/>
    </row>
    <row r="6" spans="1:8">
      <c r="A6" s="157"/>
      <c r="B6" s="158"/>
      <c r="C6" s="159"/>
      <c r="D6" s="160">
        <v>63050</v>
      </c>
      <c r="E6" s="161"/>
      <c r="F6" s="162">
        <v>38908</v>
      </c>
      <c r="G6" s="163"/>
      <c r="H6" s="164"/>
    </row>
    <row r="7" spans="1:8">
      <c r="A7" s="145" t="s">
        <v>545</v>
      </c>
      <c r="B7" s="150"/>
      <c r="C7" s="151"/>
      <c r="D7" s="152">
        <v>120422</v>
      </c>
      <c r="E7" s="153"/>
      <c r="F7" s="154">
        <v>74581</v>
      </c>
      <c r="G7" s="155"/>
      <c r="H7" s="156"/>
    </row>
    <row r="8" spans="1:8">
      <c r="A8" s="157"/>
      <c r="B8" s="158"/>
      <c r="C8" s="159"/>
      <c r="D8" s="160">
        <v>76757</v>
      </c>
      <c r="E8" s="161"/>
      <c r="F8" s="162">
        <v>41563</v>
      </c>
      <c r="G8" s="163"/>
      <c r="H8" s="164"/>
    </row>
    <row r="9" spans="1:8">
      <c r="A9" s="145" t="s">
        <v>546</v>
      </c>
      <c r="B9" s="150"/>
      <c r="C9" s="151"/>
      <c r="D9" s="152">
        <v>113045</v>
      </c>
      <c r="E9" s="153"/>
      <c r="F9" s="154">
        <v>76347</v>
      </c>
      <c r="G9" s="155"/>
      <c r="H9" s="156"/>
    </row>
    <row r="10" spans="1:8">
      <c r="A10" s="157"/>
      <c r="B10" s="158"/>
      <c r="C10" s="159"/>
      <c r="D10" s="160">
        <v>63768</v>
      </c>
      <c r="E10" s="161"/>
      <c r="F10" s="162">
        <v>41762</v>
      </c>
      <c r="G10" s="163"/>
      <c r="H10" s="164"/>
    </row>
    <row r="11" spans="1:8">
      <c r="A11" s="145" t="s">
        <v>547</v>
      </c>
      <c r="B11" s="150"/>
      <c r="C11" s="151"/>
      <c r="D11" s="152">
        <v>96161</v>
      </c>
      <c r="E11" s="153"/>
      <c r="F11" s="154">
        <v>69604</v>
      </c>
      <c r="G11" s="155"/>
      <c r="H11" s="156"/>
    </row>
    <row r="12" spans="1:8">
      <c r="A12" s="157"/>
      <c r="B12" s="158"/>
      <c r="C12" s="165"/>
      <c r="D12" s="160">
        <v>55940</v>
      </c>
      <c r="E12" s="161"/>
      <c r="F12" s="162">
        <v>36247</v>
      </c>
      <c r="G12" s="163"/>
      <c r="H12" s="164"/>
    </row>
    <row r="13" spans="1:8">
      <c r="A13" s="145"/>
      <c r="B13" s="150"/>
      <c r="C13" s="166"/>
      <c r="D13" s="167">
        <v>100632</v>
      </c>
      <c r="E13" s="168"/>
      <c r="F13" s="169">
        <v>71746</v>
      </c>
      <c r="G13" s="170"/>
      <c r="H13" s="156"/>
    </row>
    <row r="14" spans="1:8">
      <c r="A14" s="157"/>
      <c r="B14" s="158"/>
      <c r="C14" s="159"/>
      <c r="D14" s="160">
        <v>61901</v>
      </c>
      <c r="E14" s="161"/>
      <c r="F14" s="162">
        <v>38524</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3.14</v>
      </c>
      <c r="C19" s="171">
        <f>ROUND(VALUE(SUBSTITUTE(実質収支比率等に係る経年分析!G$48,"▲","-")),2)</f>
        <v>3.16</v>
      </c>
      <c r="D19" s="171">
        <f>ROUND(VALUE(SUBSTITUTE(実質収支比率等に係る経年分析!H$48,"▲","-")),2)</f>
        <v>3.19</v>
      </c>
      <c r="E19" s="171">
        <f>ROUND(VALUE(SUBSTITUTE(実質収支比率等に係る経年分析!I$48,"▲","-")),2)</f>
        <v>3.08</v>
      </c>
      <c r="F19" s="171">
        <f>ROUND(VALUE(SUBSTITUTE(実質収支比率等に係る経年分析!J$48,"▲","-")),2)</f>
        <v>3.04</v>
      </c>
    </row>
    <row r="20" spans="1:11">
      <c r="A20" s="171" t="s">
        <v>55</v>
      </c>
      <c r="B20" s="171">
        <f>ROUND(VALUE(SUBSTITUTE(実質収支比率等に係る経年分析!F$47,"▲","-")),2)</f>
        <v>25.89</v>
      </c>
      <c r="C20" s="171">
        <f>ROUND(VALUE(SUBSTITUTE(実質収支比率等に係る経年分析!G$47,"▲","-")),2)</f>
        <v>26.47</v>
      </c>
      <c r="D20" s="171">
        <f>ROUND(VALUE(SUBSTITUTE(実質収支比率等に係る経年分析!H$47,"▲","-")),2)</f>
        <v>26.45</v>
      </c>
      <c r="E20" s="171">
        <f>ROUND(VALUE(SUBSTITUTE(実質収支比率等に係る経年分析!I$47,"▲","-")),2)</f>
        <v>25.12</v>
      </c>
      <c r="F20" s="171">
        <f>ROUND(VALUE(SUBSTITUTE(実質収支比率等に係る経年分析!J$47,"▲","-")),2)</f>
        <v>23.71</v>
      </c>
    </row>
    <row r="21" spans="1:11">
      <c r="A21" s="171" t="s">
        <v>56</v>
      </c>
      <c r="B21" s="171">
        <f>IF(ISNUMBER(VALUE(SUBSTITUTE(実質収支比率等に係る経年分析!F$49,"▲","-"))),ROUND(VALUE(SUBSTITUTE(実質収支比率等に係る経年分析!F$49,"▲","-")),2),NA())</f>
        <v>-3.14</v>
      </c>
      <c r="C21" s="171">
        <f>IF(ISNUMBER(VALUE(SUBSTITUTE(実質収支比率等に係る経年分析!G$49,"▲","-"))),ROUND(VALUE(SUBSTITUTE(実質収支比率等に係る経年分析!G$49,"▲","-")),2),NA())</f>
        <v>-0.06</v>
      </c>
      <c r="D21" s="171">
        <f>IF(ISNUMBER(VALUE(SUBSTITUTE(実質収支比率等に係る経年分析!H$49,"▲","-"))),ROUND(VALUE(SUBSTITUTE(実質収支比率等に係る経年分析!H$49,"▲","-")),2),NA())</f>
        <v>0.08</v>
      </c>
      <c r="E21" s="171">
        <f>IF(ISNUMBER(VALUE(SUBSTITUTE(実質収支比率等に係る経年分析!I$49,"▲","-"))),ROUND(VALUE(SUBSTITUTE(実質収支比率等に係る経年分析!I$49,"▲","-")),2),NA())</f>
        <v>-0.67</v>
      </c>
      <c r="F21" s="171">
        <f>IF(ISNUMBER(VALUE(SUBSTITUTE(実質収支比率等に係る経年分析!J$49,"▲","-"))),ROUND(VALUE(SUBSTITUTE(実質収支比率等に係る経年分析!J$49,"▲","-")),2),NA())</f>
        <v>0.06</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0.49</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0.25</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浄化槽整備推進事業特別会計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c r="A30" s="172" t="str">
        <f>IF(連結実質赤字比率に係る赤字・黒字の構成分析!C$40="",NA(),連結実質赤字比率に係る赤字・黒字の構成分析!C$40)</f>
        <v>臼杵石仏特別会計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0.52</v>
      </c>
    </row>
    <row r="33" spans="1:16">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1.27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1.71</v>
      </c>
    </row>
    <row r="34" spans="1:16">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1.87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2.13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2.3199999999999998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3.02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2.7</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3.13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3.16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3.18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3.07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3.04</v>
      </c>
    </row>
    <row r="36" spans="1:16">
      <c r="A36" s="172" t="str">
        <f>IF(連結実質赤字比率に係る赤字・黒字の構成分析!C$34="",NA(),連結実質赤字比率に係る赤字・黒字の構成分析!C$34)</f>
        <v>国民健康保険特別会計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3.14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2.15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2.67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2.71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3.88</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2655</v>
      </c>
      <c r="E42" s="173"/>
      <c r="F42" s="173"/>
      <c r="G42" s="173">
        <f>'実質公債費比率（分子）の構造'!L$52</f>
        <v>2465</v>
      </c>
      <c r="H42" s="173"/>
      <c r="I42" s="173"/>
      <c r="J42" s="173">
        <f>'実質公債費比率（分子）の構造'!M$52</f>
        <v>2504</v>
      </c>
      <c r="K42" s="173"/>
      <c r="L42" s="173"/>
      <c r="M42" s="173">
        <f>'実質公債費比率（分子）の構造'!N$52</f>
        <v>2494</v>
      </c>
      <c r="N42" s="173"/>
      <c r="O42" s="173"/>
      <c r="P42" s="173">
        <f>'実質公債費比率（分子）の構造'!O$52</f>
        <v>2579</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50</v>
      </c>
      <c r="C44" s="173"/>
      <c r="D44" s="173"/>
      <c r="E44" s="173">
        <f>'実質公債費比率（分子）の構造'!L$50</f>
        <v>30</v>
      </c>
      <c r="F44" s="173"/>
      <c r="G44" s="173"/>
      <c r="H44" s="173">
        <f>'実質公債費比率（分子）の構造'!M$50</f>
        <v>42</v>
      </c>
      <c r="I44" s="173"/>
      <c r="J44" s="173"/>
      <c r="K44" s="173">
        <f>'実質公債費比率（分子）の構造'!N$50</f>
        <v>32</v>
      </c>
      <c r="L44" s="173"/>
      <c r="M44" s="173"/>
      <c r="N44" s="173">
        <f>'実質公債費比率（分子）の構造'!O$50</f>
        <v>37</v>
      </c>
      <c r="O44" s="173"/>
      <c r="P44" s="173"/>
    </row>
    <row r="45" spans="1:16">
      <c r="A45" s="173" t="s">
        <v>66</v>
      </c>
      <c r="B45" s="173">
        <f>'実質公債費比率（分子）の構造'!K$49</f>
        <v>5</v>
      </c>
      <c r="C45" s="173"/>
      <c r="D45" s="173"/>
      <c r="E45" s="173">
        <f>'実質公債費比率（分子）の構造'!L$49</f>
        <v>5</v>
      </c>
      <c r="F45" s="173"/>
      <c r="G45" s="173"/>
      <c r="H45" s="173">
        <f>'実質公債費比率（分子）の構造'!M$49</f>
        <v>5</v>
      </c>
      <c r="I45" s="173"/>
      <c r="J45" s="173"/>
      <c r="K45" s="173">
        <f>'実質公債費比率（分子）の構造'!N$49</f>
        <v>5</v>
      </c>
      <c r="L45" s="173"/>
      <c r="M45" s="173"/>
      <c r="N45" s="173">
        <f>'実質公債費比率（分子）の構造'!O$49</f>
        <v>5</v>
      </c>
      <c r="O45" s="173"/>
      <c r="P45" s="173"/>
    </row>
    <row r="46" spans="1:16">
      <c r="A46" s="173" t="s">
        <v>67</v>
      </c>
      <c r="B46" s="173">
        <f>'実質公債費比率（分子）の構造'!K$48</f>
        <v>651</v>
      </c>
      <c r="C46" s="173"/>
      <c r="D46" s="173"/>
      <c r="E46" s="173">
        <f>'実質公債費比率（分子）の構造'!L$48</f>
        <v>611</v>
      </c>
      <c r="F46" s="173"/>
      <c r="G46" s="173"/>
      <c r="H46" s="173">
        <f>'実質公債費比率（分子）の構造'!M$48</f>
        <v>575</v>
      </c>
      <c r="I46" s="173"/>
      <c r="J46" s="173"/>
      <c r="K46" s="173">
        <f>'実質公債費比率（分子）の構造'!N$48</f>
        <v>536</v>
      </c>
      <c r="L46" s="173"/>
      <c r="M46" s="173"/>
      <c r="N46" s="173">
        <f>'実質公債費比率（分子）の構造'!O$48</f>
        <v>523</v>
      </c>
      <c r="O46" s="173"/>
      <c r="P46" s="173"/>
    </row>
    <row r="47" spans="1:16">
      <c r="A47" s="173" t="s">
        <v>14</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69</v>
      </c>
      <c r="B49" s="173">
        <f>'実質公債費比率（分子）の構造'!K$45</f>
        <v>2960</v>
      </c>
      <c r="C49" s="173"/>
      <c r="D49" s="173"/>
      <c r="E49" s="173">
        <f>'実質公債費比率（分子）の構造'!L$45</f>
        <v>2607</v>
      </c>
      <c r="F49" s="173"/>
      <c r="G49" s="173"/>
      <c r="H49" s="173">
        <f>'実質公債費比率（分子）の構造'!M$45</f>
        <v>2563</v>
      </c>
      <c r="I49" s="173"/>
      <c r="J49" s="173"/>
      <c r="K49" s="173">
        <f>'実質公債費比率（分子）の構造'!N$45</f>
        <v>2610</v>
      </c>
      <c r="L49" s="173"/>
      <c r="M49" s="173"/>
      <c r="N49" s="173">
        <f>'実質公債費比率（分子）の構造'!O$45</f>
        <v>2785</v>
      </c>
      <c r="O49" s="173"/>
      <c r="P49" s="173"/>
    </row>
    <row r="50" spans="1:16">
      <c r="A50" s="173" t="s">
        <v>70</v>
      </c>
      <c r="B50" s="173" t="e">
        <f>NA()</f>
        <v>#N/A</v>
      </c>
      <c r="C50" s="173">
        <f>IF(ISNUMBER('実質公債費比率（分子）の構造'!K$53),'実質公債費比率（分子）の構造'!K$53,NA())</f>
        <v>1011</v>
      </c>
      <c r="D50" s="173" t="e">
        <f>NA()</f>
        <v>#N/A</v>
      </c>
      <c r="E50" s="173" t="e">
        <f>NA()</f>
        <v>#N/A</v>
      </c>
      <c r="F50" s="173">
        <f>IF(ISNUMBER('実質公債費比率（分子）の構造'!L$53),'実質公債費比率（分子）の構造'!L$53,NA())</f>
        <v>788</v>
      </c>
      <c r="G50" s="173" t="e">
        <f>NA()</f>
        <v>#N/A</v>
      </c>
      <c r="H50" s="173" t="e">
        <f>NA()</f>
        <v>#N/A</v>
      </c>
      <c r="I50" s="173">
        <f>IF(ISNUMBER('実質公債費比率（分子）の構造'!M$53),'実質公債費比率（分子）の構造'!M$53,NA())</f>
        <v>681</v>
      </c>
      <c r="J50" s="173" t="e">
        <f>NA()</f>
        <v>#N/A</v>
      </c>
      <c r="K50" s="173" t="e">
        <f>NA()</f>
        <v>#N/A</v>
      </c>
      <c r="L50" s="173">
        <f>IF(ISNUMBER('実質公債費比率（分子）の構造'!N$53),'実質公債費比率（分子）の構造'!N$53,NA())</f>
        <v>689</v>
      </c>
      <c r="M50" s="173" t="e">
        <f>NA()</f>
        <v>#N/A</v>
      </c>
      <c r="N50" s="173" t="e">
        <f>NA()</f>
        <v>#N/A</v>
      </c>
      <c r="O50" s="173">
        <f>IF(ISNUMBER('実質公債費比率（分子）の構造'!O$53),'実質公債費比率（分子）の構造'!O$53,NA())</f>
        <v>771</v>
      </c>
      <c r="P50" s="173" t="e">
        <f>NA()</f>
        <v>#N/A</v>
      </c>
    </row>
    <row r="53" spans="1:16">
      <c r="A53" s="141" t="s">
        <v>71</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c r="A56" s="172" t="s">
        <v>43</v>
      </c>
      <c r="B56" s="172"/>
      <c r="C56" s="172"/>
      <c r="D56" s="172">
        <f>'将来負担比率（分子）の構造'!I$52</f>
        <v>24351</v>
      </c>
      <c r="E56" s="172"/>
      <c r="F56" s="172"/>
      <c r="G56" s="172">
        <f>'将来負担比率（分子）の構造'!J$52</f>
        <v>24466</v>
      </c>
      <c r="H56" s="172"/>
      <c r="I56" s="172"/>
      <c r="J56" s="172">
        <f>'将来負担比率（分子）の構造'!K$52</f>
        <v>24851</v>
      </c>
      <c r="K56" s="172"/>
      <c r="L56" s="172"/>
      <c r="M56" s="172">
        <f>'将来負担比率（分子）の構造'!L$52</f>
        <v>25507</v>
      </c>
      <c r="N56" s="172"/>
      <c r="O56" s="172"/>
      <c r="P56" s="172">
        <f>'将来負担比率（分子）の構造'!M$52</f>
        <v>24872</v>
      </c>
    </row>
    <row r="57" spans="1:16">
      <c r="A57" s="172" t="s">
        <v>42</v>
      </c>
      <c r="B57" s="172"/>
      <c r="C57" s="172"/>
      <c r="D57" s="172">
        <f>'将来負担比率（分子）の構造'!I$51</f>
        <v>2163</v>
      </c>
      <c r="E57" s="172"/>
      <c r="F57" s="172"/>
      <c r="G57" s="172">
        <f>'将来負担比率（分子）の構造'!J$51</f>
        <v>2534</v>
      </c>
      <c r="H57" s="172"/>
      <c r="I57" s="172"/>
      <c r="J57" s="172">
        <f>'将来負担比率（分子）の構造'!K$51</f>
        <v>2853</v>
      </c>
      <c r="K57" s="172"/>
      <c r="L57" s="172"/>
      <c r="M57" s="172">
        <f>'将来負担比率（分子）の構造'!L$51</f>
        <v>3146</v>
      </c>
      <c r="N57" s="172"/>
      <c r="O57" s="172"/>
      <c r="P57" s="172">
        <f>'将来負担比率（分子）の構造'!M$51</f>
        <v>2524</v>
      </c>
    </row>
    <row r="58" spans="1:16">
      <c r="A58" s="172" t="s">
        <v>41</v>
      </c>
      <c r="B58" s="172"/>
      <c r="C58" s="172"/>
      <c r="D58" s="172">
        <f>'将来負担比率（分子）の構造'!I$50</f>
        <v>9427</v>
      </c>
      <c r="E58" s="172"/>
      <c r="F58" s="172"/>
      <c r="G58" s="172">
        <f>'将来負担比率（分子）の構造'!J$50</f>
        <v>9786</v>
      </c>
      <c r="H58" s="172"/>
      <c r="I58" s="172"/>
      <c r="J58" s="172">
        <f>'将来負担比率（分子）の構造'!K$50</f>
        <v>9764</v>
      </c>
      <c r="K58" s="172"/>
      <c r="L58" s="172"/>
      <c r="M58" s="172">
        <f>'将来負担比率（分子）の構造'!L$50</f>
        <v>9934</v>
      </c>
      <c r="N58" s="172"/>
      <c r="O58" s="172"/>
      <c r="P58" s="172">
        <f>'将来負担比率（分子）の構造'!M$50</f>
        <v>10740</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f>'将来負担比率（分子）の構造'!I$46</f>
        <v>2</v>
      </c>
      <c r="C61" s="172"/>
      <c r="D61" s="172"/>
      <c r="E61" s="172">
        <f>'将来負担比率（分子）の構造'!J$46</f>
        <v>2</v>
      </c>
      <c r="F61" s="172"/>
      <c r="G61" s="172"/>
      <c r="H61" s="172">
        <f>'将来負担比率（分子）の構造'!K$46</f>
        <v>2</v>
      </c>
      <c r="I61" s="172"/>
      <c r="J61" s="172"/>
      <c r="K61" s="172">
        <f>'将来負担比率（分子）の構造'!L$46</f>
        <v>2</v>
      </c>
      <c r="L61" s="172"/>
      <c r="M61" s="172"/>
      <c r="N61" s="172">
        <f>'将来負担比率（分子）の構造'!M$46</f>
        <v>2</v>
      </c>
      <c r="O61" s="172"/>
      <c r="P61" s="172"/>
    </row>
    <row r="62" spans="1:16">
      <c r="A62" s="172" t="s">
        <v>35</v>
      </c>
      <c r="B62" s="172">
        <f>'将来負担比率（分子）の構造'!I$45</f>
        <v>3025</v>
      </c>
      <c r="C62" s="172"/>
      <c r="D62" s="172"/>
      <c r="E62" s="172">
        <f>'将来負担比率（分子）の構造'!J$45</f>
        <v>3103</v>
      </c>
      <c r="F62" s="172"/>
      <c r="G62" s="172"/>
      <c r="H62" s="172">
        <f>'将来負担比率（分子）の構造'!K$45</f>
        <v>3206</v>
      </c>
      <c r="I62" s="172"/>
      <c r="J62" s="172"/>
      <c r="K62" s="172">
        <f>'将来負担比率（分子）の構造'!L$45</f>
        <v>3130</v>
      </c>
      <c r="L62" s="172"/>
      <c r="M62" s="172"/>
      <c r="N62" s="172">
        <f>'将来負担比率（分子）の構造'!M$45</f>
        <v>3127</v>
      </c>
      <c r="O62" s="172"/>
      <c r="P62" s="172"/>
    </row>
    <row r="63" spans="1:16">
      <c r="A63" s="172" t="s">
        <v>34</v>
      </c>
      <c r="B63" s="172">
        <f>'将来負担比率（分子）の構造'!I$44</f>
        <v>57</v>
      </c>
      <c r="C63" s="172"/>
      <c r="D63" s="172"/>
      <c r="E63" s="172">
        <f>'将来負担比率（分子）の構造'!J$44</f>
        <v>52</v>
      </c>
      <c r="F63" s="172"/>
      <c r="G63" s="172"/>
      <c r="H63" s="172">
        <f>'将来負担比率（分子）の構造'!K$44</f>
        <v>47</v>
      </c>
      <c r="I63" s="172"/>
      <c r="J63" s="172"/>
      <c r="K63" s="172">
        <f>'将来負担比率（分子）の構造'!L$44</f>
        <v>41</v>
      </c>
      <c r="L63" s="172"/>
      <c r="M63" s="172"/>
      <c r="N63" s="172">
        <f>'将来負担比率（分子）の構造'!M$44</f>
        <v>39</v>
      </c>
      <c r="O63" s="172"/>
      <c r="P63" s="172"/>
    </row>
    <row r="64" spans="1:16">
      <c r="A64" s="172" t="s">
        <v>33</v>
      </c>
      <c r="B64" s="172">
        <f>'将来負担比率（分子）の構造'!I$43</f>
        <v>7519</v>
      </c>
      <c r="C64" s="172"/>
      <c r="D64" s="172"/>
      <c r="E64" s="172">
        <f>'将来負担比率（分子）の構造'!J$43</f>
        <v>7087</v>
      </c>
      <c r="F64" s="172"/>
      <c r="G64" s="172"/>
      <c r="H64" s="172">
        <f>'将来負担比率（分子）の構造'!K$43</f>
        <v>6810</v>
      </c>
      <c r="I64" s="172"/>
      <c r="J64" s="172"/>
      <c r="K64" s="172">
        <f>'将来負担比率（分子）の構造'!L$43</f>
        <v>6089</v>
      </c>
      <c r="L64" s="172"/>
      <c r="M64" s="172"/>
      <c r="N64" s="172">
        <f>'将来負担比率（分子）の構造'!M$43</f>
        <v>5844</v>
      </c>
      <c r="O64" s="172"/>
      <c r="P64" s="172"/>
    </row>
    <row r="65" spans="1:16">
      <c r="A65" s="172" t="s">
        <v>32</v>
      </c>
      <c r="B65" s="172">
        <f>'将来負担比率（分子）の構造'!I$42</f>
        <v>170</v>
      </c>
      <c r="C65" s="172"/>
      <c r="D65" s="172"/>
      <c r="E65" s="172">
        <f>'将来負担比率（分子）の構造'!J$42</f>
        <v>155</v>
      </c>
      <c r="F65" s="172"/>
      <c r="G65" s="172"/>
      <c r="H65" s="172">
        <f>'将来負担比率（分子）の構造'!K$42</f>
        <v>131</v>
      </c>
      <c r="I65" s="172"/>
      <c r="J65" s="172"/>
      <c r="K65" s="172">
        <f>'将来負担比率（分子）の構造'!L$42</f>
        <v>170</v>
      </c>
      <c r="L65" s="172"/>
      <c r="M65" s="172"/>
      <c r="N65" s="172">
        <f>'将来負担比率（分子）の構造'!M$42</f>
        <v>184</v>
      </c>
      <c r="O65" s="172"/>
      <c r="P65" s="172"/>
    </row>
    <row r="66" spans="1:16">
      <c r="A66" s="172" t="s">
        <v>31</v>
      </c>
      <c r="B66" s="172">
        <f>'将来負担比率（分子）の構造'!I$41</f>
        <v>25708</v>
      </c>
      <c r="C66" s="172"/>
      <c r="D66" s="172"/>
      <c r="E66" s="172">
        <f>'将来負担比率（分子）の構造'!J$41</f>
        <v>26338</v>
      </c>
      <c r="F66" s="172"/>
      <c r="G66" s="172"/>
      <c r="H66" s="172">
        <f>'将来負担比率（分子）の構造'!K$41</f>
        <v>27186</v>
      </c>
      <c r="I66" s="172"/>
      <c r="J66" s="172"/>
      <c r="K66" s="172">
        <f>'将来負担比率（分子）の構造'!L$41</f>
        <v>27893</v>
      </c>
      <c r="L66" s="172"/>
      <c r="M66" s="172"/>
      <c r="N66" s="172">
        <f>'将来負担比率（分子）の構造'!M$41</f>
        <v>27595</v>
      </c>
      <c r="O66" s="172"/>
      <c r="P66" s="172"/>
    </row>
    <row r="67" spans="1:16">
      <c r="A67" s="172" t="s">
        <v>74</v>
      </c>
      <c r="B67" s="172" t="e">
        <f>NA()</f>
        <v>#N/A</v>
      </c>
      <c r="C67" s="172">
        <f>IF(ISNUMBER('将来負担比率（分子）の構造'!I$53), IF('将来負担比率（分子）の構造'!I$53 &lt; 0, 0, '将来負担比率（分子）の構造'!I$53), NA())</f>
        <v>538</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75</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76</v>
      </c>
      <c r="B72" s="176">
        <f>基金残高に係る経年分析!F55</f>
        <v>3037</v>
      </c>
      <c r="C72" s="176">
        <f>基金残高に係る経年分析!G55</f>
        <v>2961</v>
      </c>
      <c r="D72" s="176">
        <f>基金残高に係る経年分析!H55</f>
        <v>2952</v>
      </c>
    </row>
    <row r="73" spans="1:16">
      <c r="A73" s="175" t="s">
        <v>77</v>
      </c>
      <c r="B73" s="176">
        <f>基金残高に係る経年分析!F56</f>
        <v>702</v>
      </c>
      <c r="C73" s="176">
        <f>基金残高に係る経年分析!G56</f>
        <v>752</v>
      </c>
      <c r="D73" s="176">
        <f>基金残高に係る経年分析!H56</f>
        <v>1106</v>
      </c>
    </row>
    <row r="74" spans="1:16">
      <c r="A74" s="175" t="s">
        <v>78</v>
      </c>
      <c r="B74" s="176">
        <f>基金残高に係る経年分析!F57</f>
        <v>4431</v>
      </c>
      <c r="C74" s="176">
        <f>基金残高に係る経年分析!G57</f>
        <v>4700</v>
      </c>
      <c r="D74" s="176">
        <f>基金残高に係る経年分析!H57</f>
        <v>5148</v>
      </c>
    </row>
  </sheetData>
  <sheetProtection algorithmName="SHA-512" hashValue="ECTyxcfHnp4WYS8cUoul2I9L7fmQUoDuEha4fXhgWFHCQnCfZiJkQG91EyoCsuUdjVJoZvOqmK6vYV1aBUHLXQ==" saltValue="dTKp2DqTRzFJCCaLovwq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209</v>
      </c>
      <c r="DI1" s="643"/>
      <c r="DJ1" s="643"/>
      <c r="DK1" s="643"/>
      <c r="DL1" s="643"/>
      <c r="DM1" s="643"/>
      <c r="DN1" s="644"/>
      <c r="DO1" s="212"/>
      <c r="DP1" s="642" t="s">
        <v>210</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45" t="s">
        <v>212</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213</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214</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c r="B4" s="645" t="s">
        <v>1</v>
      </c>
      <c r="C4" s="646"/>
      <c r="D4" s="646"/>
      <c r="E4" s="646"/>
      <c r="F4" s="646"/>
      <c r="G4" s="646"/>
      <c r="H4" s="646"/>
      <c r="I4" s="646"/>
      <c r="J4" s="646"/>
      <c r="K4" s="646"/>
      <c r="L4" s="646"/>
      <c r="M4" s="646"/>
      <c r="N4" s="646"/>
      <c r="O4" s="646"/>
      <c r="P4" s="646"/>
      <c r="Q4" s="647"/>
      <c r="R4" s="645" t="s">
        <v>215</v>
      </c>
      <c r="S4" s="646"/>
      <c r="T4" s="646"/>
      <c r="U4" s="646"/>
      <c r="V4" s="646"/>
      <c r="W4" s="646"/>
      <c r="X4" s="646"/>
      <c r="Y4" s="647"/>
      <c r="Z4" s="645" t="s">
        <v>216</v>
      </c>
      <c r="AA4" s="646"/>
      <c r="AB4" s="646"/>
      <c r="AC4" s="647"/>
      <c r="AD4" s="645" t="s">
        <v>217</v>
      </c>
      <c r="AE4" s="646"/>
      <c r="AF4" s="646"/>
      <c r="AG4" s="646"/>
      <c r="AH4" s="646"/>
      <c r="AI4" s="646"/>
      <c r="AJ4" s="646"/>
      <c r="AK4" s="647"/>
      <c r="AL4" s="645" t="s">
        <v>216</v>
      </c>
      <c r="AM4" s="646"/>
      <c r="AN4" s="646"/>
      <c r="AO4" s="647"/>
      <c r="AP4" s="651" t="s">
        <v>218</v>
      </c>
      <c r="AQ4" s="651"/>
      <c r="AR4" s="651"/>
      <c r="AS4" s="651"/>
      <c r="AT4" s="651"/>
      <c r="AU4" s="651"/>
      <c r="AV4" s="651"/>
      <c r="AW4" s="651"/>
      <c r="AX4" s="651"/>
      <c r="AY4" s="651"/>
      <c r="AZ4" s="651"/>
      <c r="BA4" s="651"/>
      <c r="BB4" s="651"/>
      <c r="BC4" s="651"/>
      <c r="BD4" s="651"/>
      <c r="BE4" s="651"/>
      <c r="BF4" s="651"/>
      <c r="BG4" s="651" t="s">
        <v>219</v>
      </c>
      <c r="BH4" s="651"/>
      <c r="BI4" s="651"/>
      <c r="BJ4" s="651"/>
      <c r="BK4" s="651"/>
      <c r="BL4" s="651"/>
      <c r="BM4" s="651"/>
      <c r="BN4" s="651"/>
      <c r="BO4" s="651" t="s">
        <v>216</v>
      </c>
      <c r="BP4" s="651"/>
      <c r="BQ4" s="651"/>
      <c r="BR4" s="651"/>
      <c r="BS4" s="651" t="s">
        <v>220</v>
      </c>
      <c r="BT4" s="651"/>
      <c r="BU4" s="651"/>
      <c r="BV4" s="651"/>
      <c r="BW4" s="651"/>
      <c r="BX4" s="651"/>
      <c r="BY4" s="651"/>
      <c r="BZ4" s="651"/>
      <c r="CA4" s="651"/>
      <c r="CB4" s="651"/>
      <c r="CD4" s="648" t="s">
        <v>221</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2" customFormat="1" ht="11.25" customHeight="1">
      <c r="B5" s="652" t="s">
        <v>222</v>
      </c>
      <c r="C5" s="653"/>
      <c r="D5" s="653"/>
      <c r="E5" s="653"/>
      <c r="F5" s="653"/>
      <c r="G5" s="653"/>
      <c r="H5" s="653"/>
      <c r="I5" s="653"/>
      <c r="J5" s="653"/>
      <c r="K5" s="653"/>
      <c r="L5" s="653"/>
      <c r="M5" s="653"/>
      <c r="N5" s="653"/>
      <c r="O5" s="653"/>
      <c r="P5" s="653"/>
      <c r="Q5" s="654"/>
      <c r="R5" s="655">
        <v>3865296</v>
      </c>
      <c r="S5" s="656"/>
      <c r="T5" s="656"/>
      <c r="U5" s="656"/>
      <c r="V5" s="656"/>
      <c r="W5" s="656"/>
      <c r="X5" s="656"/>
      <c r="Y5" s="657"/>
      <c r="Z5" s="658">
        <v>15.8</v>
      </c>
      <c r="AA5" s="658"/>
      <c r="AB5" s="658"/>
      <c r="AC5" s="658"/>
      <c r="AD5" s="659">
        <v>3747870</v>
      </c>
      <c r="AE5" s="659"/>
      <c r="AF5" s="659"/>
      <c r="AG5" s="659"/>
      <c r="AH5" s="659"/>
      <c r="AI5" s="659"/>
      <c r="AJ5" s="659"/>
      <c r="AK5" s="659"/>
      <c r="AL5" s="660">
        <v>31</v>
      </c>
      <c r="AM5" s="661"/>
      <c r="AN5" s="661"/>
      <c r="AO5" s="662"/>
      <c r="AP5" s="652" t="s">
        <v>223</v>
      </c>
      <c r="AQ5" s="653"/>
      <c r="AR5" s="653"/>
      <c r="AS5" s="653"/>
      <c r="AT5" s="653"/>
      <c r="AU5" s="653"/>
      <c r="AV5" s="653"/>
      <c r="AW5" s="653"/>
      <c r="AX5" s="653"/>
      <c r="AY5" s="653"/>
      <c r="AZ5" s="653"/>
      <c r="BA5" s="653"/>
      <c r="BB5" s="653"/>
      <c r="BC5" s="653"/>
      <c r="BD5" s="653"/>
      <c r="BE5" s="653"/>
      <c r="BF5" s="654"/>
      <c r="BG5" s="666">
        <v>3747752</v>
      </c>
      <c r="BH5" s="667"/>
      <c r="BI5" s="667"/>
      <c r="BJ5" s="667"/>
      <c r="BK5" s="667"/>
      <c r="BL5" s="667"/>
      <c r="BM5" s="667"/>
      <c r="BN5" s="668"/>
      <c r="BO5" s="669">
        <v>97</v>
      </c>
      <c r="BP5" s="669"/>
      <c r="BQ5" s="669"/>
      <c r="BR5" s="669"/>
      <c r="BS5" s="670">
        <v>24468</v>
      </c>
      <c r="BT5" s="670"/>
      <c r="BU5" s="670"/>
      <c r="BV5" s="670"/>
      <c r="BW5" s="670"/>
      <c r="BX5" s="670"/>
      <c r="BY5" s="670"/>
      <c r="BZ5" s="670"/>
      <c r="CA5" s="670"/>
      <c r="CB5" s="674"/>
      <c r="CD5" s="648" t="s">
        <v>218</v>
      </c>
      <c r="CE5" s="649"/>
      <c r="CF5" s="649"/>
      <c r="CG5" s="649"/>
      <c r="CH5" s="649"/>
      <c r="CI5" s="649"/>
      <c r="CJ5" s="649"/>
      <c r="CK5" s="649"/>
      <c r="CL5" s="649"/>
      <c r="CM5" s="649"/>
      <c r="CN5" s="649"/>
      <c r="CO5" s="649"/>
      <c r="CP5" s="649"/>
      <c r="CQ5" s="650"/>
      <c r="CR5" s="648" t="s">
        <v>224</v>
      </c>
      <c r="CS5" s="649"/>
      <c r="CT5" s="649"/>
      <c r="CU5" s="649"/>
      <c r="CV5" s="649"/>
      <c r="CW5" s="649"/>
      <c r="CX5" s="649"/>
      <c r="CY5" s="650"/>
      <c r="CZ5" s="648" t="s">
        <v>216</v>
      </c>
      <c r="DA5" s="649"/>
      <c r="DB5" s="649"/>
      <c r="DC5" s="650"/>
      <c r="DD5" s="648" t="s">
        <v>225</v>
      </c>
      <c r="DE5" s="649"/>
      <c r="DF5" s="649"/>
      <c r="DG5" s="649"/>
      <c r="DH5" s="649"/>
      <c r="DI5" s="649"/>
      <c r="DJ5" s="649"/>
      <c r="DK5" s="649"/>
      <c r="DL5" s="649"/>
      <c r="DM5" s="649"/>
      <c r="DN5" s="649"/>
      <c r="DO5" s="649"/>
      <c r="DP5" s="650"/>
      <c r="DQ5" s="648" t="s">
        <v>226</v>
      </c>
      <c r="DR5" s="649"/>
      <c r="DS5" s="649"/>
      <c r="DT5" s="649"/>
      <c r="DU5" s="649"/>
      <c r="DV5" s="649"/>
      <c r="DW5" s="649"/>
      <c r="DX5" s="649"/>
      <c r="DY5" s="649"/>
      <c r="DZ5" s="649"/>
      <c r="EA5" s="649"/>
      <c r="EB5" s="649"/>
      <c r="EC5" s="650"/>
    </row>
    <row r="6" spans="2:143" ht="11.25" customHeight="1">
      <c r="B6" s="663" t="s">
        <v>227</v>
      </c>
      <c r="C6" s="664"/>
      <c r="D6" s="664"/>
      <c r="E6" s="664"/>
      <c r="F6" s="664"/>
      <c r="G6" s="664"/>
      <c r="H6" s="664"/>
      <c r="I6" s="664"/>
      <c r="J6" s="664"/>
      <c r="K6" s="664"/>
      <c r="L6" s="664"/>
      <c r="M6" s="664"/>
      <c r="N6" s="664"/>
      <c r="O6" s="664"/>
      <c r="P6" s="664"/>
      <c r="Q6" s="665"/>
      <c r="R6" s="666">
        <v>216767</v>
      </c>
      <c r="S6" s="667"/>
      <c r="T6" s="667"/>
      <c r="U6" s="667"/>
      <c r="V6" s="667"/>
      <c r="W6" s="667"/>
      <c r="X6" s="667"/>
      <c r="Y6" s="668"/>
      <c r="Z6" s="669">
        <v>0.9</v>
      </c>
      <c r="AA6" s="669"/>
      <c r="AB6" s="669"/>
      <c r="AC6" s="669"/>
      <c r="AD6" s="670">
        <v>216767</v>
      </c>
      <c r="AE6" s="670"/>
      <c r="AF6" s="670"/>
      <c r="AG6" s="670"/>
      <c r="AH6" s="670"/>
      <c r="AI6" s="670"/>
      <c r="AJ6" s="670"/>
      <c r="AK6" s="670"/>
      <c r="AL6" s="671">
        <v>1.8</v>
      </c>
      <c r="AM6" s="672"/>
      <c r="AN6" s="672"/>
      <c r="AO6" s="673"/>
      <c r="AP6" s="663" t="s">
        <v>228</v>
      </c>
      <c r="AQ6" s="664"/>
      <c r="AR6" s="664"/>
      <c r="AS6" s="664"/>
      <c r="AT6" s="664"/>
      <c r="AU6" s="664"/>
      <c r="AV6" s="664"/>
      <c r="AW6" s="664"/>
      <c r="AX6" s="664"/>
      <c r="AY6" s="664"/>
      <c r="AZ6" s="664"/>
      <c r="BA6" s="664"/>
      <c r="BB6" s="664"/>
      <c r="BC6" s="664"/>
      <c r="BD6" s="664"/>
      <c r="BE6" s="664"/>
      <c r="BF6" s="665"/>
      <c r="BG6" s="666">
        <v>3747752</v>
      </c>
      <c r="BH6" s="667"/>
      <c r="BI6" s="667"/>
      <c r="BJ6" s="667"/>
      <c r="BK6" s="667"/>
      <c r="BL6" s="667"/>
      <c r="BM6" s="667"/>
      <c r="BN6" s="668"/>
      <c r="BO6" s="669">
        <v>97</v>
      </c>
      <c r="BP6" s="669"/>
      <c r="BQ6" s="669"/>
      <c r="BR6" s="669"/>
      <c r="BS6" s="670">
        <v>24468</v>
      </c>
      <c r="BT6" s="670"/>
      <c r="BU6" s="670"/>
      <c r="BV6" s="670"/>
      <c r="BW6" s="670"/>
      <c r="BX6" s="670"/>
      <c r="BY6" s="670"/>
      <c r="BZ6" s="670"/>
      <c r="CA6" s="670"/>
      <c r="CB6" s="674"/>
      <c r="CD6" s="677" t="s">
        <v>229</v>
      </c>
      <c r="CE6" s="678"/>
      <c r="CF6" s="678"/>
      <c r="CG6" s="678"/>
      <c r="CH6" s="678"/>
      <c r="CI6" s="678"/>
      <c r="CJ6" s="678"/>
      <c r="CK6" s="678"/>
      <c r="CL6" s="678"/>
      <c r="CM6" s="678"/>
      <c r="CN6" s="678"/>
      <c r="CO6" s="678"/>
      <c r="CP6" s="678"/>
      <c r="CQ6" s="679"/>
      <c r="CR6" s="666">
        <v>165022</v>
      </c>
      <c r="CS6" s="667"/>
      <c r="CT6" s="667"/>
      <c r="CU6" s="667"/>
      <c r="CV6" s="667"/>
      <c r="CW6" s="667"/>
      <c r="CX6" s="667"/>
      <c r="CY6" s="668"/>
      <c r="CZ6" s="660">
        <v>0.7</v>
      </c>
      <c r="DA6" s="661"/>
      <c r="DB6" s="661"/>
      <c r="DC6" s="680"/>
      <c r="DD6" s="675" t="s">
        <v>126</v>
      </c>
      <c r="DE6" s="667"/>
      <c r="DF6" s="667"/>
      <c r="DG6" s="667"/>
      <c r="DH6" s="667"/>
      <c r="DI6" s="667"/>
      <c r="DJ6" s="667"/>
      <c r="DK6" s="667"/>
      <c r="DL6" s="667"/>
      <c r="DM6" s="667"/>
      <c r="DN6" s="667"/>
      <c r="DO6" s="667"/>
      <c r="DP6" s="668"/>
      <c r="DQ6" s="675">
        <v>165022</v>
      </c>
      <c r="DR6" s="667"/>
      <c r="DS6" s="667"/>
      <c r="DT6" s="667"/>
      <c r="DU6" s="667"/>
      <c r="DV6" s="667"/>
      <c r="DW6" s="667"/>
      <c r="DX6" s="667"/>
      <c r="DY6" s="667"/>
      <c r="DZ6" s="667"/>
      <c r="EA6" s="667"/>
      <c r="EB6" s="667"/>
      <c r="EC6" s="676"/>
    </row>
    <row r="7" spans="2:143" ht="11.25" customHeight="1">
      <c r="B7" s="663" t="s">
        <v>230</v>
      </c>
      <c r="C7" s="664"/>
      <c r="D7" s="664"/>
      <c r="E7" s="664"/>
      <c r="F7" s="664"/>
      <c r="G7" s="664"/>
      <c r="H7" s="664"/>
      <c r="I7" s="664"/>
      <c r="J7" s="664"/>
      <c r="K7" s="664"/>
      <c r="L7" s="664"/>
      <c r="M7" s="664"/>
      <c r="N7" s="664"/>
      <c r="O7" s="664"/>
      <c r="P7" s="664"/>
      <c r="Q7" s="665"/>
      <c r="R7" s="666">
        <v>2503</v>
      </c>
      <c r="S7" s="667"/>
      <c r="T7" s="667"/>
      <c r="U7" s="667"/>
      <c r="V7" s="667"/>
      <c r="W7" s="667"/>
      <c r="X7" s="667"/>
      <c r="Y7" s="668"/>
      <c r="Z7" s="669">
        <v>0</v>
      </c>
      <c r="AA7" s="669"/>
      <c r="AB7" s="669"/>
      <c r="AC7" s="669"/>
      <c r="AD7" s="670">
        <v>2503</v>
      </c>
      <c r="AE7" s="670"/>
      <c r="AF7" s="670"/>
      <c r="AG7" s="670"/>
      <c r="AH7" s="670"/>
      <c r="AI7" s="670"/>
      <c r="AJ7" s="670"/>
      <c r="AK7" s="670"/>
      <c r="AL7" s="671">
        <v>0</v>
      </c>
      <c r="AM7" s="672"/>
      <c r="AN7" s="672"/>
      <c r="AO7" s="673"/>
      <c r="AP7" s="663" t="s">
        <v>231</v>
      </c>
      <c r="AQ7" s="664"/>
      <c r="AR7" s="664"/>
      <c r="AS7" s="664"/>
      <c r="AT7" s="664"/>
      <c r="AU7" s="664"/>
      <c r="AV7" s="664"/>
      <c r="AW7" s="664"/>
      <c r="AX7" s="664"/>
      <c r="AY7" s="664"/>
      <c r="AZ7" s="664"/>
      <c r="BA7" s="664"/>
      <c r="BB7" s="664"/>
      <c r="BC7" s="664"/>
      <c r="BD7" s="664"/>
      <c r="BE7" s="664"/>
      <c r="BF7" s="665"/>
      <c r="BG7" s="666">
        <v>1540559</v>
      </c>
      <c r="BH7" s="667"/>
      <c r="BI7" s="667"/>
      <c r="BJ7" s="667"/>
      <c r="BK7" s="667"/>
      <c r="BL7" s="667"/>
      <c r="BM7" s="667"/>
      <c r="BN7" s="668"/>
      <c r="BO7" s="669">
        <v>39.9</v>
      </c>
      <c r="BP7" s="669"/>
      <c r="BQ7" s="669"/>
      <c r="BR7" s="669"/>
      <c r="BS7" s="670">
        <v>24468</v>
      </c>
      <c r="BT7" s="670"/>
      <c r="BU7" s="670"/>
      <c r="BV7" s="670"/>
      <c r="BW7" s="670"/>
      <c r="BX7" s="670"/>
      <c r="BY7" s="670"/>
      <c r="BZ7" s="670"/>
      <c r="CA7" s="670"/>
      <c r="CB7" s="674"/>
      <c r="CD7" s="681" t="s">
        <v>232</v>
      </c>
      <c r="CE7" s="682"/>
      <c r="CF7" s="682"/>
      <c r="CG7" s="682"/>
      <c r="CH7" s="682"/>
      <c r="CI7" s="682"/>
      <c r="CJ7" s="682"/>
      <c r="CK7" s="682"/>
      <c r="CL7" s="682"/>
      <c r="CM7" s="682"/>
      <c r="CN7" s="682"/>
      <c r="CO7" s="682"/>
      <c r="CP7" s="682"/>
      <c r="CQ7" s="683"/>
      <c r="CR7" s="666">
        <v>4312562</v>
      </c>
      <c r="CS7" s="667"/>
      <c r="CT7" s="667"/>
      <c r="CU7" s="667"/>
      <c r="CV7" s="667"/>
      <c r="CW7" s="667"/>
      <c r="CX7" s="667"/>
      <c r="CY7" s="668"/>
      <c r="CZ7" s="669">
        <v>18</v>
      </c>
      <c r="DA7" s="669"/>
      <c r="DB7" s="669"/>
      <c r="DC7" s="669"/>
      <c r="DD7" s="675">
        <v>871418</v>
      </c>
      <c r="DE7" s="667"/>
      <c r="DF7" s="667"/>
      <c r="DG7" s="667"/>
      <c r="DH7" s="667"/>
      <c r="DI7" s="667"/>
      <c r="DJ7" s="667"/>
      <c r="DK7" s="667"/>
      <c r="DL7" s="667"/>
      <c r="DM7" s="667"/>
      <c r="DN7" s="667"/>
      <c r="DO7" s="667"/>
      <c r="DP7" s="668"/>
      <c r="DQ7" s="675">
        <v>2923131</v>
      </c>
      <c r="DR7" s="667"/>
      <c r="DS7" s="667"/>
      <c r="DT7" s="667"/>
      <c r="DU7" s="667"/>
      <c r="DV7" s="667"/>
      <c r="DW7" s="667"/>
      <c r="DX7" s="667"/>
      <c r="DY7" s="667"/>
      <c r="DZ7" s="667"/>
      <c r="EA7" s="667"/>
      <c r="EB7" s="667"/>
      <c r="EC7" s="676"/>
    </row>
    <row r="8" spans="2:143" ht="11.25" customHeight="1">
      <c r="B8" s="663" t="s">
        <v>233</v>
      </c>
      <c r="C8" s="664"/>
      <c r="D8" s="664"/>
      <c r="E8" s="664"/>
      <c r="F8" s="664"/>
      <c r="G8" s="664"/>
      <c r="H8" s="664"/>
      <c r="I8" s="664"/>
      <c r="J8" s="664"/>
      <c r="K8" s="664"/>
      <c r="L8" s="664"/>
      <c r="M8" s="664"/>
      <c r="N8" s="664"/>
      <c r="O8" s="664"/>
      <c r="P8" s="664"/>
      <c r="Q8" s="665"/>
      <c r="R8" s="666">
        <v>15428</v>
      </c>
      <c r="S8" s="667"/>
      <c r="T8" s="667"/>
      <c r="U8" s="667"/>
      <c r="V8" s="667"/>
      <c r="W8" s="667"/>
      <c r="X8" s="667"/>
      <c r="Y8" s="668"/>
      <c r="Z8" s="669">
        <v>0.1</v>
      </c>
      <c r="AA8" s="669"/>
      <c r="AB8" s="669"/>
      <c r="AC8" s="669"/>
      <c r="AD8" s="670">
        <v>15428</v>
      </c>
      <c r="AE8" s="670"/>
      <c r="AF8" s="670"/>
      <c r="AG8" s="670"/>
      <c r="AH8" s="670"/>
      <c r="AI8" s="670"/>
      <c r="AJ8" s="670"/>
      <c r="AK8" s="670"/>
      <c r="AL8" s="671">
        <v>0.1</v>
      </c>
      <c r="AM8" s="672"/>
      <c r="AN8" s="672"/>
      <c r="AO8" s="673"/>
      <c r="AP8" s="663" t="s">
        <v>234</v>
      </c>
      <c r="AQ8" s="664"/>
      <c r="AR8" s="664"/>
      <c r="AS8" s="664"/>
      <c r="AT8" s="664"/>
      <c r="AU8" s="664"/>
      <c r="AV8" s="664"/>
      <c r="AW8" s="664"/>
      <c r="AX8" s="664"/>
      <c r="AY8" s="664"/>
      <c r="AZ8" s="664"/>
      <c r="BA8" s="664"/>
      <c r="BB8" s="664"/>
      <c r="BC8" s="664"/>
      <c r="BD8" s="664"/>
      <c r="BE8" s="664"/>
      <c r="BF8" s="665"/>
      <c r="BG8" s="666">
        <v>60525</v>
      </c>
      <c r="BH8" s="667"/>
      <c r="BI8" s="667"/>
      <c r="BJ8" s="667"/>
      <c r="BK8" s="667"/>
      <c r="BL8" s="667"/>
      <c r="BM8" s="667"/>
      <c r="BN8" s="668"/>
      <c r="BO8" s="669">
        <v>1.6</v>
      </c>
      <c r="BP8" s="669"/>
      <c r="BQ8" s="669"/>
      <c r="BR8" s="669"/>
      <c r="BS8" s="670" t="s">
        <v>126</v>
      </c>
      <c r="BT8" s="670"/>
      <c r="BU8" s="670"/>
      <c r="BV8" s="670"/>
      <c r="BW8" s="670"/>
      <c r="BX8" s="670"/>
      <c r="BY8" s="670"/>
      <c r="BZ8" s="670"/>
      <c r="CA8" s="670"/>
      <c r="CB8" s="674"/>
      <c r="CD8" s="681" t="s">
        <v>235</v>
      </c>
      <c r="CE8" s="682"/>
      <c r="CF8" s="682"/>
      <c r="CG8" s="682"/>
      <c r="CH8" s="682"/>
      <c r="CI8" s="682"/>
      <c r="CJ8" s="682"/>
      <c r="CK8" s="682"/>
      <c r="CL8" s="682"/>
      <c r="CM8" s="682"/>
      <c r="CN8" s="682"/>
      <c r="CO8" s="682"/>
      <c r="CP8" s="682"/>
      <c r="CQ8" s="683"/>
      <c r="CR8" s="666">
        <v>8392584</v>
      </c>
      <c r="CS8" s="667"/>
      <c r="CT8" s="667"/>
      <c r="CU8" s="667"/>
      <c r="CV8" s="667"/>
      <c r="CW8" s="667"/>
      <c r="CX8" s="667"/>
      <c r="CY8" s="668"/>
      <c r="CZ8" s="669">
        <v>35</v>
      </c>
      <c r="DA8" s="669"/>
      <c r="DB8" s="669"/>
      <c r="DC8" s="669"/>
      <c r="DD8" s="675">
        <v>32106</v>
      </c>
      <c r="DE8" s="667"/>
      <c r="DF8" s="667"/>
      <c r="DG8" s="667"/>
      <c r="DH8" s="667"/>
      <c r="DI8" s="667"/>
      <c r="DJ8" s="667"/>
      <c r="DK8" s="667"/>
      <c r="DL8" s="667"/>
      <c r="DM8" s="667"/>
      <c r="DN8" s="667"/>
      <c r="DO8" s="667"/>
      <c r="DP8" s="668"/>
      <c r="DQ8" s="675">
        <v>3576174</v>
      </c>
      <c r="DR8" s="667"/>
      <c r="DS8" s="667"/>
      <c r="DT8" s="667"/>
      <c r="DU8" s="667"/>
      <c r="DV8" s="667"/>
      <c r="DW8" s="667"/>
      <c r="DX8" s="667"/>
      <c r="DY8" s="667"/>
      <c r="DZ8" s="667"/>
      <c r="EA8" s="667"/>
      <c r="EB8" s="667"/>
      <c r="EC8" s="676"/>
    </row>
    <row r="9" spans="2:143" ht="11.25" customHeight="1">
      <c r="B9" s="663" t="s">
        <v>236</v>
      </c>
      <c r="C9" s="664"/>
      <c r="D9" s="664"/>
      <c r="E9" s="664"/>
      <c r="F9" s="664"/>
      <c r="G9" s="664"/>
      <c r="H9" s="664"/>
      <c r="I9" s="664"/>
      <c r="J9" s="664"/>
      <c r="K9" s="664"/>
      <c r="L9" s="664"/>
      <c r="M9" s="664"/>
      <c r="N9" s="664"/>
      <c r="O9" s="664"/>
      <c r="P9" s="664"/>
      <c r="Q9" s="665"/>
      <c r="R9" s="666">
        <v>16411</v>
      </c>
      <c r="S9" s="667"/>
      <c r="T9" s="667"/>
      <c r="U9" s="667"/>
      <c r="V9" s="667"/>
      <c r="W9" s="667"/>
      <c r="X9" s="667"/>
      <c r="Y9" s="668"/>
      <c r="Z9" s="669">
        <v>0.1</v>
      </c>
      <c r="AA9" s="669"/>
      <c r="AB9" s="669"/>
      <c r="AC9" s="669"/>
      <c r="AD9" s="670">
        <v>16411</v>
      </c>
      <c r="AE9" s="670"/>
      <c r="AF9" s="670"/>
      <c r="AG9" s="670"/>
      <c r="AH9" s="670"/>
      <c r="AI9" s="670"/>
      <c r="AJ9" s="670"/>
      <c r="AK9" s="670"/>
      <c r="AL9" s="671">
        <v>0.1</v>
      </c>
      <c r="AM9" s="672"/>
      <c r="AN9" s="672"/>
      <c r="AO9" s="673"/>
      <c r="AP9" s="663" t="s">
        <v>237</v>
      </c>
      <c r="AQ9" s="664"/>
      <c r="AR9" s="664"/>
      <c r="AS9" s="664"/>
      <c r="AT9" s="664"/>
      <c r="AU9" s="664"/>
      <c r="AV9" s="664"/>
      <c r="AW9" s="664"/>
      <c r="AX9" s="664"/>
      <c r="AY9" s="664"/>
      <c r="AZ9" s="664"/>
      <c r="BA9" s="664"/>
      <c r="BB9" s="664"/>
      <c r="BC9" s="664"/>
      <c r="BD9" s="664"/>
      <c r="BE9" s="664"/>
      <c r="BF9" s="665"/>
      <c r="BG9" s="666">
        <v>1289003</v>
      </c>
      <c r="BH9" s="667"/>
      <c r="BI9" s="667"/>
      <c r="BJ9" s="667"/>
      <c r="BK9" s="667"/>
      <c r="BL9" s="667"/>
      <c r="BM9" s="667"/>
      <c r="BN9" s="668"/>
      <c r="BO9" s="669">
        <v>33.299999999999997</v>
      </c>
      <c r="BP9" s="669"/>
      <c r="BQ9" s="669"/>
      <c r="BR9" s="669"/>
      <c r="BS9" s="670" t="s">
        <v>126</v>
      </c>
      <c r="BT9" s="670"/>
      <c r="BU9" s="670"/>
      <c r="BV9" s="670"/>
      <c r="BW9" s="670"/>
      <c r="BX9" s="670"/>
      <c r="BY9" s="670"/>
      <c r="BZ9" s="670"/>
      <c r="CA9" s="670"/>
      <c r="CB9" s="674"/>
      <c r="CD9" s="681" t="s">
        <v>238</v>
      </c>
      <c r="CE9" s="682"/>
      <c r="CF9" s="682"/>
      <c r="CG9" s="682"/>
      <c r="CH9" s="682"/>
      <c r="CI9" s="682"/>
      <c r="CJ9" s="682"/>
      <c r="CK9" s="682"/>
      <c r="CL9" s="682"/>
      <c r="CM9" s="682"/>
      <c r="CN9" s="682"/>
      <c r="CO9" s="682"/>
      <c r="CP9" s="682"/>
      <c r="CQ9" s="683"/>
      <c r="CR9" s="666">
        <v>1565555</v>
      </c>
      <c r="CS9" s="667"/>
      <c r="CT9" s="667"/>
      <c r="CU9" s="667"/>
      <c r="CV9" s="667"/>
      <c r="CW9" s="667"/>
      <c r="CX9" s="667"/>
      <c r="CY9" s="668"/>
      <c r="CZ9" s="669">
        <v>6.5</v>
      </c>
      <c r="DA9" s="669"/>
      <c r="DB9" s="669"/>
      <c r="DC9" s="669"/>
      <c r="DD9" s="675">
        <v>125233</v>
      </c>
      <c r="DE9" s="667"/>
      <c r="DF9" s="667"/>
      <c r="DG9" s="667"/>
      <c r="DH9" s="667"/>
      <c r="DI9" s="667"/>
      <c r="DJ9" s="667"/>
      <c r="DK9" s="667"/>
      <c r="DL9" s="667"/>
      <c r="DM9" s="667"/>
      <c r="DN9" s="667"/>
      <c r="DO9" s="667"/>
      <c r="DP9" s="668"/>
      <c r="DQ9" s="675">
        <v>983224</v>
      </c>
      <c r="DR9" s="667"/>
      <c r="DS9" s="667"/>
      <c r="DT9" s="667"/>
      <c r="DU9" s="667"/>
      <c r="DV9" s="667"/>
      <c r="DW9" s="667"/>
      <c r="DX9" s="667"/>
      <c r="DY9" s="667"/>
      <c r="DZ9" s="667"/>
      <c r="EA9" s="667"/>
      <c r="EB9" s="667"/>
      <c r="EC9" s="676"/>
    </row>
    <row r="10" spans="2:143" ht="11.25" customHeight="1">
      <c r="B10" s="663" t="s">
        <v>239</v>
      </c>
      <c r="C10" s="664"/>
      <c r="D10" s="664"/>
      <c r="E10" s="664"/>
      <c r="F10" s="664"/>
      <c r="G10" s="664"/>
      <c r="H10" s="664"/>
      <c r="I10" s="664"/>
      <c r="J10" s="664"/>
      <c r="K10" s="664"/>
      <c r="L10" s="664"/>
      <c r="M10" s="664"/>
      <c r="N10" s="664"/>
      <c r="O10" s="664"/>
      <c r="P10" s="664"/>
      <c r="Q10" s="665"/>
      <c r="R10" s="666" t="s">
        <v>126</v>
      </c>
      <c r="S10" s="667"/>
      <c r="T10" s="667"/>
      <c r="U10" s="667"/>
      <c r="V10" s="667"/>
      <c r="W10" s="667"/>
      <c r="X10" s="667"/>
      <c r="Y10" s="668"/>
      <c r="Z10" s="669" t="s">
        <v>126</v>
      </c>
      <c r="AA10" s="669"/>
      <c r="AB10" s="669"/>
      <c r="AC10" s="669"/>
      <c r="AD10" s="670" t="s">
        <v>126</v>
      </c>
      <c r="AE10" s="670"/>
      <c r="AF10" s="670"/>
      <c r="AG10" s="670"/>
      <c r="AH10" s="670"/>
      <c r="AI10" s="670"/>
      <c r="AJ10" s="670"/>
      <c r="AK10" s="670"/>
      <c r="AL10" s="671" t="s">
        <v>126</v>
      </c>
      <c r="AM10" s="672"/>
      <c r="AN10" s="672"/>
      <c r="AO10" s="673"/>
      <c r="AP10" s="663" t="s">
        <v>240</v>
      </c>
      <c r="AQ10" s="664"/>
      <c r="AR10" s="664"/>
      <c r="AS10" s="664"/>
      <c r="AT10" s="664"/>
      <c r="AU10" s="664"/>
      <c r="AV10" s="664"/>
      <c r="AW10" s="664"/>
      <c r="AX10" s="664"/>
      <c r="AY10" s="664"/>
      <c r="AZ10" s="664"/>
      <c r="BA10" s="664"/>
      <c r="BB10" s="664"/>
      <c r="BC10" s="664"/>
      <c r="BD10" s="664"/>
      <c r="BE10" s="664"/>
      <c r="BF10" s="665"/>
      <c r="BG10" s="666">
        <v>101983</v>
      </c>
      <c r="BH10" s="667"/>
      <c r="BI10" s="667"/>
      <c r="BJ10" s="667"/>
      <c r="BK10" s="667"/>
      <c r="BL10" s="667"/>
      <c r="BM10" s="667"/>
      <c r="BN10" s="668"/>
      <c r="BO10" s="669">
        <v>2.6</v>
      </c>
      <c r="BP10" s="669"/>
      <c r="BQ10" s="669"/>
      <c r="BR10" s="669"/>
      <c r="BS10" s="670" t="s">
        <v>126</v>
      </c>
      <c r="BT10" s="670"/>
      <c r="BU10" s="670"/>
      <c r="BV10" s="670"/>
      <c r="BW10" s="670"/>
      <c r="BX10" s="670"/>
      <c r="BY10" s="670"/>
      <c r="BZ10" s="670"/>
      <c r="CA10" s="670"/>
      <c r="CB10" s="674"/>
      <c r="CD10" s="681" t="s">
        <v>241</v>
      </c>
      <c r="CE10" s="682"/>
      <c r="CF10" s="682"/>
      <c r="CG10" s="682"/>
      <c r="CH10" s="682"/>
      <c r="CI10" s="682"/>
      <c r="CJ10" s="682"/>
      <c r="CK10" s="682"/>
      <c r="CL10" s="682"/>
      <c r="CM10" s="682"/>
      <c r="CN10" s="682"/>
      <c r="CO10" s="682"/>
      <c r="CP10" s="682"/>
      <c r="CQ10" s="683"/>
      <c r="CR10" s="666">
        <v>10113</v>
      </c>
      <c r="CS10" s="667"/>
      <c r="CT10" s="667"/>
      <c r="CU10" s="667"/>
      <c r="CV10" s="667"/>
      <c r="CW10" s="667"/>
      <c r="CX10" s="667"/>
      <c r="CY10" s="668"/>
      <c r="CZ10" s="669">
        <v>0</v>
      </c>
      <c r="DA10" s="669"/>
      <c r="DB10" s="669"/>
      <c r="DC10" s="669"/>
      <c r="DD10" s="675" t="s">
        <v>126</v>
      </c>
      <c r="DE10" s="667"/>
      <c r="DF10" s="667"/>
      <c r="DG10" s="667"/>
      <c r="DH10" s="667"/>
      <c r="DI10" s="667"/>
      <c r="DJ10" s="667"/>
      <c r="DK10" s="667"/>
      <c r="DL10" s="667"/>
      <c r="DM10" s="667"/>
      <c r="DN10" s="667"/>
      <c r="DO10" s="667"/>
      <c r="DP10" s="668"/>
      <c r="DQ10" s="675">
        <v>10113</v>
      </c>
      <c r="DR10" s="667"/>
      <c r="DS10" s="667"/>
      <c r="DT10" s="667"/>
      <c r="DU10" s="667"/>
      <c r="DV10" s="667"/>
      <c r="DW10" s="667"/>
      <c r="DX10" s="667"/>
      <c r="DY10" s="667"/>
      <c r="DZ10" s="667"/>
      <c r="EA10" s="667"/>
      <c r="EB10" s="667"/>
      <c r="EC10" s="676"/>
    </row>
    <row r="11" spans="2:143" ht="11.25" customHeight="1">
      <c r="B11" s="663" t="s">
        <v>242</v>
      </c>
      <c r="C11" s="664"/>
      <c r="D11" s="664"/>
      <c r="E11" s="664"/>
      <c r="F11" s="664"/>
      <c r="G11" s="664"/>
      <c r="H11" s="664"/>
      <c r="I11" s="664"/>
      <c r="J11" s="664"/>
      <c r="K11" s="664"/>
      <c r="L11" s="664"/>
      <c r="M11" s="664"/>
      <c r="N11" s="664"/>
      <c r="O11" s="664"/>
      <c r="P11" s="664"/>
      <c r="Q11" s="665"/>
      <c r="R11" s="666">
        <v>875460</v>
      </c>
      <c r="S11" s="667"/>
      <c r="T11" s="667"/>
      <c r="U11" s="667"/>
      <c r="V11" s="667"/>
      <c r="W11" s="667"/>
      <c r="X11" s="667"/>
      <c r="Y11" s="668"/>
      <c r="Z11" s="671">
        <v>3.6</v>
      </c>
      <c r="AA11" s="672"/>
      <c r="AB11" s="672"/>
      <c r="AC11" s="684"/>
      <c r="AD11" s="675">
        <v>875460</v>
      </c>
      <c r="AE11" s="667"/>
      <c r="AF11" s="667"/>
      <c r="AG11" s="667"/>
      <c r="AH11" s="667"/>
      <c r="AI11" s="667"/>
      <c r="AJ11" s="667"/>
      <c r="AK11" s="668"/>
      <c r="AL11" s="671">
        <v>7.2</v>
      </c>
      <c r="AM11" s="672"/>
      <c r="AN11" s="672"/>
      <c r="AO11" s="673"/>
      <c r="AP11" s="663" t="s">
        <v>243</v>
      </c>
      <c r="AQ11" s="664"/>
      <c r="AR11" s="664"/>
      <c r="AS11" s="664"/>
      <c r="AT11" s="664"/>
      <c r="AU11" s="664"/>
      <c r="AV11" s="664"/>
      <c r="AW11" s="664"/>
      <c r="AX11" s="664"/>
      <c r="AY11" s="664"/>
      <c r="AZ11" s="664"/>
      <c r="BA11" s="664"/>
      <c r="BB11" s="664"/>
      <c r="BC11" s="664"/>
      <c r="BD11" s="664"/>
      <c r="BE11" s="664"/>
      <c r="BF11" s="665"/>
      <c r="BG11" s="666">
        <v>89048</v>
      </c>
      <c r="BH11" s="667"/>
      <c r="BI11" s="667"/>
      <c r="BJ11" s="667"/>
      <c r="BK11" s="667"/>
      <c r="BL11" s="667"/>
      <c r="BM11" s="667"/>
      <c r="BN11" s="668"/>
      <c r="BO11" s="669">
        <v>2.2999999999999998</v>
      </c>
      <c r="BP11" s="669"/>
      <c r="BQ11" s="669"/>
      <c r="BR11" s="669"/>
      <c r="BS11" s="670">
        <v>24468</v>
      </c>
      <c r="BT11" s="670"/>
      <c r="BU11" s="670"/>
      <c r="BV11" s="670"/>
      <c r="BW11" s="670"/>
      <c r="BX11" s="670"/>
      <c r="BY11" s="670"/>
      <c r="BZ11" s="670"/>
      <c r="CA11" s="670"/>
      <c r="CB11" s="674"/>
      <c r="CD11" s="681" t="s">
        <v>244</v>
      </c>
      <c r="CE11" s="682"/>
      <c r="CF11" s="682"/>
      <c r="CG11" s="682"/>
      <c r="CH11" s="682"/>
      <c r="CI11" s="682"/>
      <c r="CJ11" s="682"/>
      <c r="CK11" s="682"/>
      <c r="CL11" s="682"/>
      <c r="CM11" s="682"/>
      <c r="CN11" s="682"/>
      <c r="CO11" s="682"/>
      <c r="CP11" s="682"/>
      <c r="CQ11" s="683"/>
      <c r="CR11" s="666">
        <v>1176936</v>
      </c>
      <c r="CS11" s="667"/>
      <c r="CT11" s="667"/>
      <c r="CU11" s="667"/>
      <c r="CV11" s="667"/>
      <c r="CW11" s="667"/>
      <c r="CX11" s="667"/>
      <c r="CY11" s="668"/>
      <c r="CZ11" s="669">
        <v>4.9000000000000004</v>
      </c>
      <c r="DA11" s="669"/>
      <c r="DB11" s="669"/>
      <c r="DC11" s="669"/>
      <c r="DD11" s="675">
        <v>565228</v>
      </c>
      <c r="DE11" s="667"/>
      <c r="DF11" s="667"/>
      <c r="DG11" s="667"/>
      <c r="DH11" s="667"/>
      <c r="DI11" s="667"/>
      <c r="DJ11" s="667"/>
      <c r="DK11" s="667"/>
      <c r="DL11" s="667"/>
      <c r="DM11" s="667"/>
      <c r="DN11" s="667"/>
      <c r="DO11" s="667"/>
      <c r="DP11" s="668"/>
      <c r="DQ11" s="675">
        <v>505802</v>
      </c>
      <c r="DR11" s="667"/>
      <c r="DS11" s="667"/>
      <c r="DT11" s="667"/>
      <c r="DU11" s="667"/>
      <c r="DV11" s="667"/>
      <c r="DW11" s="667"/>
      <c r="DX11" s="667"/>
      <c r="DY11" s="667"/>
      <c r="DZ11" s="667"/>
      <c r="EA11" s="667"/>
      <c r="EB11" s="667"/>
      <c r="EC11" s="676"/>
    </row>
    <row r="12" spans="2:143" ht="11.25" customHeight="1">
      <c r="B12" s="663" t="s">
        <v>245</v>
      </c>
      <c r="C12" s="664"/>
      <c r="D12" s="664"/>
      <c r="E12" s="664"/>
      <c r="F12" s="664"/>
      <c r="G12" s="664"/>
      <c r="H12" s="664"/>
      <c r="I12" s="664"/>
      <c r="J12" s="664"/>
      <c r="K12" s="664"/>
      <c r="L12" s="664"/>
      <c r="M12" s="664"/>
      <c r="N12" s="664"/>
      <c r="O12" s="664"/>
      <c r="P12" s="664"/>
      <c r="Q12" s="665"/>
      <c r="R12" s="666">
        <v>14134</v>
      </c>
      <c r="S12" s="667"/>
      <c r="T12" s="667"/>
      <c r="U12" s="667"/>
      <c r="V12" s="667"/>
      <c r="W12" s="667"/>
      <c r="X12" s="667"/>
      <c r="Y12" s="668"/>
      <c r="Z12" s="669">
        <v>0.1</v>
      </c>
      <c r="AA12" s="669"/>
      <c r="AB12" s="669"/>
      <c r="AC12" s="669"/>
      <c r="AD12" s="670">
        <v>14134</v>
      </c>
      <c r="AE12" s="670"/>
      <c r="AF12" s="670"/>
      <c r="AG12" s="670"/>
      <c r="AH12" s="670"/>
      <c r="AI12" s="670"/>
      <c r="AJ12" s="670"/>
      <c r="AK12" s="670"/>
      <c r="AL12" s="671">
        <v>0.1</v>
      </c>
      <c r="AM12" s="672"/>
      <c r="AN12" s="672"/>
      <c r="AO12" s="673"/>
      <c r="AP12" s="663" t="s">
        <v>246</v>
      </c>
      <c r="AQ12" s="664"/>
      <c r="AR12" s="664"/>
      <c r="AS12" s="664"/>
      <c r="AT12" s="664"/>
      <c r="AU12" s="664"/>
      <c r="AV12" s="664"/>
      <c r="AW12" s="664"/>
      <c r="AX12" s="664"/>
      <c r="AY12" s="664"/>
      <c r="AZ12" s="664"/>
      <c r="BA12" s="664"/>
      <c r="BB12" s="664"/>
      <c r="BC12" s="664"/>
      <c r="BD12" s="664"/>
      <c r="BE12" s="664"/>
      <c r="BF12" s="665"/>
      <c r="BG12" s="666">
        <v>1811401</v>
      </c>
      <c r="BH12" s="667"/>
      <c r="BI12" s="667"/>
      <c r="BJ12" s="667"/>
      <c r="BK12" s="667"/>
      <c r="BL12" s="667"/>
      <c r="BM12" s="667"/>
      <c r="BN12" s="668"/>
      <c r="BO12" s="669">
        <v>46.9</v>
      </c>
      <c r="BP12" s="669"/>
      <c r="BQ12" s="669"/>
      <c r="BR12" s="669"/>
      <c r="BS12" s="670" t="s">
        <v>126</v>
      </c>
      <c r="BT12" s="670"/>
      <c r="BU12" s="670"/>
      <c r="BV12" s="670"/>
      <c r="BW12" s="670"/>
      <c r="BX12" s="670"/>
      <c r="BY12" s="670"/>
      <c r="BZ12" s="670"/>
      <c r="CA12" s="670"/>
      <c r="CB12" s="674"/>
      <c r="CD12" s="681" t="s">
        <v>247</v>
      </c>
      <c r="CE12" s="682"/>
      <c r="CF12" s="682"/>
      <c r="CG12" s="682"/>
      <c r="CH12" s="682"/>
      <c r="CI12" s="682"/>
      <c r="CJ12" s="682"/>
      <c r="CK12" s="682"/>
      <c r="CL12" s="682"/>
      <c r="CM12" s="682"/>
      <c r="CN12" s="682"/>
      <c r="CO12" s="682"/>
      <c r="CP12" s="682"/>
      <c r="CQ12" s="683"/>
      <c r="CR12" s="666">
        <v>739369</v>
      </c>
      <c r="CS12" s="667"/>
      <c r="CT12" s="667"/>
      <c r="CU12" s="667"/>
      <c r="CV12" s="667"/>
      <c r="CW12" s="667"/>
      <c r="CX12" s="667"/>
      <c r="CY12" s="668"/>
      <c r="CZ12" s="669">
        <v>3.1</v>
      </c>
      <c r="DA12" s="669"/>
      <c r="DB12" s="669"/>
      <c r="DC12" s="669"/>
      <c r="DD12" s="675">
        <v>58235</v>
      </c>
      <c r="DE12" s="667"/>
      <c r="DF12" s="667"/>
      <c r="DG12" s="667"/>
      <c r="DH12" s="667"/>
      <c r="DI12" s="667"/>
      <c r="DJ12" s="667"/>
      <c r="DK12" s="667"/>
      <c r="DL12" s="667"/>
      <c r="DM12" s="667"/>
      <c r="DN12" s="667"/>
      <c r="DO12" s="667"/>
      <c r="DP12" s="668"/>
      <c r="DQ12" s="675">
        <v>473670</v>
      </c>
      <c r="DR12" s="667"/>
      <c r="DS12" s="667"/>
      <c r="DT12" s="667"/>
      <c r="DU12" s="667"/>
      <c r="DV12" s="667"/>
      <c r="DW12" s="667"/>
      <c r="DX12" s="667"/>
      <c r="DY12" s="667"/>
      <c r="DZ12" s="667"/>
      <c r="EA12" s="667"/>
      <c r="EB12" s="667"/>
      <c r="EC12" s="676"/>
    </row>
    <row r="13" spans="2:143" ht="11.25" customHeight="1">
      <c r="B13" s="663" t="s">
        <v>248</v>
      </c>
      <c r="C13" s="664"/>
      <c r="D13" s="664"/>
      <c r="E13" s="664"/>
      <c r="F13" s="664"/>
      <c r="G13" s="664"/>
      <c r="H13" s="664"/>
      <c r="I13" s="664"/>
      <c r="J13" s="664"/>
      <c r="K13" s="664"/>
      <c r="L13" s="664"/>
      <c r="M13" s="664"/>
      <c r="N13" s="664"/>
      <c r="O13" s="664"/>
      <c r="P13" s="664"/>
      <c r="Q13" s="665"/>
      <c r="R13" s="666" t="s">
        <v>126</v>
      </c>
      <c r="S13" s="667"/>
      <c r="T13" s="667"/>
      <c r="U13" s="667"/>
      <c r="V13" s="667"/>
      <c r="W13" s="667"/>
      <c r="X13" s="667"/>
      <c r="Y13" s="668"/>
      <c r="Z13" s="669" t="s">
        <v>126</v>
      </c>
      <c r="AA13" s="669"/>
      <c r="AB13" s="669"/>
      <c r="AC13" s="669"/>
      <c r="AD13" s="670" t="s">
        <v>126</v>
      </c>
      <c r="AE13" s="670"/>
      <c r="AF13" s="670"/>
      <c r="AG13" s="670"/>
      <c r="AH13" s="670"/>
      <c r="AI13" s="670"/>
      <c r="AJ13" s="670"/>
      <c r="AK13" s="670"/>
      <c r="AL13" s="671" t="s">
        <v>126</v>
      </c>
      <c r="AM13" s="672"/>
      <c r="AN13" s="672"/>
      <c r="AO13" s="673"/>
      <c r="AP13" s="663" t="s">
        <v>249</v>
      </c>
      <c r="AQ13" s="664"/>
      <c r="AR13" s="664"/>
      <c r="AS13" s="664"/>
      <c r="AT13" s="664"/>
      <c r="AU13" s="664"/>
      <c r="AV13" s="664"/>
      <c r="AW13" s="664"/>
      <c r="AX13" s="664"/>
      <c r="AY13" s="664"/>
      <c r="AZ13" s="664"/>
      <c r="BA13" s="664"/>
      <c r="BB13" s="664"/>
      <c r="BC13" s="664"/>
      <c r="BD13" s="664"/>
      <c r="BE13" s="664"/>
      <c r="BF13" s="665"/>
      <c r="BG13" s="666">
        <v>1804531</v>
      </c>
      <c r="BH13" s="667"/>
      <c r="BI13" s="667"/>
      <c r="BJ13" s="667"/>
      <c r="BK13" s="667"/>
      <c r="BL13" s="667"/>
      <c r="BM13" s="667"/>
      <c r="BN13" s="668"/>
      <c r="BO13" s="669">
        <v>46.7</v>
      </c>
      <c r="BP13" s="669"/>
      <c r="BQ13" s="669"/>
      <c r="BR13" s="669"/>
      <c r="BS13" s="670" t="s">
        <v>126</v>
      </c>
      <c r="BT13" s="670"/>
      <c r="BU13" s="670"/>
      <c r="BV13" s="670"/>
      <c r="BW13" s="670"/>
      <c r="BX13" s="670"/>
      <c r="BY13" s="670"/>
      <c r="BZ13" s="670"/>
      <c r="CA13" s="670"/>
      <c r="CB13" s="674"/>
      <c r="CD13" s="681" t="s">
        <v>250</v>
      </c>
      <c r="CE13" s="682"/>
      <c r="CF13" s="682"/>
      <c r="CG13" s="682"/>
      <c r="CH13" s="682"/>
      <c r="CI13" s="682"/>
      <c r="CJ13" s="682"/>
      <c r="CK13" s="682"/>
      <c r="CL13" s="682"/>
      <c r="CM13" s="682"/>
      <c r="CN13" s="682"/>
      <c r="CO13" s="682"/>
      <c r="CP13" s="682"/>
      <c r="CQ13" s="683"/>
      <c r="CR13" s="666">
        <v>2469016</v>
      </c>
      <c r="CS13" s="667"/>
      <c r="CT13" s="667"/>
      <c r="CU13" s="667"/>
      <c r="CV13" s="667"/>
      <c r="CW13" s="667"/>
      <c r="CX13" s="667"/>
      <c r="CY13" s="668"/>
      <c r="CZ13" s="669">
        <v>10.3</v>
      </c>
      <c r="DA13" s="669"/>
      <c r="DB13" s="669"/>
      <c r="DC13" s="669"/>
      <c r="DD13" s="675">
        <v>1525801</v>
      </c>
      <c r="DE13" s="667"/>
      <c r="DF13" s="667"/>
      <c r="DG13" s="667"/>
      <c r="DH13" s="667"/>
      <c r="DI13" s="667"/>
      <c r="DJ13" s="667"/>
      <c r="DK13" s="667"/>
      <c r="DL13" s="667"/>
      <c r="DM13" s="667"/>
      <c r="DN13" s="667"/>
      <c r="DO13" s="667"/>
      <c r="DP13" s="668"/>
      <c r="DQ13" s="675">
        <v>1151006</v>
      </c>
      <c r="DR13" s="667"/>
      <c r="DS13" s="667"/>
      <c r="DT13" s="667"/>
      <c r="DU13" s="667"/>
      <c r="DV13" s="667"/>
      <c r="DW13" s="667"/>
      <c r="DX13" s="667"/>
      <c r="DY13" s="667"/>
      <c r="DZ13" s="667"/>
      <c r="EA13" s="667"/>
      <c r="EB13" s="667"/>
      <c r="EC13" s="676"/>
    </row>
    <row r="14" spans="2:143" ht="11.25" customHeight="1">
      <c r="B14" s="663" t="s">
        <v>251</v>
      </c>
      <c r="C14" s="664"/>
      <c r="D14" s="664"/>
      <c r="E14" s="664"/>
      <c r="F14" s="664"/>
      <c r="G14" s="664"/>
      <c r="H14" s="664"/>
      <c r="I14" s="664"/>
      <c r="J14" s="664"/>
      <c r="K14" s="664"/>
      <c r="L14" s="664"/>
      <c r="M14" s="664"/>
      <c r="N14" s="664"/>
      <c r="O14" s="664"/>
      <c r="P14" s="664"/>
      <c r="Q14" s="665"/>
      <c r="R14" s="666" t="s">
        <v>126</v>
      </c>
      <c r="S14" s="667"/>
      <c r="T14" s="667"/>
      <c r="U14" s="667"/>
      <c r="V14" s="667"/>
      <c r="W14" s="667"/>
      <c r="X14" s="667"/>
      <c r="Y14" s="668"/>
      <c r="Z14" s="669" t="s">
        <v>126</v>
      </c>
      <c r="AA14" s="669"/>
      <c r="AB14" s="669"/>
      <c r="AC14" s="669"/>
      <c r="AD14" s="670" t="s">
        <v>126</v>
      </c>
      <c r="AE14" s="670"/>
      <c r="AF14" s="670"/>
      <c r="AG14" s="670"/>
      <c r="AH14" s="670"/>
      <c r="AI14" s="670"/>
      <c r="AJ14" s="670"/>
      <c r="AK14" s="670"/>
      <c r="AL14" s="671" t="s">
        <v>126</v>
      </c>
      <c r="AM14" s="672"/>
      <c r="AN14" s="672"/>
      <c r="AO14" s="673"/>
      <c r="AP14" s="663" t="s">
        <v>252</v>
      </c>
      <c r="AQ14" s="664"/>
      <c r="AR14" s="664"/>
      <c r="AS14" s="664"/>
      <c r="AT14" s="664"/>
      <c r="AU14" s="664"/>
      <c r="AV14" s="664"/>
      <c r="AW14" s="664"/>
      <c r="AX14" s="664"/>
      <c r="AY14" s="664"/>
      <c r="AZ14" s="664"/>
      <c r="BA14" s="664"/>
      <c r="BB14" s="664"/>
      <c r="BC14" s="664"/>
      <c r="BD14" s="664"/>
      <c r="BE14" s="664"/>
      <c r="BF14" s="665"/>
      <c r="BG14" s="666">
        <v>151632</v>
      </c>
      <c r="BH14" s="667"/>
      <c r="BI14" s="667"/>
      <c r="BJ14" s="667"/>
      <c r="BK14" s="667"/>
      <c r="BL14" s="667"/>
      <c r="BM14" s="667"/>
      <c r="BN14" s="668"/>
      <c r="BO14" s="669">
        <v>3.9</v>
      </c>
      <c r="BP14" s="669"/>
      <c r="BQ14" s="669"/>
      <c r="BR14" s="669"/>
      <c r="BS14" s="670" t="s">
        <v>126</v>
      </c>
      <c r="BT14" s="670"/>
      <c r="BU14" s="670"/>
      <c r="BV14" s="670"/>
      <c r="BW14" s="670"/>
      <c r="BX14" s="670"/>
      <c r="BY14" s="670"/>
      <c r="BZ14" s="670"/>
      <c r="CA14" s="670"/>
      <c r="CB14" s="674"/>
      <c r="CD14" s="681" t="s">
        <v>253</v>
      </c>
      <c r="CE14" s="682"/>
      <c r="CF14" s="682"/>
      <c r="CG14" s="682"/>
      <c r="CH14" s="682"/>
      <c r="CI14" s="682"/>
      <c r="CJ14" s="682"/>
      <c r="CK14" s="682"/>
      <c r="CL14" s="682"/>
      <c r="CM14" s="682"/>
      <c r="CN14" s="682"/>
      <c r="CO14" s="682"/>
      <c r="CP14" s="682"/>
      <c r="CQ14" s="683"/>
      <c r="CR14" s="666">
        <v>933561</v>
      </c>
      <c r="CS14" s="667"/>
      <c r="CT14" s="667"/>
      <c r="CU14" s="667"/>
      <c r="CV14" s="667"/>
      <c r="CW14" s="667"/>
      <c r="CX14" s="667"/>
      <c r="CY14" s="668"/>
      <c r="CZ14" s="669">
        <v>3.9</v>
      </c>
      <c r="DA14" s="669"/>
      <c r="DB14" s="669"/>
      <c r="DC14" s="669"/>
      <c r="DD14" s="675">
        <v>262259</v>
      </c>
      <c r="DE14" s="667"/>
      <c r="DF14" s="667"/>
      <c r="DG14" s="667"/>
      <c r="DH14" s="667"/>
      <c r="DI14" s="667"/>
      <c r="DJ14" s="667"/>
      <c r="DK14" s="667"/>
      <c r="DL14" s="667"/>
      <c r="DM14" s="667"/>
      <c r="DN14" s="667"/>
      <c r="DO14" s="667"/>
      <c r="DP14" s="668"/>
      <c r="DQ14" s="675">
        <v>663497</v>
      </c>
      <c r="DR14" s="667"/>
      <c r="DS14" s="667"/>
      <c r="DT14" s="667"/>
      <c r="DU14" s="667"/>
      <c r="DV14" s="667"/>
      <c r="DW14" s="667"/>
      <c r="DX14" s="667"/>
      <c r="DY14" s="667"/>
      <c r="DZ14" s="667"/>
      <c r="EA14" s="667"/>
      <c r="EB14" s="667"/>
      <c r="EC14" s="676"/>
    </row>
    <row r="15" spans="2:143" ht="11.25" customHeight="1">
      <c r="B15" s="663" t="s">
        <v>254</v>
      </c>
      <c r="C15" s="664"/>
      <c r="D15" s="664"/>
      <c r="E15" s="664"/>
      <c r="F15" s="664"/>
      <c r="G15" s="664"/>
      <c r="H15" s="664"/>
      <c r="I15" s="664"/>
      <c r="J15" s="664"/>
      <c r="K15" s="664"/>
      <c r="L15" s="664"/>
      <c r="M15" s="664"/>
      <c r="N15" s="664"/>
      <c r="O15" s="664"/>
      <c r="P15" s="664"/>
      <c r="Q15" s="665"/>
      <c r="R15" s="666" t="s">
        <v>126</v>
      </c>
      <c r="S15" s="667"/>
      <c r="T15" s="667"/>
      <c r="U15" s="667"/>
      <c r="V15" s="667"/>
      <c r="W15" s="667"/>
      <c r="X15" s="667"/>
      <c r="Y15" s="668"/>
      <c r="Z15" s="669" t="s">
        <v>126</v>
      </c>
      <c r="AA15" s="669"/>
      <c r="AB15" s="669"/>
      <c r="AC15" s="669"/>
      <c r="AD15" s="670" t="s">
        <v>126</v>
      </c>
      <c r="AE15" s="670"/>
      <c r="AF15" s="670"/>
      <c r="AG15" s="670"/>
      <c r="AH15" s="670"/>
      <c r="AI15" s="670"/>
      <c r="AJ15" s="670"/>
      <c r="AK15" s="670"/>
      <c r="AL15" s="671" t="s">
        <v>126</v>
      </c>
      <c r="AM15" s="672"/>
      <c r="AN15" s="672"/>
      <c r="AO15" s="673"/>
      <c r="AP15" s="663" t="s">
        <v>255</v>
      </c>
      <c r="AQ15" s="664"/>
      <c r="AR15" s="664"/>
      <c r="AS15" s="664"/>
      <c r="AT15" s="664"/>
      <c r="AU15" s="664"/>
      <c r="AV15" s="664"/>
      <c r="AW15" s="664"/>
      <c r="AX15" s="664"/>
      <c r="AY15" s="664"/>
      <c r="AZ15" s="664"/>
      <c r="BA15" s="664"/>
      <c r="BB15" s="664"/>
      <c r="BC15" s="664"/>
      <c r="BD15" s="664"/>
      <c r="BE15" s="664"/>
      <c r="BF15" s="665"/>
      <c r="BG15" s="666">
        <v>236816</v>
      </c>
      <c r="BH15" s="667"/>
      <c r="BI15" s="667"/>
      <c r="BJ15" s="667"/>
      <c r="BK15" s="667"/>
      <c r="BL15" s="667"/>
      <c r="BM15" s="667"/>
      <c r="BN15" s="668"/>
      <c r="BO15" s="669">
        <v>6.1</v>
      </c>
      <c r="BP15" s="669"/>
      <c r="BQ15" s="669"/>
      <c r="BR15" s="669"/>
      <c r="BS15" s="670" t="s">
        <v>126</v>
      </c>
      <c r="BT15" s="670"/>
      <c r="BU15" s="670"/>
      <c r="BV15" s="670"/>
      <c r="BW15" s="670"/>
      <c r="BX15" s="670"/>
      <c r="BY15" s="670"/>
      <c r="BZ15" s="670"/>
      <c r="CA15" s="670"/>
      <c r="CB15" s="674"/>
      <c r="CD15" s="681" t="s">
        <v>256</v>
      </c>
      <c r="CE15" s="682"/>
      <c r="CF15" s="682"/>
      <c r="CG15" s="682"/>
      <c r="CH15" s="682"/>
      <c r="CI15" s="682"/>
      <c r="CJ15" s="682"/>
      <c r="CK15" s="682"/>
      <c r="CL15" s="682"/>
      <c r="CM15" s="682"/>
      <c r="CN15" s="682"/>
      <c r="CO15" s="682"/>
      <c r="CP15" s="682"/>
      <c r="CQ15" s="683"/>
      <c r="CR15" s="666">
        <v>1365996</v>
      </c>
      <c r="CS15" s="667"/>
      <c r="CT15" s="667"/>
      <c r="CU15" s="667"/>
      <c r="CV15" s="667"/>
      <c r="CW15" s="667"/>
      <c r="CX15" s="667"/>
      <c r="CY15" s="668"/>
      <c r="CZ15" s="669">
        <v>5.7</v>
      </c>
      <c r="DA15" s="669"/>
      <c r="DB15" s="669"/>
      <c r="DC15" s="669"/>
      <c r="DD15" s="675">
        <v>101331</v>
      </c>
      <c r="DE15" s="667"/>
      <c r="DF15" s="667"/>
      <c r="DG15" s="667"/>
      <c r="DH15" s="667"/>
      <c r="DI15" s="667"/>
      <c r="DJ15" s="667"/>
      <c r="DK15" s="667"/>
      <c r="DL15" s="667"/>
      <c r="DM15" s="667"/>
      <c r="DN15" s="667"/>
      <c r="DO15" s="667"/>
      <c r="DP15" s="668"/>
      <c r="DQ15" s="675">
        <v>1172500</v>
      </c>
      <c r="DR15" s="667"/>
      <c r="DS15" s="667"/>
      <c r="DT15" s="667"/>
      <c r="DU15" s="667"/>
      <c r="DV15" s="667"/>
      <c r="DW15" s="667"/>
      <c r="DX15" s="667"/>
      <c r="DY15" s="667"/>
      <c r="DZ15" s="667"/>
      <c r="EA15" s="667"/>
      <c r="EB15" s="667"/>
      <c r="EC15" s="676"/>
    </row>
    <row r="16" spans="2:143" ht="11.25" customHeight="1">
      <c r="B16" s="663" t="s">
        <v>257</v>
      </c>
      <c r="C16" s="664"/>
      <c r="D16" s="664"/>
      <c r="E16" s="664"/>
      <c r="F16" s="664"/>
      <c r="G16" s="664"/>
      <c r="H16" s="664"/>
      <c r="I16" s="664"/>
      <c r="J16" s="664"/>
      <c r="K16" s="664"/>
      <c r="L16" s="664"/>
      <c r="M16" s="664"/>
      <c r="N16" s="664"/>
      <c r="O16" s="664"/>
      <c r="P16" s="664"/>
      <c r="Q16" s="665"/>
      <c r="R16" s="666">
        <v>11733</v>
      </c>
      <c r="S16" s="667"/>
      <c r="T16" s="667"/>
      <c r="U16" s="667"/>
      <c r="V16" s="667"/>
      <c r="W16" s="667"/>
      <c r="X16" s="667"/>
      <c r="Y16" s="668"/>
      <c r="Z16" s="669">
        <v>0</v>
      </c>
      <c r="AA16" s="669"/>
      <c r="AB16" s="669"/>
      <c r="AC16" s="669"/>
      <c r="AD16" s="670">
        <v>11733</v>
      </c>
      <c r="AE16" s="670"/>
      <c r="AF16" s="670"/>
      <c r="AG16" s="670"/>
      <c r="AH16" s="670"/>
      <c r="AI16" s="670"/>
      <c r="AJ16" s="670"/>
      <c r="AK16" s="670"/>
      <c r="AL16" s="671">
        <v>0.1</v>
      </c>
      <c r="AM16" s="672"/>
      <c r="AN16" s="672"/>
      <c r="AO16" s="673"/>
      <c r="AP16" s="663" t="s">
        <v>258</v>
      </c>
      <c r="AQ16" s="664"/>
      <c r="AR16" s="664"/>
      <c r="AS16" s="664"/>
      <c r="AT16" s="664"/>
      <c r="AU16" s="664"/>
      <c r="AV16" s="664"/>
      <c r="AW16" s="664"/>
      <c r="AX16" s="664"/>
      <c r="AY16" s="664"/>
      <c r="AZ16" s="664"/>
      <c r="BA16" s="664"/>
      <c r="BB16" s="664"/>
      <c r="BC16" s="664"/>
      <c r="BD16" s="664"/>
      <c r="BE16" s="664"/>
      <c r="BF16" s="665"/>
      <c r="BG16" s="666">
        <v>7344</v>
      </c>
      <c r="BH16" s="667"/>
      <c r="BI16" s="667"/>
      <c r="BJ16" s="667"/>
      <c r="BK16" s="667"/>
      <c r="BL16" s="667"/>
      <c r="BM16" s="667"/>
      <c r="BN16" s="668"/>
      <c r="BO16" s="669">
        <v>0.2</v>
      </c>
      <c r="BP16" s="669"/>
      <c r="BQ16" s="669"/>
      <c r="BR16" s="669"/>
      <c r="BS16" s="670" t="s">
        <v>126</v>
      </c>
      <c r="BT16" s="670"/>
      <c r="BU16" s="670"/>
      <c r="BV16" s="670"/>
      <c r="BW16" s="670"/>
      <c r="BX16" s="670"/>
      <c r="BY16" s="670"/>
      <c r="BZ16" s="670"/>
      <c r="CA16" s="670"/>
      <c r="CB16" s="674"/>
      <c r="CD16" s="681" t="s">
        <v>259</v>
      </c>
      <c r="CE16" s="682"/>
      <c r="CF16" s="682"/>
      <c r="CG16" s="682"/>
      <c r="CH16" s="682"/>
      <c r="CI16" s="682"/>
      <c r="CJ16" s="682"/>
      <c r="CK16" s="682"/>
      <c r="CL16" s="682"/>
      <c r="CM16" s="682"/>
      <c r="CN16" s="682"/>
      <c r="CO16" s="682"/>
      <c r="CP16" s="682"/>
      <c r="CQ16" s="683"/>
      <c r="CR16" s="666">
        <v>35372</v>
      </c>
      <c r="CS16" s="667"/>
      <c r="CT16" s="667"/>
      <c r="CU16" s="667"/>
      <c r="CV16" s="667"/>
      <c r="CW16" s="667"/>
      <c r="CX16" s="667"/>
      <c r="CY16" s="668"/>
      <c r="CZ16" s="669">
        <v>0.1</v>
      </c>
      <c r="DA16" s="669"/>
      <c r="DB16" s="669"/>
      <c r="DC16" s="669"/>
      <c r="DD16" s="675" t="s">
        <v>126</v>
      </c>
      <c r="DE16" s="667"/>
      <c r="DF16" s="667"/>
      <c r="DG16" s="667"/>
      <c r="DH16" s="667"/>
      <c r="DI16" s="667"/>
      <c r="DJ16" s="667"/>
      <c r="DK16" s="667"/>
      <c r="DL16" s="667"/>
      <c r="DM16" s="667"/>
      <c r="DN16" s="667"/>
      <c r="DO16" s="667"/>
      <c r="DP16" s="668"/>
      <c r="DQ16" s="675">
        <v>3271</v>
      </c>
      <c r="DR16" s="667"/>
      <c r="DS16" s="667"/>
      <c r="DT16" s="667"/>
      <c r="DU16" s="667"/>
      <c r="DV16" s="667"/>
      <c r="DW16" s="667"/>
      <c r="DX16" s="667"/>
      <c r="DY16" s="667"/>
      <c r="DZ16" s="667"/>
      <c r="EA16" s="667"/>
      <c r="EB16" s="667"/>
      <c r="EC16" s="676"/>
    </row>
    <row r="17" spans="2:133" ht="11.25" customHeight="1">
      <c r="B17" s="663" t="s">
        <v>260</v>
      </c>
      <c r="C17" s="664"/>
      <c r="D17" s="664"/>
      <c r="E17" s="664"/>
      <c r="F17" s="664"/>
      <c r="G17" s="664"/>
      <c r="H17" s="664"/>
      <c r="I17" s="664"/>
      <c r="J17" s="664"/>
      <c r="K17" s="664"/>
      <c r="L17" s="664"/>
      <c r="M17" s="664"/>
      <c r="N17" s="664"/>
      <c r="O17" s="664"/>
      <c r="P17" s="664"/>
      <c r="Q17" s="665"/>
      <c r="R17" s="666">
        <v>39469</v>
      </c>
      <c r="S17" s="667"/>
      <c r="T17" s="667"/>
      <c r="U17" s="667"/>
      <c r="V17" s="667"/>
      <c r="W17" s="667"/>
      <c r="X17" s="667"/>
      <c r="Y17" s="668"/>
      <c r="Z17" s="669">
        <v>0.2</v>
      </c>
      <c r="AA17" s="669"/>
      <c r="AB17" s="669"/>
      <c r="AC17" s="669"/>
      <c r="AD17" s="670">
        <v>39469</v>
      </c>
      <c r="AE17" s="670"/>
      <c r="AF17" s="670"/>
      <c r="AG17" s="670"/>
      <c r="AH17" s="670"/>
      <c r="AI17" s="670"/>
      <c r="AJ17" s="670"/>
      <c r="AK17" s="670"/>
      <c r="AL17" s="671">
        <v>0.3</v>
      </c>
      <c r="AM17" s="672"/>
      <c r="AN17" s="672"/>
      <c r="AO17" s="673"/>
      <c r="AP17" s="663" t="s">
        <v>261</v>
      </c>
      <c r="AQ17" s="664"/>
      <c r="AR17" s="664"/>
      <c r="AS17" s="664"/>
      <c r="AT17" s="664"/>
      <c r="AU17" s="664"/>
      <c r="AV17" s="664"/>
      <c r="AW17" s="664"/>
      <c r="AX17" s="664"/>
      <c r="AY17" s="664"/>
      <c r="AZ17" s="664"/>
      <c r="BA17" s="664"/>
      <c r="BB17" s="664"/>
      <c r="BC17" s="664"/>
      <c r="BD17" s="664"/>
      <c r="BE17" s="664"/>
      <c r="BF17" s="665"/>
      <c r="BG17" s="666" t="s">
        <v>126</v>
      </c>
      <c r="BH17" s="667"/>
      <c r="BI17" s="667"/>
      <c r="BJ17" s="667"/>
      <c r="BK17" s="667"/>
      <c r="BL17" s="667"/>
      <c r="BM17" s="667"/>
      <c r="BN17" s="668"/>
      <c r="BO17" s="669" t="s">
        <v>126</v>
      </c>
      <c r="BP17" s="669"/>
      <c r="BQ17" s="669"/>
      <c r="BR17" s="669"/>
      <c r="BS17" s="670" t="s">
        <v>126</v>
      </c>
      <c r="BT17" s="670"/>
      <c r="BU17" s="670"/>
      <c r="BV17" s="670"/>
      <c r="BW17" s="670"/>
      <c r="BX17" s="670"/>
      <c r="BY17" s="670"/>
      <c r="BZ17" s="670"/>
      <c r="CA17" s="670"/>
      <c r="CB17" s="674"/>
      <c r="CD17" s="681" t="s">
        <v>262</v>
      </c>
      <c r="CE17" s="682"/>
      <c r="CF17" s="682"/>
      <c r="CG17" s="682"/>
      <c r="CH17" s="682"/>
      <c r="CI17" s="682"/>
      <c r="CJ17" s="682"/>
      <c r="CK17" s="682"/>
      <c r="CL17" s="682"/>
      <c r="CM17" s="682"/>
      <c r="CN17" s="682"/>
      <c r="CO17" s="682"/>
      <c r="CP17" s="682"/>
      <c r="CQ17" s="683"/>
      <c r="CR17" s="666">
        <v>2784750</v>
      </c>
      <c r="CS17" s="667"/>
      <c r="CT17" s="667"/>
      <c r="CU17" s="667"/>
      <c r="CV17" s="667"/>
      <c r="CW17" s="667"/>
      <c r="CX17" s="667"/>
      <c r="CY17" s="668"/>
      <c r="CZ17" s="669">
        <v>11.6</v>
      </c>
      <c r="DA17" s="669"/>
      <c r="DB17" s="669"/>
      <c r="DC17" s="669"/>
      <c r="DD17" s="675" t="s">
        <v>126</v>
      </c>
      <c r="DE17" s="667"/>
      <c r="DF17" s="667"/>
      <c r="DG17" s="667"/>
      <c r="DH17" s="667"/>
      <c r="DI17" s="667"/>
      <c r="DJ17" s="667"/>
      <c r="DK17" s="667"/>
      <c r="DL17" s="667"/>
      <c r="DM17" s="667"/>
      <c r="DN17" s="667"/>
      <c r="DO17" s="667"/>
      <c r="DP17" s="668"/>
      <c r="DQ17" s="675">
        <v>2739542</v>
      </c>
      <c r="DR17" s="667"/>
      <c r="DS17" s="667"/>
      <c r="DT17" s="667"/>
      <c r="DU17" s="667"/>
      <c r="DV17" s="667"/>
      <c r="DW17" s="667"/>
      <c r="DX17" s="667"/>
      <c r="DY17" s="667"/>
      <c r="DZ17" s="667"/>
      <c r="EA17" s="667"/>
      <c r="EB17" s="667"/>
      <c r="EC17" s="676"/>
    </row>
    <row r="18" spans="2:133" ht="11.25" customHeight="1">
      <c r="B18" s="663" t="s">
        <v>263</v>
      </c>
      <c r="C18" s="664"/>
      <c r="D18" s="664"/>
      <c r="E18" s="664"/>
      <c r="F18" s="664"/>
      <c r="G18" s="664"/>
      <c r="H18" s="664"/>
      <c r="I18" s="664"/>
      <c r="J18" s="664"/>
      <c r="K18" s="664"/>
      <c r="L18" s="664"/>
      <c r="M18" s="664"/>
      <c r="N18" s="664"/>
      <c r="O18" s="664"/>
      <c r="P18" s="664"/>
      <c r="Q18" s="665"/>
      <c r="R18" s="666">
        <v>108844</v>
      </c>
      <c r="S18" s="667"/>
      <c r="T18" s="667"/>
      <c r="U18" s="667"/>
      <c r="V18" s="667"/>
      <c r="W18" s="667"/>
      <c r="X18" s="667"/>
      <c r="Y18" s="668"/>
      <c r="Z18" s="669">
        <v>0.4</v>
      </c>
      <c r="AA18" s="669"/>
      <c r="AB18" s="669"/>
      <c r="AC18" s="669"/>
      <c r="AD18" s="670">
        <v>104302</v>
      </c>
      <c r="AE18" s="670"/>
      <c r="AF18" s="670"/>
      <c r="AG18" s="670"/>
      <c r="AH18" s="670"/>
      <c r="AI18" s="670"/>
      <c r="AJ18" s="670"/>
      <c r="AK18" s="670"/>
      <c r="AL18" s="671">
        <v>0.89999997615814209</v>
      </c>
      <c r="AM18" s="672"/>
      <c r="AN18" s="672"/>
      <c r="AO18" s="673"/>
      <c r="AP18" s="663" t="s">
        <v>264</v>
      </c>
      <c r="AQ18" s="664"/>
      <c r="AR18" s="664"/>
      <c r="AS18" s="664"/>
      <c r="AT18" s="664"/>
      <c r="AU18" s="664"/>
      <c r="AV18" s="664"/>
      <c r="AW18" s="664"/>
      <c r="AX18" s="664"/>
      <c r="AY18" s="664"/>
      <c r="AZ18" s="664"/>
      <c r="BA18" s="664"/>
      <c r="BB18" s="664"/>
      <c r="BC18" s="664"/>
      <c r="BD18" s="664"/>
      <c r="BE18" s="664"/>
      <c r="BF18" s="665"/>
      <c r="BG18" s="666" t="s">
        <v>126</v>
      </c>
      <c r="BH18" s="667"/>
      <c r="BI18" s="667"/>
      <c r="BJ18" s="667"/>
      <c r="BK18" s="667"/>
      <c r="BL18" s="667"/>
      <c r="BM18" s="667"/>
      <c r="BN18" s="668"/>
      <c r="BO18" s="669" t="s">
        <v>126</v>
      </c>
      <c r="BP18" s="669"/>
      <c r="BQ18" s="669"/>
      <c r="BR18" s="669"/>
      <c r="BS18" s="670" t="s">
        <v>126</v>
      </c>
      <c r="BT18" s="670"/>
      <c r="BU18" s="670"/>
      <c r="BV18" s="670"/>
      <c r="BW18" s="670"/>
      <c r="BX18" s="670"/>
      <c r="BY18" s="670"/>
      <c r="BZ18" s="670"/>
      <c r="CA18" s="670"/>
      <c r="CB18" s="674"/>
      <c r="CD18" s="681" t="s">
        <v>265</v>
      </c>
      <c r="CE18" s="682"/>
      <c r="CF18" s="682"/>
      <c r="CG18" s="682"/>
      <c r="CH18" s="682"/>
      <c r="CI18" s="682"/>
      <c r="CJ18" s="682"/>
      <c r="CK18" s="682"/>
      <c r="CL18" s="682"/>
      <c r="CM18" s="682"/>
      <c r="CN18" s="682"/>
      <c r="CO18" s="682"/>
      <c r="CP18" s="682"/>
      <c r="CQ18" s="683"/>
      <c r="CR18" s="666" t="s">
        <v>126</v>
      </c>
      <c r="CS18" s="667"/>
      <c r="CT18" s="667"/>
      <c r="CU18" s="667"/>
      <c r="CV18" s="667"/>
      <c r="CW18" s="667"/>
      <c r="CX18" s="667"/>
      <c r="CY18" s="668"/>
      <c r="CZ18" s="669" t="s">
        <v>126</v>
      </c>
      <c r="DA18" s="669"/>
      <c r="DB18" s="669"/>
      <c r="DC18" s="669"/>
      <c r="DD18" s="675" t="s">
        <v>126</v>
      </c>
      <c r="DE18" s="667"/>
      <c r="DF18" s="667"/>
      <c r="DG18" s="667"/>
      <c r="DH18" s="667"/>
      <c r="DI18" s="667"/>
      <c r="DJ18" s="667"/>
      <c r="DK18" s="667"/>
      <c r="DL18" s="667"/>
      <c r="DM18" s="667"/>
      <c r="DN18" s="667"/>
      <c r="DO18" s="667"/>
      <c r="DP18" s="668"/>
      <c r="DQ18" s="675" t="s">
        <v>126</v>
      </c>
      <c r="DR18" s="667"/>
      <c r="DS18" s="667"/>
      <c r="DT18" s="667"/>
      <c r="DU18" s="667"/>
      <c r="DV18" s="667"/>
      <c r="DW18" s="667"/>
      <c r="DX18" s="667"/>
      <c r="DY18" s="667"/>
      <c r="DZ18" s="667"/>
      <c r="EA18" s="667"/>
      <c r="EB18" s="667"/>
      <c r="EC18" s="676"/>
    </row>
    <row r="19" spans="2:133" ht="11.25" customHeight="1">
      <c r="B19" s="663" t="s">
        <v>266</v>
      </c>
      <c r="C19" s="664"/>
      <c r="D19" s="664"/>
      <c r="E19" s="664"/>
      <c r="F19" s="664"/>
      <c r="G19" s="664"/>
      <c r="H19" s="664"/>
      <c r="I19" s="664"/>
      <c r="J19" s="664"/>
      <c r="K19" s="664"/>
      <c r="L19" s="664"/>
      <c r="M19" s="664"/>
      <c r="N19" s="664"/>
      <c r="O19" s="664"/>
      <c r="P19" s="664"/>
      <c r="Q19" s="665"/>
      <c r="R19" s="666">
        <v>19028</v>
      </c>
      <c r="S19" s="667"/>
      <c r="T19" s="667"/>
      <c r="U19" s="667"/>
      <c r="V19" s="667"/>
      <c r="W19" s="667"/>
      <c r="X19" s="667"/>
      <c r="Y19" s="668"/>
      <c r="Z19" s="669">
        <v>0.1</v>
      </c>
      <c r="AA19" s="669"/>
      <c r="AB19" s="669"/>
      <c r="AC19" s="669"/>
      <c r="AD19" s="670">
        <v>19028</v>
      </c>
      <c r="AE19" s="670"/>
      <c r="AF19" s="670"/>
      <c r="AG19" s="670"/>
      <c r="AH19" s="670"/>
      <c r="AI19" s="670"/>
      <c r="AJ19" s="670"/>
      <c r="AK19" s="670"/>
      <c r="AL19" s="671">
        <v>0.2</v>
      </c>
      <c r="AM19" s="672"/>
      <c r="AN19" s="672"/>
      <c r="AO19" s="673"/>
      <c r="AP19" s="663" t="s">
        <v>267</v>
      </c>
      <c r="AQ19" s="664"/>
      <c r="AR19" s="664"/>
      <c r="AS19" s="664"/>
      <c r="AT19" s="664"/>
      <c r="AU19" s="664"/>
      <c r="AV19" s="664"/>
      <c r="AW19" s="664"/>
      <c r="AX19" s="664"/>
      <c r="AY19" s="664"/>
      <c r="AZ19" s="664"/>
      <c r="BA19" s="664"/>
      <c r="BB19" s="664"/>
      <c r="BC19" s="664"/>
      <c r="BD19" s="664"/>
      <c r="BE19" s="664"/>
      <c r="BF19" s="665"/>
      <c r="BG19" s="666">
        <v>117544</v>
      </c>
      <c r="BH19" s="667"/>
      <c r="BI19" s="667"/>
      <c r="BJ19" s="667"/>
      <c r="BK19" s="667"/>
      <c r="BL19" s="667"/>
      <c r="BM19" s="667"/>
      <c r="BN19" s="668"/>
      <c r="BO19" s="669">
        <v>3</v>
      </c>
      <c r="BP19" s="669"/>
      <c r="BQ19" s="669"/>
      <c r="BR19" s="669"/>
      <c r="BS19" s="670" t="s">
        <v>126</v>
      </c>
      <c r="BT19" s="670"/>
      <c r="BU19" s="670"/>
      <c r="BV19" s="670"/>
      <c r="BW19" s="670"/>
      <c r="BX19" s="670"/>
      <c r="BY19" s="670"/>
      <c r="BZ19" s="670"/>
      <c r="CA19" s="670"/>
      <c r="CB19" s="674"/>
      <c r="CD19" s="681" t="s">
        <v>268</v>
      </c>
      <c r="CE19" s="682"/>
      <c r="CF19" s="682"/>
      <c r="CG19" s="682"/>
      <c r="CH19" s="682"/>
      <c r="CI19" s="682"/>
      <c r="CJ19" s="682"/>
      <c r="CK19" s="682"/>
      <c r="CL19" s="682"/>
      <c r="CM19" s="682"/>
      <c r="CN19" s="682"/>
      <c r="CO19" s="682"/>
      <c r="CP19" s="682"/>
      <c r="CQ19" s="683"/>
      <c r="CR19" s="666" t="s">
        <v>126</v>
      </c>
      <c r="CS19" s="667"/>
      <c r="CT19" s="667"/>
      <c r="CU19" s="667"/>
      <c r="CV19" s="667"/>
      <c r="CW19" s="667"/>
      <c r="CX19" s="667"/>
      <c r="CY19" s="668"/>
      <c r="CZ19" s="669" t="s">
        <v>126</v>
      </c>
      <c r="DA19" s="669"/>
      <c r="DB19" s="669"/>
      <c r="DC19" s="669"/>
      <c r="DD19" s="675" t="s">
        <v>126</v>
      </c>
      <c r="DE19" s="667"/>
      <c r="DF19" s="667"/>
      <c r="DG19" s="667"/>
      <c r="DH19" s="667"/>
      <c r="DI19" s="667"/>
      <c r="DJ19" s="667"/>
      <c r="DK19" s="667"/>
      <c r="DL19" s="667"/>
      <c r="DM19" s="667"/>
      <c r="DN19" s="667"/>
      <c r="DO19" s="667"/>
      <c r="DP19" s="668"/>
      <c r="DQ19" s="675" t="s">
        <v>126</v>
      </c>
      <c r="DR19" s="667"/>
      <c r="DS19" s="667"/>
      <c r="DT19" s="667"/>
      <c r="DU19" s="667"/>
      <c r="DV19" s="667"/>
      <c r="DW19" s="667"/>
      <c r="DX19" s="667"/>
      <c r="DY19" s="667"/>
      <c r="DZ19" s="667"/>
      <c r="EA19" s="667"/>
      <c r="EB19" s="667"/>
      <c r="EC19" s="676"/>
    </row>
    <row r="20" spans="2:133" ht="11.25" customHeight="1">
      <c r="B20" s="663" t="s">
        <v>269</v>
      </c>
      <c r="C20" s="664"/>
      <c r="D20" s="664"/>
      <c r="E20" s="664"/>
      <c r="F20" s="664"/>
      <c r="G20" s="664"/>
      <c r="H20" s="664"/>
      <c r="I20" s="664"/>
      <c r="J20" s="664"/>
      <c r="K20" s="664"/>
      <c r="L20" s="664"/>
      <c r="M20" s="664"/>
      <c r="N20" s="664"/>
      <c r="O20" s="664"/>
      <c r="P20" s="664"/>
      <c r="Q20" s="665"/>
      <c r="R20" s="666">
        <v>3984</v>
      </c>
      <c r="S20" s="667"/>
      <c r="T20" s="667"/>
      <c r="U20" s="667"/>
      <c r="V20" s="667"/>
      <c r="W20" s="667"/>
      <c r="X20" s="667"/>
      <c r="Y20" s="668"/>
      <c r="Z20" s="669">
        <v>0</v>
      </c>
      <c r="AA20" s="669"/>
      <c r="AB20" s="669"/>
      <c r="AC20" s="669"/>
      <c r="AD20" s="670">
        <v>3984</v>
      </c>
      <c r="AE20" s="670"/>
      <c r="AF20" s="670"/>
      <c r="AG20" s="670"/>
      <c r="AH20" s="670"/>
      <c r="AI20" s="670"/>
      <c r="AJ20" s="670"/>
      <c r="AK20" s="670"/>
      <c r="AL20" s="671">
        <v>0</v>
      </c>
      <c r="AM20" s="672"/>
      <c r="AN20" s="672"/>
      <c r="AO20" s="673"/>
      <c r="AP20" s="663" t="s">
        <v>270</v>
      </c>
      <c r="AQ20" s="664"/>
      <c r="AR20" s="664"/>
      <c r="AS20" s="664"/>
      <c r="AT20" s="664"/>
      <c r="AU20" s="664"/>
      <c r="AV20" s="664"/>
      <c r="AW20" s="664"/>
      <c r="AX20" s="664"/>
      <c r="AY20" s="664"/>
      <c r="AZ20" s="664"/>
      <c r="BA20" s="664"/>
      <c r="BB20" s="664"/>
      <c r="BC20" s="664"/>
      <c r="BD20" s="664"/>
      <c r="BE20" s="664"/>
      <c r="BF20" s="665"/>
      <c r="BG20" s="666">
        <v>117544</v>
      </c>
      <c r="BH20" s="667"/>
      <c r="BI20" s="667"/>
      <c r="BJ20" s="667"/>
      <c r="BK20" s="667"/>
      <c r="BL20" s="667"/>
      <c r="BM20" s="667"/>
      <c r="BN20" s="668"/>
      <c r="BO20" s="669">
        <v>3</v>
      </c>
      <c r="BP20" s="669"/>
      <c r="BQ20" s="669"/>
      <c r="BR20" s="669"/>
      <c r="BS20" s="670" t="s">
        <v>126</v>
      </c>
      <c r="BT20" s="670"/>
      <c r="BU20" s="670"/>
      <c r="BV20" s="670"/>
      <c r="BW20" s="670"/>
      <c r="BX20" s="670"/>
      <c r="BY20" s="670"/>
      <c r="BZ20" s="670"/>
      <c r="CA20" s="670"/>
      <c r="CB20" s="674"/>
      <c r="CD20" s="681" t="s">
        <v>271</v>
      </c>
      <c r="CE20" s="682"/>
      <c r="CF20" s="682"/>
      <c r="CG20" s="682"/>
      <c r="CH20" s="682"/>
      <c r="CI20" s="682"/>
      <c r="CJ20" s="682"/>
      <c r="CK20" s="682"/>
      <c r="CL20" s="682"/>
      <c r="CM20" s="682"/>
      <c r="CN20" s="682"/>
      <c r="CO20" s="682"/>
      <c r="CP20" s="682"/>
      <c r="CQ20" s="683"/>
      <c r="CR20" s="666">
        <v>23950836</v>
      </c>
      <c r="CS20" s="667"/>
      <c r="CT20" s="667"/>
      <c r="CU20" s="667"/>
      <c r="CV20" s="667"/>
      <c r="CW20" s="667"/>
      <c r="CX20" s="667"/>
      <c r="CY20" s="668"/>
      <c r="CZ20" s="669">
        <v>100</v>
      </c>
      <c r="DA20" s="669"/>
      <c r="DB20" s="669"/>
      <c r="DC20" s="669"/>
      <c r="DD20" s="675">
        <v>3541611</v>
      </c>
      <c r="DE20" s="667"/>
      <c r="DF20" s="667"/>
      <c r="DG20" s="667"/>
      <c r="DH20" s="667"/>
      <c r="DI20" s="667"/>
      <c r="DJ20" s="667"/>
      <c r="DK20" s="667"/>
      <c r="DL20" s="667"/>
      <c r="DM20" s="667"/>
      <c r="DN20" s="667"/>
      <c r="DO20" s="667"/>
      <c r="DP20" s="668"/>
      <c r="DQ20" s="675">
        <v>14366952</v>
      </c>
      <c r="DR20" s="667"/>
      <c r="DS20" s="667"/>
      <c r="DT20" s="667"/>
      <c r="DU20" s="667"/>
      <c r="DV20" s="667"/>
      <c r="DW20" s="667"/>
      <c r="DX20" s="667"/>
      <c r="DY20" s="667"/>
      <c r="DZ20" s="667"/>
      <c r="EA20" s="667"/>
      <c r="EB20" s="667"/>
      <c r="EC20" s="676"/>
    </row>
    <row r="21" spans="2:133" ht="11.25" customHeight="1">
      <c r="B21" s="663" t="s">
        <v>272</v>
      </c>
      <c r="C21" s="664"/>
      <c r="D21" s="664"/>
      <c r="E21" s="664"/>
      <c r="F21" s="664"/>
      <c r="G21" s="664"/>
      <c r="H21" s="664"/>
      <c r="I21" s="664"/>
      <c r="J21" s="664"/>
      <c r="K21" s="664"/>
      <c r="L21" s="664"/>
      <c r="M21" s="664"/>
      <c r="N21" s="664"/>
      <c r="O21" s="664"/>
      <c r="P21" s="664"/>
      <c r="Q21" s="665"/>
      <c r="R21" s="666">
        <v>2114</v>
      </c>
      <c r="S21" s="667"/>
      <c r="T21" s="667"/>
      <c r="U21" s="667"/>
      <c r="V21" s="667"/>
      <c r="W21" s="667"/>
      <c r="X21" s="667"/>
      <c r="Y21" s="668"/>
      <c r="Z21" s="669">
        <v>0</v>
      </c>
      <c r="AA21" s="669"/>
      <c r="AB21" s="669"/>
      <c r="AC21" s="669"/>
      <c r="AD21" s="670">
        <v>2114</v>
      </c>
      <c r="AE21" s="670"/>
      <c r="AF21" s="670"/>
      <c r="AG21" s="670"/>
      <c r="AH21" s="670"/>
      <c r="AI21" s="670"/>
      <c r="AJ21" s="670"/>
      <c r="AK21" s="670"/>
      <c r="AL21" s="671">
        <v>0</v>
      </c>
      <c r="AM21" s="672"/>
      <c r="AN21" s="672"/>
      <c r="AO21" s="673"/>
      <c r="AP21" s="685" t="s">
        <v>273</v>
      </c>
      <c r="AQ21" s="686"/>
      <c r="AR21" s="686"/>
      <c r="AS21" s="686"/>
      <c r="AT21" s="686"/>
      <c r="AU21" s="686"/>
      <c r="AV21" s="686"/>
      <c r="AW21" s="686"/>
      <c r="AX21" s="686"/>
      <c r="AY21" s="686"/>
      <c r="AZ21" s="686"/>
      <c r="BA21" s="686"/>
      <c r="BB21" s="686"/>
      <c r="BC21" s="686"/>
      <c r="BD21" s="686"/>
      <c r="BE21" s="686"/>
      <c r="BF21" s="687"/>
      <c r="BG21" s="666">
        <v>118</v>
      </c>
      <c r="BH21" s="667"/>
      <c r="BI21" s="667"/>
      <c r="BJ21" s="667"/>
      <c r="BK21" s="667"/>
      <c r="BL21" s="667"/>
      <c r="BM21" s="667"/>
      <c r="BN21" s="668"/>
      <c r="BO21" s="669">
        <v>0</v>
      </c>
      <c r="BP21" s="669"/>
      <c r="BQ21" s="669"/>
      <c r="BR21" s="669"/>
      <c r="BS21" s="670" t="s">
        <v>126</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c r="B22" s="704" t="s">
        <v>274</v>
      </c>
      <c r="C22" s="705"/>
      <c r="D22" s="705"/>
      <c r="E22" s="705"/>
      <c r="F22" s="705"/>
      <c r="G22" s="705"/>
      <c r="H22" s="705"/>
      <c r="I22" s="705"/>
      <c r="J22" s="705"/>
      <c r="K22" s="705"/>
      <c r="L22" s="705"/>
      <c r="M22" s="705"/>
      <c r="N22" s="705"/>
      <c r="O22" s="705"/>
      <c r="P22" s="705"/>
      <c r="Q22" s="706"/>
      <c r="R22" s="666">
        <v>83718</v>
      </c>
      <c r="S22" s="667"/>
      <c r="T22" s="667"/>
      <c r="U22" s="667"/>
      <c r="V22" s="667"/>
      <c r="W22" s="667"/>
      <c r="X22" s="667"/>
      <c r="Y22" s="668"/>
      <c r="Z22" s="669">
        <v>0.3</v>
      </c>
      <c r="AA22" s="669"/>
      <c r="AB22" s="669"/>
      <c r="AC22" s="669"/>
      <c r="AD22" s="670">
        <v>79176</v>
      </c>
      <c r="AE22" s="670"/>
      <c r="AF22" s="670"/>
      <c r="AG22" s="670"/>
      <c r="AH22" s="670"/>
      <c r="AI22" s="670"/>
      <c r="AJ22" s="670"/>
      <c r="AK22" s="670"/>
      <c r="AL22" s="671">
        <v>0.69999998807907104</v>
      </c>
      <c r="AM22" s="672"/>
      <c r="AN22" s="672"/>
      <c r="AO22" s="673"/>
      <c r="AP22" s="685" t="s">
        <v>275</v>
      </c>
      <c r="AQ22" s="686"/>
      <c r="AR22" s="686"/>
      <c r="AS22" s="686"/>
      <c r="AT22" s="686"/>
      <c r="AU22" s="686"/>
      <c r="AV22" s="686"/>
      <c r="AW22" s="686"/>
      <c r="AX22" s="686"/>
      <c r="AY22" s="686"/>
      <c r="AZ22" s="686"/>
      <c r="BA22" s="686"/>
      <c r="BB22" s="686"/>
      <c r="BC22" s="686"/>
      <c r="BD22" s="686"/>
      <c r="BE22" s="686"/>
      <c r="BF22" s="687"/>
      <c r="BG22" s="666" t="s">
        <v>126</v>
      </c>
      <c r="BH22" s="667"/>
      <c r="BI22" s="667"/>
      <c r="BJ22" s="667"/>
      <c r="BK22" s="667"/>
      <c r="BL22" s="667"/>
      <c r="BM22" s="667"/>
      <c r="BN22" s="668"/>
      <c r="BO22" s="669" t="s">
        <v>126</v>
      </c>
      <c r="BP22" s="669"/>
      <c r="BQ22" s="669"/>
      <c r="BR22" s="669"/>
      <c r="BS22" s="670" t="s">
        <v>126</v>
      </c>
      <c r="BT22" s="670"/>
      <c r="BU22" s="670"/>
      <c r="BV22" s="670"/>
      <c r="BW22" s="670"/>
      <c r="BX22" s="670"/>
      <c r="BY22" s="670"/>
      <c r="BZ22" s="670"/>
      <c r="CA22" s="670"/>
      <c r="CB22" s="674"/>
      <c r="CD22" s="648" t="s">
        <v>276</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c r="B23" s="663" t="s">
        <v>277</v>
      </c>
      <c r="C23" s="664"/>
      <c r="D23" s="664"/>
      <c r="E23" s="664"/>
      <c r="F23" s="664"/>
      <c r="G23" s="664"/>
      <c r="H23" s="664"/>
      <c r="I23" s="664"/>
      <c r="J23" s="664"/>
      <c r="K23" s="664"/>
      <c r="L23" s="664"/>
      <c r="M23" s="664"/>
      <c r="N23" s="664"/>
      <c r="O23" s="664"/>
      <c r="P23" s="664"/>
      <c r="Q23" s="665"/>
      <c r="R23" s="666">
        <v>7808715</v>
      </c>
      <c r="S23" s="667"/>
      <c r="T23" s="667"/>
      <c r="U23" s="667"/>
      <c r="V23" s="667"/>
      <c r="W23" s="667"/>
      <c r="X23" s="667"/>
      <c r="Y23" s="668"/>
      <c r="Z23" s="669">
        <v>32</v>
      </c>
      <c r="AA23" s="669"/>
      <c r="AB23" s="669"/>
      <c r="AC23" s="669"/>
      <c r="AD23" s="670">
        <v>7040645</v>
      </c>
      <c r="AE23" s="670"/>
      <c r="AF23" s="670"/>
      <c r="AG23" s="670"/>
      <c r="AH23" s="670"/>
      <c r="AI23" s="670"/>
      <c r="AJ23" s="670"/>
      <c r="AK23" s="670"/>
      <c r="AL23" s="671">
        <v>58.2</v>
      </c>
      <c r="AM23" s="672"/>
      <c r="AN23" s="672"/>
      <c r="AO23" s="673"/>
      <c r="AP23" s="685" t="s">
        <v>278</v>
      </c>
      <c r="AQ23" s="686"/>
      <c r="AR23" s="686"/>
      <c r="AS23" s="686"/>
      <c r="AT23" s="686"/>
      <c r="AU23" s="686"/>
      <c r="AV23" s="686"/>
      <c r="AW23" s="686"/>
      <c r="AX23" s="686"/>
      <c r="AY23" s="686"/>
      <c r="AZ23" s="686"/>
      <c r="BA23" s="686"/>
      <c r="BB23" s="686"/>
      <c r="BC23" s="686"/>
      <c r="BD23" s="686"/>
      <c r="BE23" s="686"/>
      <c r="BF23" s="687"/>
      <c r="BG23" s="666">
        <v>117426</v>
      </c>
      <c r="BH23" s="667"/>
      <c r="BI23" s="667"/>
      <c r="BJ23" s="667"/>
      <c r="BK23" s="667"/>
      <c r="BL23" s="667"/>
      <c r="BM23" s="667"/>
      <c r="BN23" s="668"/>
      <c r="BO23" s="669">
        <v>3</v>
      </c>
      <c r="BP23" s="669"/>
      <c r="BQ23" s="669"/>
      <c r="BR23" s="669"/>
      <c r="BS23" s="670" t="s">
        <v>126</v>
      </c>
      <c r="BT23" s="670"/>
      <c r="BU23" s="670"/>
      <c r="BV23" s="670"/>
      <c r="BW23" s="670"/>
      <c r="BX23" s="670"/>
      <c r="BY23" s="670"/>
      <c r="BZ23" s="670"/>
      <c r="CA23" s="670"/>
      <c r="CB23" s="674"/>
      <c r="CD23" s="648" t="s">
        <v>218</v>
      </c>
      <c r="CE23" s="649"/>
      <c r="CF23" s="649"/>
      <c r="CG23" s="649"/>
      <c r="CH23" s="649"/>
      <c r="CI23" s="649"/>
      <c r="CJ23" s="649"/>
      <c r="CK23" s="649"/>
      <c r="CL23" s="649"/>
      <c r="CM23" s="649"/>
      <c r="CN23" s="649"/>
      <c r="CO23" s="649"/>
      <c r="CP23" s="649"/>
      <c r="CQ23" s="650"/>
      <c r="CR23" s="648" t="s">
        <v>279</v>
      </c>
      <c r="CS23" s="649"/>
      <c r="CT23" s="649"/>
      <c r="CU23" s="649"/>
      <c r="CV23" s="649"/>
      <c r="CW23" s="649"/>
      <c r="CX23" s="649"/>
      <c r="CY23" s="650"/>
      <c r="CZ23" s="648" t="s">
        <v>280</v>
      </c>
      <c r="DA23" s="649"/>
      <c r="DB23" s="649"/>
      <c r="DC23" s="650"/>
      <c r="DD23" s="648" t="s">
        <v>281</v>
      </c>
      <c r="DE23" s="649"/>
      <c r="DF23" s="649"/>
      <c r="DG23" s="649"/>
      <c r="DH23" s="649"/>
      <c r="DI23" s="649"/>
      <c r="DJ23" s="649"/>
      <c r="DK23" s="650"/>
      <c r="DL23" s="697" t="s">
        <v>282</v>
      </c>
      <c r="DM23" s="698"/>
      <c r="DN23" s="698"/>
      <c r="DO23" s="698"/>
      <c r="DP23" s="698"/>
      <c r="DQ23" s="698"/>
      <c r="DR23" s="698"/>
      <c r="DS23" s="698"/>
      <c r="DT23" s="698"/>
      <c r="DU23" s="698"/>
      <c r="DV23" s="699"/>
      <c r="DW23" s="648" t="s">
        <v>283</v>
      </c>
      <c r="DX23" s="649"/>
      <c r="DY23" s="649"/>
      <c r="DZ23" s="649"/>
      <c r="EA23" s="649"/>
      <c r="EB23" s="649"/>
      <c r="EC23" s="650"/>
    </row>
    <row r="24" spans="2:133" ht="11.25" customHeight="1">
      <c r="B24" s="663" t="s">
        <v>284</v>
      </c>
      <c r="C24" s="664"/>
      <c r="D24" s="664"/>
      <c r="E24" s="664"/>
      <c r="F24" s="664"/>
      <c r="G24" s="664"/>
      <c r="H24" s="664"/>
      <c r="I24" s="664"/>
      <c r="J24" s="664"/>
      <c r="K24" s="664"/>
      <c r="L24" s="664"/>
      <c r="M24" s="664"/>
      <c r="N24" s="664"/>
      <c r="O24" s="664"/>
      <c r="P24" s="664"/>
      <c r="Q24" s="665"/>
      <c r="R24" s="666">
        <v>7040645</v>
      </c>
      <c r="S24" s="667"/>
      <c r="T24" s="667"/>
      <c r="U24" s="667"/>
      <c r="V24" s="667"/>
      <c r="W24" s="667"/>
      <c r="X24" s="667"/>
      <c r="Y24" s="668"/>
      <c r="Z24" s="669">
        <v>28.8</v>
      </c>
      <c r="AA24" s="669"/>
      <c r="AB24" s="669"/>
      <c r="AC24" s="669"/>
      <c r="AD24" s="670">
        <v>7040645</v>
      </c>
      <c r="AE24" s="670"/>
      <c r="AF24" s="670"/>
      <c r="AG24" s="670"/>
      <c r="AH24" s="670"/>
      <c r="AI24" s="670"/>
      <c r="AJ24" s="670"/>
      <c r="AK24" s="670"/>
      <c r="AL24" s="671">
        <v>58.2</v>
      </c>
      <c r="AM24" s="672"/>
      <c r="AN24" s="672"/>
      <c r="AO24" s="673"/>
      <c r="AP24" s="685" t="s">
        <v>285</v>
      </c>
      <c r="AQ24" s="686"/>
      <c r="AR24" s="686"/>
      <c r="AS24" s="686"/>
      <c r="AT24" s="686"/>
      <c r="AU24" s="686"/>
      <c r="AV24" s="686"/>
      <c r="AW24" s="686"/>
      <c r="AX24" s="686"/>
      <c r="AY24" s="686"/>
      <c r="AZ24" s="686"/>
      <c r="BA24" s="686"/>
      <c r="BB24" s="686"/>
      <c r="BC24" s="686"/>
      <c r="BD24" s="686"/>
      <c r="BE24" s="686"/>
      <c r="BF24" s="687"/>
      <c r="BG24" s="666" t="s">
        <v>126</v>
      </c>
      <c r="BH24" s="667"/>
      <c r="BI24" s="667"/>
      <c r="BJ24" s="667"/>
      <c r="BK24" s="667"/>
      <c r="BL24" s="667"/>
      <c r="BM24" s="667"/>
      <c r="BN24" s="668"/>
      <c r="BO24" s="669" t="s">
        <v>126</v>
      </c>
      <c r="BP24" s="669"/>
      <c r="BQ24" s="669"/>
      <c r="BR24" s="669"/>
      <c r="BS24" s="670" t="s">
        <v>126</v>
      </c>
      <c r="BT24" s="670"/>
      <c r="BU24" s="670"/>
      <c r="BV24" s="670"/>
      <c r="BW24" s="670"/>
      <c r="BX24" s="670"/>
      <c r="BY24" s="670"/>
      <c r="BZ24" s="670"/>
      <c r="CA24" s="670"/>
      <c r="CB24" s="674"/>
      <c r="CD24" s="677" t="s">
        <v>286</v>
      </c>
      <c r="CE24" s="678"/>
      <c r="CF24" s="678"/>
      <c r="CG24" s="678"/>
      <c r="CH24" s="678"/>
      <c r="CI24" s="678"/>
      <c r="CJ24" s="678"/>
      <c r="CK24" s="678"/>
      <c r="CL24" s="678"/>
      <c r="CM24" s="678"/>
      <c r="CN24" s="678"/>
      <c r="CO24" s="678"/>
      <c r="CP24" s="678"/>
      <c r="CQ24" s="679"/>
      <c r="CR24" s="655">
        <v>11695686</v>
      </c>
      <c r="CS24" s="656"/>
      <c r="CT24" s="656"/>
      <c r="CU24" s="656"/>
      <c r="CV24" s="656"/>
      <c r="CW24" s="656"/>
      <c r="CX24" s="656"/>
      <c r="CY24" s="657"/>
      <c r="CZ24" s="660">
        <v>48.8</v>
      </c>
      <c r="DA24" s="661"/>
      <c r="DB24" s="661"/>
      <c r="DC24" s="680"/>
      <c r="DD24" s="707">
        <v>7269693</v>
      </c>
      <c r="DE24" s="656"/>
      <c r="DF24" s="656"/>
      <c r="DG24" s="656"/>
      <c r="DH24" s="656"/>
      <c r="DI24" s="656"/>
      <c r="DJ24" s="656"/>
      <c r="DK24" s="657"/>
      <c r="DL24" s="707">
        <v>7133087</v>
      </c>
      <c r="DM24" s="656"/>
      <c r="DN24" s="656"/>
      <c r="DO24" s="656"/>
      <c r="DP24" s="656"/>
      <c r="DQ24" s="656"/>
      <c r="DR24" s="656"/>
      <c r="DS24" s="656"/>
      <c r="DT24" s="656"/>
      <c r="DU24" s="656"/>
      <c r="DV24" s="657"/>
      <c r="DW24" s="660">
        <v>56.3</v>
      </c>
      <c r="DX24" s="661"/>
      <c r="DY24" s="661"/>
      <c r="DZ24" s="661"/>
      <c r="EA24" s="661"/>
      <c r="EB24" s="661"/>
      <c r="EC24" s="662"/>
    </row>
    <row r="25" spans="2:133" ht="11.25" customHeight="1">
      <c r="B25" s="663" t="s">
        <v>287</v>
      </c>
      <c r="C25" s="664"/>
      <c r="D25" s="664"/>
      <c r="E25" s="664"/>
      <c r="F25" s="664"/>
      <c r="G25" s="664"/>
      <c r="H25" s="664"/>
      <c r="I25" s="664"/>
      <c r="J25" s="664"/>
      <c r="K25" s="664"/>
      <c r="L25" s="664"/>
      <c r="M25" s="664"/>
      <c r="N25" s="664"/>
      <c r="O25" s="664"/>
      <c r="P25" s="664"/>
      <c r="Q25" s="665"/>
      <c r="R25" s="666">
        <v>768070</v>
      </c>
      <c r="S25" s="667"/>
      <c r="T25" s="667"/>
      <c r="U25" s="667"/>
      <c r="V25" s="667"/>
      <c r="W25" s="667"/>
      <c r="X25" s="667"/>
      <c r="Y25" s="668"/>
      <c r="Z25" s="669">
        <v>3.1</v>
      </c>
      <c r="AA25" s="669"/>
      <c r="AB25" s="669"/>
      <c r="AC25" s="669"/>
      <c r="AD25" s="670" t="s">
        <v>126</v>
      </c>
      <c r="AE25" s="670"/>
      <c r="AF25" s="670"/>
      <c r="AG25" s="670"/>
      <c r="AH25" s="670"/>
      <c r="AI25" s="670"/>
      <c r="AJ25" s="670"/>
      <c r="AK25" s="670"/>
      <c r="AL25" s="671" t="s">
        <v>126</v>
      </c>
      <c r="AM25" s="672"/>
      <c r="AN25" s="672"/>
      <c r="AO25" s="673"/>
      <c r="AP25" s="685" t="s">
        <v>288</v>
      </c>
      <c r="AQ25" s="686"/>
      <c r="AR25" s="686"/>
      <c r="AS25" s="686"/>
      <c r="AT25" s="686"/>
      <c r="AU25" s="686"/>
      <c r="AV25" s="686"/>
      <c r="AW25" s="686"/>
      <c r="AX25" s="686"/>
      <c r="AY25" s="686"/>
      <c r="AZ25" s="686"/>
      <c r="BA25" s="686"/>
      <c r="BB25" s="686"/>
      <c r="BC25" s="686"/>
      <c r="BD25" s="686"/>
      <c r="BE25" s="686"/>
      <c r="BF25" s="687"/>
      <c r="BG25" s="666" t="s">
        <v>126</v>
      </c>
      <c r="BH25" s="667"/>
      <c r="BI25" s="667"/>
      <c r="BJ25" s="667"/>
      <c r="BK25" s="667"/>
      <c r="BL25" s="667"/>
      <c r="BM25" s="667"/>
      <c r="BN25" s="668"/>
      <c r="BO25" s="669" t="s">
        <v>126</v>
      </c>
      <c r="BP25" s="669"/>
      <c r="BQ25" s="669"/>
      <c r="BR25" s="669"/>
      <c r="BS25" s="670" t="s">
        <v>126</v>
      </c>
      <c r="BT25" s="670"/>
      <c r="BU25" s="670"/>
      <c r="BV25" s="670"/>
      <c r="BW25" s="670"/>
      <c r="BX25" s="670"/>
      <c r="BY25" s="670"/>
      <c r="BZ25" s="670"/>
      <c r="CA25" s="670"/>
      <c r="CB25" s="674"/>
      <c r="CD25" s="681" t="s">
        <v>289</v>
      </c>
      <c r="CE25" s="682"/>
      <c r="CF25" s="682"/>
      <c r="CG25" s="682"/>
      <c r="CH25" s="682"/>
      <c r="CI25" s="682"/>
      <c r="CJ25" s="682"/>
      <c r="CK25" s="682"/>
      <c r="CL25" s="682"/>
      <c r="CM25" s="682"/>
      <c r="CN25" s="682"/>
      <c r="CO25" s="682"/>
      <c r="CP25" s="682"/>
      <c r="CQ25" s="683"/>
      <c r="CR25" s="666">
        <v>3519659</v>
      </c>
      <c r="CS25" s="700"/>
      <c r="CT25" s="700"/>
      <c r="CU25" s="700"/>
      <c r="CV25" s="700"/>
      <c r="CW25" s="700"/>
      <c r="CX25" s="700"/>
      <c r="CY25" s="701"/>
      <c r="CZ25" s="671">
        <v>14.7</v>
      </c>
      <c r="DA25" s="702"/>
      <c r="DB25" s="702"/>
      <c r="DC25" s="708"/>
      <c r="DD25" s="675">
        <v>3288902</v>
      </c>
      <c r="DE25" s="700"/>
      <c r="DF25" s="700"/>
      <c r="DG25" s="700"/>
      <c r="DH25" s="700"/>
      <c r="DI25" s="700"/>
      <c r="DJ25" s="700"/>
      <c r="DK25" s="701"/>
      <c r="DL25" s="675">
        <v>3155578</v>
      </c>
      <c r="DM25" s="700"/>
      <c r="DN25" s="700"/>
      <c r="DO25" s="700"/>
      <c r="DP25" s="700"/>
      <c r="DQ25" s="700"/>
      <c r="DR25" s="700"/>
      <c r="DS25" s="700"/>
      <c r="DT25" s="700"/>
      <c r="DU25" s="700"/>
      <c r="DV25" s="701"/>
      <c r="DW25" s="671">
        <v>24.9</v>
      </c>
      <c r="DX25" s="702"/>
      <c r="DY25" s="702"/>
      <c r="DZ25" s="702"/>
      <c r="EA25" s="702"/>
      <c r="EB25" s="702"/>
      <c r="EC25" s="703"/>
    </row>
    <row r="26" spans="2:133" ht="11.25" customHeight="1">
      <c r="B26" s="663" t="s">
        <v>290</v>
      </c>
      <c r="C26" s="664"/>
      <c r="D26" s="664"/>
      <c r="E26" s="664"/>
      <c r="F26" s="664"/>
      <c r="G26" s="664"/>
      <c r="H26" s="664"/>
      <c r="I26" s="664"/>
      <c r="J26" s="664"/>
      <c r="K26" s="664"/>
      <c r="L26" s="664"/>
      <c r="M26" s="664"/>
      <c r="N26" s="664"/>
      <c r="O26" s="664"/>
      <c r="P26" s="664"/>
      <c r="Q26" s="665"/>
      <c r="R26" s="666" t="s">
        <v>126</v>
      </c>
      <c r="S26" s="667"/>
      <c r="T26" s="667"/>
      <c r="U26" s="667"/>
      <c r="V26" s="667"/>
      <c r="W26" s="667"/>
      <c r="X26" s="667"/>
      <c r="Y26" s="668"/>
      <c r="Z26" s="669" t="s">
        <v>126</v>
      </c>
      <c r="AA26" s="669"/>
      <c r="AB26" s="669"/>
      <c r="AC26" s="669"/>
      <c r="AD26" s="670" t="s">
        <v>126</v>
      </c>
      <c r="AE26" s="670"/>
      <c r="AF26" s="670"/>
      <c r="AG26" s="670"/>
      <c r="AH26" s="670"/>
      <c r="AI26" s="670"/>
      <c r="AJ26" s="670"/>
      <c r="AK26" s="670"/>
      <c r="AL26" s="671" t="s">
        <v>126</v>
      </c>
      <c r="AM26" s="672"/>
      <c r="AN26" s="672"/>
      <c r="AO26" s="673"/>
      <c r="AP26" s="685" t="s">
        <v>291</v>
      </c>
      <c r="AQ26" s="709"/>
      <c r="AR26" s="709"/>
      <c r="AS26" s="709"/>
      <c r="AT26" s="709"/>
      <c r="AU26" s="709"/>
      <c r="AV26" s="709"/>
      <c r="AW26" s="709"/>
      <c r="AX26" s="709"/>
      <c r="AY26" s="709"/>
      <c r="AZ26" s="709"/>
      <c r="BA26" s="709"/>
      <c r="BB26" s="709"/>
      <c r="BC26" s="709"/>
      <c r="BD26" s="709"/>
      <c r="BE26" s="709"/>
      <c r="BF26" s="687"/>
      <c r="BG26" s="666" t="s">
        <v>126</v>
      </c>
      <c r="BH26" s="667"/>
      <c r="BI26" s="667"/>
      <c r="BJ26" s="667"/>
      <c r="BK26" s="667"/>
      <c r="BL26" s="667"/>
      <c r="BM26" s="667"/>
      <c r="BN26" s="668"/>
      <c r="BO26" s="669" t="s">
        <v>126</v>
      </c>
      <c r="BP26" s="669"/>
      <c r="BQ26" s="669"/>
      <c r="BR26" s="669"/>
      <c r="BS26" s="670" t="s">
        <v>126</v>
      </c>
      <c r="BT26" s="670"/>
      <c r="BU26" s="670"/>
      <c r="BV26" s="670"/>
      <c r="BW26" s="670"/>
      <c r="BX26" s="670"/>
      <c r="BY26" s="670"/>
      <c r="BZ26" s="670"/>
      <c r="CA26" s="670"/>
      <c r="CB26" s="674"/>
      <c r="CD26" s="681" t="s">
        <v>292</v>
      </c>
      <c r="CE26" s="682"/>
      <c r="CF26" s="682"/>
      <c r="CG26" s="682"/>
      <c r="CH26" s="682"/>
      <c r="CI26" s="682"/>
      <c r="CJ26" s="682"/>
      <c r="CK26" s="682"/>
      <c r="CL26" s="682"/>
      <c r="CM26" s="682"/>
      <c r="CN26" s="682"/>
      <c r="CO26" s="682"/>
      <c r="CP26" s="682"/>
      <c r="CQ26" s="683"/>
      <c r="CR26" s="666">
        <v>2136864</v>
      </c>
      <c r="CS26" s="667"/>
      <c r="CT26" s="667"/>
      <c r="CU26" s="667"/>
      <c r="CV26" s="667"/>
      <c r="CW26" s="667"/>
      <c r="CX26" s="667"/>
      <c r="CY26" s="668"/>
      <c r="CZ26" s="671">
        <v>8.9</v>
      </c>
      <c r="DA26" s="702"/>
      <c r="DB26" s="702"/>
      <c r="DC26" s="708"/>
      <c r="DD26" s="675">
        <v>2027620</v>
      </c>
      <c r="DE26" s="667"/>
      <c r="DF26" s="667"/>
      <c r="DG26" s="667"/>
      <c r="DH26" s="667"/>
      <c r="DI26" s="667"/>
      <c r="DJ26" s="667"/>
      <c r="DK26" s="668"/>
      <c r="DL26" s="675" t="s">
        <v>126</v>
      </c>
      <c r="DM26" s="667"/>
      <c r="DN26" s="667"/>
      <c r="DO26" s="667"/>
      <c r="DP26" s="667"/>
      <c r="DQ26" s="667"/>
      <c r="DR26" s="667"/>
      <c r="DS26" s="667"/>
      <c r="DT26" s="667"/>
      <c r="DU26" s="667"/>
      <c r="DV26" s="668"/>
      <c r="DW26" s="671" t="s">
        <v>126</v>
      </c>
      <c r="DX26" s="702"/>
      <c r="DY26" s="702"/>
      <c r="DZ26" s="702"/>
      <c r="EA26" s="702"/>
      <c r="EB26" s="702"/>
      <c r="EC26" s="703"/>
    </row>
    <row r="27" spans="2:133" ht="11.25" customHeight="1">
      <c r="B27" s="663" t="s">
        <v>293</v>
      </c>
      <c r="C27" s="664"/>
      <c r="D27" s="664"/>
      <c r="E27" s="664"/>
      <c r="F27" s="664"/>
      <c r="G27" s="664"/>
      <c r="H27" s="664"/>
      <c r="I27" s="664"/>
      <c r="J27" s="664"/>
      <c r="K27" s="664"/>
      <c r="L27" s="664"/>
      <c r="M27" s="664"/>
      <c r="N27" s="664"/>
      <c r="O27" s="664"/>
      <c r="P27" s="664"/>
      <c r="Q27" s="665"/>
      <c r="R27" s="666">
        <v>12974760</v>
      </c>
      <c r="S27" s="667"/>
      <c r="T27" s="667"/>
      <c r="U27" s="667"/>
      <c r="V27" s="667"/>
      <c r="W27" s="667"/>
      <c r="X27" s="667"/>
      <c r="Y27" s="668"/>
      <c r="Z27" s="669">
        <v>53.1</v>
      </c>
      <c r="AA27" s="669"/>
      <c r="AB27" s="669"/>
      <c r="AC27" s="669"/>
      <c r="AD27" s="670">
        <v>12084722</v>
      </c>
      <c r="AE27" s="670"/>
      <c r="AF27" s="670"/>
      <c r="AG27" s="670"/>
      <c r="AH27" s="670"/>
      <c r="AI27" s="670"/>
      <c r="AJ27" s="670"/>
      <c r="AK27" s="670"/>
      <c r="AL27" s="671">
        <v>99.900001525878906</v>
      </c>
      <c r="AM27" s="672"/>
      <c r="AN27" s="672"/>
      <c r="AO27" s="673"/>
      <c r="AP27" s="663" t="s">
        <v>294</v>
      </c>
      <c r="AQ27" s="664"/>
      <c r="AR27" s="664"/>
      <c r="AS27" s="664"/>
      <c r="AT27" s="664"/>
      <c r="AU27" s="664"/>
      <c r="AV27" s="664"/>
      <c r="AW27" s="664"/>
      <c r="AX27" s="664"/>
      <c r="AY27" s="664"/>
      <c r="AZ27" s="664"/>
      <c r="BA27" s="664"/>
      <c r="BB27" s="664"/>
      <c r="BC27" s="664"/>
      <c r="BD27" s="664"/>
      <c r="BE27" s="664"/>
      <c r="BF27" s="665"/>
      <c r="BG27" s="666">
        <v>3865296</v>
      </c>
      <c r="BH27" s="667"/>
      <c r="BI27" s="667"/>
      <c r="BJ27" s="667"/>
      <c r="BK27" s="667"/>
      <c r="BL27" s="667"/>
      <c r="BM27" s="667"/>
      <c r="BN27" s="668"/>
      <c r="BO27" s="669">
        <v>100</v>
      </c>
      <c r="BP27" s="669"/>
      <c r="BQ27" s="669"/>
      <c r="BR27" s="669"/>
      <c r="BS27" s="670">
        <v>24468</v>
      </c>
      <c r="BT27" s="670"/>
      <c r="BU27" s="670"/>
      <c r="BV27" s="670"/>
      <c r="BW27" s="670"/>
      <c r="BX27" s="670"/>
      <c r="BY27" s="670"/>
      <c r="BZ27" s="670"/>
      <c r="CA27" s="670"/>
      <c r="CB27" s="674"/>
      <c r="CD27" s="681" t="s">
        <v>295</v>
      </c>
      <c r="CE27" s="682"/>
      <c r="CF27" s="682"/>
      <c r="CG27" s="682"/>
      <c r="CH27" s="682"/>
      <c r="CI27" s="682"/>
      <c r="CJ27" s="682"/>
      <c r="CK27" s="682"/>
      <c r="CL27" s="682"/>
      <c r="CM27" s="682"/>
      <c r="CN27" s="682"/>
      <c r="CO27" s="682"/>
      <c r="CP27" s="682"/>
      <c r="CQ27" s="683"/>
      <c r="CR27" s="666">
        <v>5391277</v>
      </c>
      <c r="CS27" s="700"/>
      <c r="CT27" s="700"/>
      <c r="CU27" s="700"/>
      <c r="CV27" s="700"/>
      <c r="CW27" s="700"/>
      <c r="CX27" s="700"/>
      <c r="CY27" s="701"/>
      <c r="CZ27" s="671">
        <v>22.5</v>
      </c>
      <c r="DA27" s="702"/>
      <c r="DB27" s="702"/>
      <c r="DC27" s="708"/>
      <c r="DD27" s="675">
        <v>1241249</v>
      </c>
      <c r="DE27" s="700"/>
      <c r="DF27" s="700"/>
      <c r="DG27" s="700"/>
      <c r="DH27" s="700"/>
      <c r="DI27" s="700"/>
      <c r="DJ27" s="700"/>
      <c r="DK27" s="701"/>
      <c r="DL27" s="675">
        <v>1237967</v>
      </c>
      <c r="DM27" s="700"/>
      <c r="DN27" s="700"/>
      <c r="DO27" s="700"/>
      <c r="DP27" s="700"/>
      <c r="DQ27" s="700"/>
      <c r="DR27" s="700"/>
      <c r="DS27" s="700"/>
      <c r="DT27" s="700"/>
      <c r="DU27" s="700"/>
      <c r="DV27" s="701"/>
      <c r="DW27" s="671">
        <v>9.8000000000000007</v>
      </c>
      <c r="DX27" s="702"/>
      <c r="DY27" s="702"/>
      <c r="DZ27" s="702"/>
      <c r="EA27" s="702"/>
      <c r="EB27" s="702"/>
      <c r="EC27" s="703"/>
    </row>
    <row r="28" spans="2:133" ht="11.25" customHeight="1">
      <c r="B28" s="663" t="s">
        <v>296</v>
      </c>
      <c r="C28" s="664"/>
      <c r="D28" s="664"/>
      <c r="E28" s="664"/>
      <c r="F28" s="664"/>
      <c r="G28" s="664"/>
      <c r="H28" s="664"/>
      <c r="I28" s="664"/>
      <c r="J28" s="664"/>
      <c r="K28" s="664"/>
      <c r="L28" s="664"/>
      <c r="M28" s="664"/>
      <c r="N28" s="664"/>
      <c r="O28" s="664"/>
      <c r="P28" s="664"/>
      <c r="Q28" s="665"/>
      <c r="R28" s="666">
        <v>4450</v>
      </c>
      <c r="S28" s="667"/>
      <c r="T28" s="667"/>
      <c r="U28" s="667"/>
      <c r="V28" s="667"/>
      <c r="W28" s="667"/>
      <c r="X28" s="667"/>
      <c r="Y28" s="668"/>
      <c r="Z28" s="669">
        <v>0</v>
      </c>
      <c r="AA28" s="669"/>
      <c r="AB28" s="669"/>
      <c r="AC28" s="669"/>
      <c r="AD28" s="670">
        <v>4450</v>
      </c>
      <c r="AE28" s="670"/>
      <c r="AF28" s="670"/>
      <c r="AG28" s="670"/>
      <c r="AH28" s="670"/>
      <c r="AI28" s="670"/>
      <c r="AJ28" s="670"/>
      <c r="AK28" s="670"/>
      <c r="AL28" s="671">
        <v>0</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297</v>
      </c>
      <c r="CE28" s="682"/>
      <c r="CF28" s="682"/>
      <c r="CG28" s="682"/>
      <c r="CH28" s="682"/>
      <c r="CI28" s="682"/>
      <c r="CJ28" s="682"/>
      <c r="CK28" s="682"/>
      <c r="CL28" s="682"/>
      <c r="CM28" s="682"/>
      <c r="CN28" s="682"/>
      <c r="CO28" s="682"/>
      <c r="CP28" s="682"/>
      <c r="CQ28" s="683"/>
      <c r="CR28" s="666">
        <v>2784750</v>
      </c>
      <c r="CS28" s="667"/>
      <c r="CT28" s="667"/>
      <c r="CU28" s="667"/>
      <c r="CV28" s="667"/>
      <c r="CW28" s="667"/>
      <c r="CX28" s="667"/>
      <c r="CY28" s="668"/>
      <c r="CZ28" s="671">
        <v>11.6</v>
      </c>
      <c r="DA28" s="702"/>
      <c r="DB28" s="702"/>
      <c r="DC28" s="708"/>
      <c r="DD28" s="675">
        <v>2739542</v>
      </c>
      <c r="DE28" s="667"/>
      <c r="DF28" s="667"/>
      <c r="DG28" s="667"/>
      <c r="DH28" s="667"/>
      <c r="DI28" s="667"/>
      <c r="DJ28" s="667"/>
      <c r="DK28" s="668"/>
      <c r="DL28" s="675">
        <v>2739542</v>
      </c>
      <c r="DM28" s="667"/>
      <c r="DN28" s="667"/>
      <c r="DO28" s="667"/>
      <c r="DP28" s="667"/>
      <c r="DQ28" s="667"/>
      <c r="DR28" s="667"/>
      <c r="DS28" s="667"/>
      <c r="DT28" s="667"/>
      <c r="DU28" s="667"/>
      <c r="DV28" s="668"/>
      <c r="DW28" s="671">
        <v>21.6</v>
      </c>
      <c r="DX28" s="702"/>
      <c r="DY28" s="702"/>
      <c r="DZ28" s="702"/>
      <c r="EA28" s="702"/>
      <c r="EB28" s="702"/>
      <c r="EC28" s="703"/>
    </row>
    <row r="29" spans="2:133" ht="11.25" customHeight="1">
      <c r="B29" s="663" t="s">
        <v>298</v>
      </c>
      <c r="C29" s="664"/>
      <c r="D29" s="664"/>
      <c r="E29" s="664"/>
      <c r="F29" s="664"/>
      <c r="G29" s="664"/>
      <c r="H29" s="664"/>
      <c r="I29" s="664"/>
      <c r="J29" s="664"/>
      <c r="K29" s="664"/>
      <c r="L29" s="664"/>
      <c r="M29" s="664"/>
      <c r="N29" s="664"/>
      <c r="O29" s="664"/>
      <c r="P29" s="664"/>
      <c r="Q29" s="665"/>
      <c r="R29" s="666">
        <v>57671</v>
      </c>
      <c r="S29" s="667"/>
      <c r="T29" s="667"/>
      <c r="U29" s="667"/>
      <c r="V29" s="667"/>
      <c r="W29" s="667"/>
      <c r="X29" s="667"/>
      <c r="Y29" s="668"/>
      <c r="Z29" s="669">
        <v>0.2</v>
      </c>
      <c r="AA29" s="669"/>
      <c r="AB29" s="669"/>
      <c r="AC29" s="669"/>
      <c r="AD29" s="670" t="s">
        <v>126</v>
      </c>
      <c r="AE29" s="670"/>
      <c r="AF29" s="670"/>
      <c r="AG29" s="670"/>
      <c r="AH29" s="670"/>
      <c r="AI29" s="670"/>
      <c r="AJ29" s="670"/>
      <c r="AK29" s="670"/>
      <c r="AL29" s="671" t="s">
        <v>126</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299</v>
      </c>
      <c r="CE29" s="716"/>
      <c r="CF29" s="681" t="s">
        <v>69</v>
      </c>
      <c r="CG29" s="682"/>
      <c r="CH29" s="682"/>
      <c r="CI29" s="682"/>
      <c r="CJ29" s="682"/>
      <c r="CK29" s="682"/>
      <c r="CL29" s="682"/>
      <c r="CM29" s="682"/>
      <c r="CN29" s="682"/>
      <c r="CO29" s="682"/>
      <c r="CP29" s="682"/>
      <c r="CQ29" s="683"/>
      <c r="CR29" s="666">
        <v>2784750</v>
      </c>
      <c r="CS29" s="700"/>
      <c r="CT29" s="700"/>
      <c r="CU29" s="700"/>
      <c r="CV29" s="700"/>
      <c r="CW29" s="700"/>
      <c r="CX29" s="700"/>
      <c r="CY29" s="701"/>
      <c r="CZ29" s="671">
        <v>11.6</v>
      </c>
      <c r="DA29" s="702"/>
      <c r="DB29" s="702"/>
      <c r="DC29" s="708"/>
      <c r="DD29" s="675">
        <v>2739542</v>
      </c>
      <c r="DE29" s="700"/>
      <c r="DF29" s="700"/>
      <c r="DG29" s="700"/>
      <c r="DH29" s="700"/>
      <c r="DI29" s="700"/>
      <c r="DJ29" s="700"/>
      <c r="DK29" s="701"/>
      <c r="DL29" s="675">
        <v>2739542</v>
      </c>
      <c r="DM29" s="700"/>
      <c r="DN29" s="700"/>
      <c r="DO29" s="700"/>
      <c r="DP29" s="700"/>
      <c r="DQ29" s="700"/>
      <c r="DR29" s="700"/>
      <c r="DS29" s="700"/>
      <c r="DT29" s="700"/>
      <c r="DU29" s="700"/>
      <c r="DV29" s="701"/>
      <c r="DW29" s="671">
        <v>21.6</v>
      </c>
      <c r="DX29" s="702"/>
      <c r="DY29" s="702"/>
      <c r="DZ29" s="702"/>
      <c r="EA29" s="702"/>
      <c r="EB29" s="702"/>
      <c r="EC29" s="703"/>
    </row>
    <row r="30" spans="2:133" ht="11.25" customHeight="1">
      <c r="B30" s="663" t="s">
        <v>300</v>
      </c>
      <c r="C30" s="664"/>
      <c r="D30" s="664"/>
      <c r="E30" s="664"/>
      <c r="F30" s="664"/>
      <c r="G30" s="664"/>
      <c r="H30" s="664"/>
      <c r="I30" s="664"/>
      <c r="J30" s="664"/>
      <c r="K30" s="664"/>
      <c r="L30" s="664"/>
      <c r="M30" s="664"/>
      <c r="N30" s="664"/>
      <c r="O30" s="664"/>
      <c r="P30" s="664"/>
      <c r="Q30" s="665"/>
      <c r="R30" s="666">
        <v>241799</v>
      </c>
      <c r="S30" s="667"/>
      <c r="T30" s="667"/>
      <c r="U30" s="667"/>
      <c r="V30" s="667"/>
      <c r="W30" s="667"/>
      <c r="X30" s="667"/>
      <c r="Y30" s="668"/>
      <c r="Z30" s="669">
        <v>1</v>
      </c>
      <c r="AA30" s="669"/>
      <c r="AB30" s="669"/>
      <c r="AC30" s="669"/>
      <c r="AD30" s="670">
        <v>6391</v>
      </c>
      <c r="AE30" s="670"/>
      <c r="AF30" s="670"/>
      <c r="AG30" s="670"/>
      <c r="AH30" s="670"/>
      <c r="AI30" s="670"/>
      <c r="AJ30" s="670"/>
      <c r="AK30" s="670"/>
      <c r="AL30" s="671">
        <v>0.1</v>
      </c>
      <c r="AM30" s="672"/>
      <c r="AN30" s="672"/>
      <c r="AO30" s="673"/>
      <c r="AP30" s="645" t="s">
        <v>218</v>
      </c>
      <c r="AQ30" s="646"/>
      <c r="AR30" s="646"/>
      <c r="AS30" s="646"/>
      <c r="AT30" s="646"/>
      <c r="AU30" s="646"/>
      <c r="AV30" s="646"/>
      <c r="AW30" s="646"/>
      <c r="AX30" s="646"/>
      <c r="AY30" s="646"/>
      <c r="AZ30" s="646"/>
      <c r="BA30" s="646"/>
      <c r="BB30" s="646"/>
      <c r="BC30" s="646"/>
      <c r="BD30" s="646"/>
      <c r="BE30" s="646"/>
      <c r="BF30" s="647"/>
      <c r="BG30" s="645" t="s">
        <v>301</v>
      </c>
      <c r="BH30" s="713"/>
      <c r="BI30" s="713"/>
      <c r="BJ30" s="713"/>
      <c r="BK30" s="713"/>
      <c r="BL30" s="713"/>
      <c r="BM30" s="713"/>
      <c r="BN30" s="713"/>
      <c r="BO30" s="713"/>
      <c r="BP30" s="713"/>
      <c r="BQ30" s="714"/>
      <c r="BR30" s="645" t="s">
        <v>302</v>
      </c>
      <c r="BS30" s="713"/>
      <c r="BT30" s="713"/>
      <c r="BU30" s="713"/>
      <c r="BV30" s="713"/>
      <c r="BW30" s="713"/>
      <c r="BX30" s="713"/>
      <c r="BY30" s="713"/>
      <c r="BZ30" s="713"/>
      <c r="CA30" s="713"/>
      <c r="CB30" s="714"/>
      <c r="CD30" s="717"/>
      <c r="CE30" s="718"/>
      <c r="CF30" s="681" t="s">
        <v>303</v>
      </c>
      <c r="CG30" s="682"/>
      <c r="CH30" s="682"/>
      <c r="CI30" s="682"/>
      <c r="CJ30" s="682"/>
      <c r="CK30" s="682"/>
      <c r="CL30" s="682"/>
      <c r="CM30" s="682"/>
      <c r="CN30" s="682"/>
      <c r="CO30" s="682"/>
      <c r="CP30" s="682"/>
      <c r="CQ30" s="683"/>
      <c r="CR30" s="666">
        <v>2709094</v>
      </c>
      <c r="CS30" s="667"/>
      <c r="CT30" s="667"/>
      <c r="CU30" s="667"/>
      <c r="CV30" s="667"/>
      <c r="CW30" s="667"/>
      <c r="CX30" s="667"/>
      <c r="CY30" s="668"/>
      <c r="CZ30" s="671">
        <v>11.3</v>
      </c>
      <c r="DA30" s="702"/>
      <c r="DB30" s="702"/>
      <c r="DC30" s="708"/>
      <c r="DD30" s="675">
        <v>2663886</v>
      </c>
      <c r="DE30" s="667"/>
      <c r="DF30" s="667"/>
      <c r="DG30" s="667"/>
      <c r="DH30" s="667"/>
      <c r="DI30" s="667"/>
      <c r="DJ30" s="667"/>
      <c r="DK30" s="668"/>
      <c r="DL30" s="675">
        <v>2663886</v>
      </c>
      <c r="DM30" s="667"/>
      <c r="DN30" s="667"/>
      <c r="DO30" s="667"/>
      <c r="DP30" s="667"/>
      <c r="DQ30" s="667"/>
      <c r="DR30" s="667"/>
      <c r="DS30" s="667"/>
      <c r="DT30" s="667"/>
      <c r="DU30" s="667"/>
      <c r="DV30" s="668"/>
      <c r="DW30" s="671">
        <v>21</v>
      </c>
      <c r="DX30" s="702"/>
      <c r="DY30" s="702"/>
      <c r="DZ30" s="702"/>
      <c r="EA30" s="702"/>
      <c r="EB30" s="702"/>
      <c r="EC30" s="703"/>
    </row>
    <row r="31" spans="2:133" ht="11.25" customHeight="1">
      <c r="B31" s="663" t="s">
        <v>304</v>
      </c>
      <c r="C31" s="664"/>
      <c r="D31" s="664"/>
      <c r="E31" s="664"/>
      <c r="F31" s="664"/>
      <c r="G31" s="664"/>
      <c r="H31" s="664"/>
      <c r="I31" s="664"/>
      <c r="J31" s="664"/>
      <c r="K31" s="664"/>
      <c r="L31" s="664"/>
      <c r="M31" s="664"/>
      <c r="N31" s="664"/>
      <c r="O31" s="664"/>
      <c r="P31" s="664"/>
      <c r="Q31" s="665"/>
      <c r="R31" s="666">
        <v>63996</v>
      </c>
      <c r="S31" s="667"/>
      <c r="T31" s="667"/>
      <c r="U31" s="667"/>
      <c r="V31" s="667"/>
      <c r="W31" s="667"/>
      <c r="X31" s="667"/>
      <c r="Y31" s="668"/>
      <c r="Z31" s="669">
        <v>0.3</v>
      </c>
      <c r="AA31" s="669"/>
      <c r="AB31" s="669"/>
      <c r="AC31" s="669"/>
      <c r="AD31" s="670" t="s">
        <v>126</v>
      </c>
      <c r="AE31" s="670"/>
      <c r="AF31" s="670"/>
      <c r="AG31" s="670"/>
      <c r="AH31" s="670"/>
      <c r="AI31" s="670"/>
      <c r="AJ31" s="670"/>
      <c r="AK31" s="670"/>
      <c r="AL31" s="671" t="s">
        <v>126</v>
      </c>
      <c r="AM31" s="672"/>
      <c r="AN31" s="672"/>
      <c r="AO31" s="673"/>
      <c r="AP31" s="726" t="s">
        <v>305</v>
      </c>
      <c r="AQ31" s="727"/>
      <c r="AR31" s="727"/>
      <c r="AS31" s="727"/>
      <c r="AT31" s="732" t="s">
        <v>306</v>
      </c>
      <c r="AU31" s="366"/>
      <c r="AV31" s="366"/>
      <c r="AW31" s="366"/>
      <c r="AX31" s="652" t="s">
        <v>185</v>
      </c>
      <c r="AY31" s="653"/>
      <c r="AZ31" s="653"/>
      <c r="BA31" s="653"/>
      <c r="BB31" s="653"/>
      <c r="BC31" s="653"/>
      <c r="BD31" s="653"/>
      <c r="BE31" s="653"/>
      <c r="BF31" s="654"/>
      <c r="BG31" s="725">
        <v>99.1</v>
      </c>
      <c r="BH31" s="721"/>
      <c r="BI31" s="721"/>
      <c r="BJ31" s="721"/>
      <c r="BK31" s="721"/>
      <c r="BL31" s="721"/>
      <c r="BM31" s="661">
        <v>95.8</v>
      </c>
      <c r="BN31" s="721"/>
      <c r="BO31" s="721"/>
      <c r="BP31" s="721"/>
      <c r="BQ31" s="722"/>
      <c r="BR31" s="725">
        <v>98.7</v>
      </c>
      <c r="BS31" s="721"/>
      <c r="BT31" s="721"/>
      <c r="BU31" s="721"/>
      <c r="BV31" s="721"/>
      <c r="BW31" s="721"/>
      <c r="BX31" s="661">
        <v>95</v>
      </c>
      <c r="BY31" s="721"/>
      <c r="BZ31" s="721"/>
      <c r="CA31" s="721"/>
      <c r="CB31" s="722"/>
      <c r="CD31" s="717"/>
      <c r="CE31" s="718"/>
      <c r="CF31" s="681" t="s">
        <v>307</v>
      </c>
      <c r="CG31" s="682"/>
      <c r="CH31" s="682"/>
      <c r="CI31" s="682"/>
      <c r="CJ31" s="682"/>
      <c r="CK31" s="682"/>
      <c r="CL31" s="682"/>
      <c r="CM31" s="682"/>
      <c r="CN31" s="682"/>
      <c r="CO31" s="682"/>
      <c r="CP31" s="682"/>
      <c r="CQ31" s="683"/>
      <c r="CR31" s="666">
        <v>75656</v>
      </c>
      <c r="CS31" s="700"/>
      <c r="CT31" s="700"/>
      <c r="CU31" s="700"/>
      <c r="CV31" s="700"/>
      <c r="CW31" s="700"/>
      <c r="CX31" s="700"/>
      <c r="CY31" s="701"/>
      <c r="CZ31" s="671">
        <v>0.3</v>
      </c>
      <c r="DA31" s="702"/>
      <c r="DB31" s="702"/>
      <c r="DC31" s="708"/>
      <c r="DD31" s="675">
        <v>75656</v>
      </c>
      <c r="DE31" s="700"/>
      <c r="DF31" s="700"/>
      <c r="DG31" s="700"/>
      <c r="DH31" s="700"/>
      <c r="DI31" s="700"/>
      <c r="DJ31" s="700"/>
      <c r="DK31" s="701"/>
      <c r="DL31" s="675">
        <v>75656</v>
      </c>
      <c r="DM31" s="700"/>
      <c r="DN31" s="700"/>
      <c r="DO31" s="700"/>
      <c r="DP31" s="700"/>
      <c r="DQ31" s="700"/>
      <c r="DR31" s="700"/>
      <c r="DS31" s="700"/>
      <c r="DT31" s="700"/>
      <c r="DU31" s="700"/>
      <c r="DV31" s="701"/>
      <c r="DW31" s="671">
        <v>0.6</v>
      </c>
      <c r="DX31" s="702"/>
      <c r="DY31" s="702"/>
      <c r="DZ31" s="702"/>
      <c r="EA31" s="702"/>
      <c r="EB31" s="702"/>
      <c r="EC31" s="703"/>
    </row>
    <row r="32" spans="2:133" ht="11.25" customHeight="1">
      <c r="B32" s="663" t="s">
        <v>308</v>
      </c>
      <c r="C32" s="664"/>
      <c r="D32" s="664"/>
      <c r="E32" s="664"/>
      <c r="F32" s="664"/>
      <c r="G32" s="664"/>
      <c r="H32" s="664"/>
      <c r="I32" s="664"/>
      <c r="J32" s="664"/>
      <c r="K32" s="664"/>
      <c r="L32" s="664"/>
      <c r="M32" s="664"/>
      <c r="N32" s="664"/>
      <c r="O32" s="664"/>
      <c r="P32" s="664"/>
      <c r="Q32" s="665"/>
      <c r="R32" s="666">
        <v>4913123</v>
      </c>
      <c r="S32" s="667"/>
      <c r="T32" s="667"/>
      <c r="U32" s="667"/>
      <c r="V32" s="667"/>
      <c r="W32" s="667"/>
      <c r="X32" s="667"/>
      <c r="Y32" s="668"/>
      <c r="Z32" s="669">
        <v>20.100000000000001</v>
      </c>
      <c r="AA32" s="669"/>
      <c r="AB32" s="669"/>
      <c r="AC32" s="669"/>
      <c r="AD32" s="670" t="s">
        <v>126</v>
      </c>
      <c r="AE32" s="670"/>
      <c r="AF32" s="670"/>
      <c r="AG32" s="670"/>
      <c r="AH32" s="670"/>
      <c r="AI32" s="670"/>
      <c r="AJ32" s="670"/>
      <c r="AK32" s="670"/>
      <c r="AL32" s="671" t="s">
        <v>126</v>
      </c>
      <c r="AM32" s="672"/>
      <c r="AN32" s="672"/>
      <c r="AO32" s="673"/>
      <c r="AP32" s="728"/>
      <c r="AQ32" s="729"/>
      <c r="AR32" s="729"/>
      <c r="AS32" s="729"/>
      <c r="AT32" s="733"/>
      <c r="AU32" s="362" t="s">
        <v>309</v>
      </c>
      <c r="AV32" s="362"/>
      <c r="AW32" s="362"/>
      <c r="AX32" s="663" t="s">
        <v>310</v>
      </c>
      <c r="AY32" s="664"/>
      <c r="AZ32" s="664"/>
      <c r="BA32" s="664"/>
      <c r="BB32" s="664"/>
      <c r="BC32" s="664"/>
      <c r="BD32" s="664"/>
      <c r="BE32" s="664"/>
      <c r="BF32" s="665"/>
      <c r="BG32" s="735">
        <v>99.2</v>
      </c>
      <c r="BH32" s="700"/>
      <c r="BI32" s="700"/>
      <c r="BJ32" s="700"/>
      <c r="BK32" s="700"/>
      <c r="BL32" s="700"/>
      <c r="BM32" s="672">
        <v>96.6</v>
      </c>
      <c r="BN32" s="723"/>
      <c r="BO32" s="723"/>
      <c r="BP32" s="723"/>
      <c r="BQ32" s="724"/>
      <c r="BR32" s="735">
        <v>99</v>
      </c>
      <c r="BS32" s="700"/>
      <c r="BT32" s="700"/>
      <c r="BU32" s="700"/>
      <c r="BV32" s="700"/>
      <c r="BW32" s="700"/>
      <c r="BX32" s="672">
        <v>96</v>
      </c>
      <c r="BY32" s="723"/>
      <c r="BZ32" s="723"/>
      <c r="CA32" s="723"/>
      <c r="CB32" s="724"/>
      <c r="CD32" s="719"/>
      <c r="CE32" s="720"/>
      <c r="CF32" s="681" t="s">
        <v>311</v>
      </c>
      <c r="CG32" s="682"/>
      <c r="CH32" s="682"/>
      <c r="CI32" s="682"/>
      <c r="CJ32" s="682"/>
      <c r="CK32" s="682"/>
      <c r="CL32" s="682"/>
      <c r="CM32" s="682"/>
      <c r="CN32" s="682"/>
      <c r="CO32" s="682"/>
      <c r="CP32" s="682"/>
      <c r="CQ32" s="683"/>
      <c r="CR32" s="666" t="s">
        <v>126</v>
      </c>
      <c r="CS32" s="667"/>
      <c r="CT32" s="667"/>
      <c r="CU32" s="667"/>
      <c r="CV32" s="667"/>
      <c r="CW32" s="667"/>
      <c r="CX32" s="667"/>
      <c r="CY32" s="668"/>
      <c r="CZ32" s="671" t="s">
        <v>126</v>
      </c>
      <c r="DA32" s="702"/>
      <c r="DB32" s="702"/>
      <c r="DC32" s="708"/>
      <c r="DD32" s="675" t="s">
        <v>126</v>
      </c>
      <c r="DE32" s="667"/>
      <c r="DF32" s="667"/>
      <c r="DG32" s="667"/>
      <c r="DH32" s="667"/>
      <c r="DI32" s="667"/>
      <c r="DJ32" s="667"/>
      <c r="DK32" s="668"/>
      <c r="DL32" s="675" t="s">
        <v>126</v>
      </c>
      <c r="DM32" s="667"/>
      <c r="DN32" s="667"/>
      <c r="DO32" s="667"/>
      <c r="DP32" s="667"/>
      <c r="DQ32" s="667"/>
      <c r="DR32" s="667"/>
      <c r="DS32" s="667"/>
      <c r="DT32" s="667"/>
      <c r="DU32" s="667"/>
      <c r="DV32" s="668"/>
      <c r="DW32" s="671" t="s">
        <v>126</v>
      </c>
      <c r="DX32" s="702"/>
      <c r="DY32" s="702"/>
      <c r="DZ32" s="702"/>
      <c r="EA32" s="702"/>
      <c r="EB32" s="702"/>
      <c r="EC32" s="703"/>
    </row>
    <row r="33" spans="2:133" ht="11.25" customHeight="1">
      <c r="B33" s="704" t="s">
        <v>312</v>
      </c>
      <c r="C33" s="705"/>
      <c r="D33" s="705"/>
      <c r="E33" s="705"/>
      <c r="F33" s="705"/>
      <c r="G33" s="705"/>
      <c r="H33" s="705"/>
      <c r="I33" s="705"/>
      <c r="J33" s="705"/>
      <c r="K33" s="705"/>
      <c r="L33" s="705"/>
      <c r="M33" s="705"/>
      <c r="N33" s="705"/>
      <c r="O33" s="705"/>
      <c r="P33" s="705"/>
      <c r="Q33" s="706"/>
      <c r="R33" s="666" t="s">
        <v>126</v>
      </c>
      <c r="S33" s="667"/>
      <c r="T33" s="667"/>
      <c r="U33" s="667"/>
      <c r="V33" s="667"/>
      <c r="W33" s="667"/>
      <c r="X33" s="667"/>
      <c r="Y33" s="668"/>
      <c r="Z33" s="669" t="s">
        <v>126</v>
      </c>
      <c r="AA33" s="669"/>
      <c r="AB33" s="669"/>
      <c r="AC33" s="669"/>
      <c r="AD33" s="670" t="s">
        <v>126</v>
      </c>
      <c r="AE33" s="670"/>
      <c r="AF33" s="670"/>
      <c r="AG33" s="670"/>
      <c r="AH33" s="670"/>
      <c r="AI33" s="670"/>
      <c r="AJ33" s="670"/>
      <c r="AK33" s="670"/>
      <c r="AL33" s="671" t="s">
        <v>126</v>
      </c>
      <c r="AM33" s="672"/>
      <c r="AN33" s="672"/>
      <c r="AO33" s="673"/>
      <c r="AP33" s="730"/>
      <c r="AQ33" s="731"/>
      <c r="AR33" s="731"/>
      <c r="AS33" s="731"/>
      <c r="AT33" s="734"/>
      <c r="AU33" s="360"/>
      <c r="AV33" s="360"/>
      <c r="AW33" s="360"/>
      <c r="AX33" s="710" t="s">
        <v>313</v>
      </c>
      <c r="AY33" s="711"/>
      <c r="AZ33" s="711"/>
      <c r="BA33" s="711"/>
      <c r="BB33" s="711"/>
      <c r="BC33" s="711"/>
      <c r="BD33" s="711"/>
      <c r="BE33" s="711"/>
      <c r="BF33" s="712"/>
      <c r="BG33" s="736">
        <v>99.1</v>
      </c>
      <c r="BH33" s="737"/>
      <c r="BI33" s="737"/>
      <c r="BJ33" s="737"/>
      <c r="BK33" s="737"/>
      <c r="BL33" s="737"/>
      <c r="BM33" s="738">
        <v>94.9</v>
      </c>
      <c r="BN33" s="737"/>
      <c r="BO33" s="737"/>
      <c r="BP33" s="737"/>
      <c r="BQ33" s="739"/>
      <c r="BR33" s="736">
        <v>98.3</v>
      </c>
      <c r="BS33" s="737"/>
      <c r="BT33" s="737"/>
      <c r="BU33" s="737"/>
      <c r="BV33" s="737"/>
      <c r="BW33" s="737"/>
      <c r="BX33" s="738">
        <v>94.1</v>
      </c>
      <c r="BY33" s="737"/>
      <c r="BZ33" s="737"/>
      <c r="CA33" s="737"/>
      <c r="CB33" s="739"/>
      <c r="CD33" s="681" t="s">
        <v>314</v>
      </c>
      <c r="CE33" s="682"/>
      <c r="CF33" s="682"/>
      <c r="CG33" s="682"/>
      <c r="CH33" s="682"/>
      <c r="CI33" s="682"/>
      <c r="CJ33" s="682"/>
      <c r="CK33" s="682"/>
      <c r="CL33" s="682"/>
      <c r="CM33" s="682"/>
      <c r="CN33" s="682"/>
      <c r="CO33" s="682"/>
      <c r="CP33" s="682"/>
      <c r="CQ33" s="683"/>
      <c r="CR33" s="666">
        <v>8678167</v>
      </c>
      <c r="CS33" s="700"/>
      <c r="CT33" s="700"/>
      <c r="CU33" s="700"/>
      <c r="CV33" s="700"/>
      <c r="CW33" s="700"/>
      <c r="CX33" s="700"/>
      <c r="CY33" s="701"/>
      <c r="CZ33" s="671">
        <v>36.200000000000003</v>
      </c>
      <c r="DA33" s="702"/>
      <c r="DB33" s="702"/>
      <c r="DC33" s="708"/>
      <c r="DD33" s="675">
        <v>6404428</v>
      </c>
      <c r="DE33" s="700"/>
      <c r="DF33" s="700"/>
      <c r="DG33" s="700"/>
      <c r="DH33" s="700"/>
      <c r="DI33" s="700"/>
      <c r="DJ33" s="700"/>
      <c r="DK33" s="701"/>
      <c r="DL33" s="675">
        <v>4020600</v>
      </c>
      <c r="DM33" s="700"/>
      <c r="DN33" s="700"/>
      <c r="DO33" s="700"/>
      <c r="DP33" s="700"/>
      <c r="DQ33" s="700"/>
      <c r="DR33" s="700"/>
      <c r="DS33" s="700"/>
      <c r="DT33" s="700"/>
      <c r="DU33" s="700"/>
      <c r="DV33" s="701"/>
      <c r="DW33" s="671">
        <v>31.8</v>
      </c>
      <c r="DX33" s="702"/>
      <c r="DY33" s="702"/>
      <c r="DZ33" s="702"/>
      <c r="EA33" s="702"/>
      <c r="EB33" s="702"/>
      <c r="EC33" s="703"/>
    </row>
    <row r="34" spans="2:133" ht="11.25" customHeight="1">
      <c r="B34" s="663" t="s">
        <v>315</v>
      </c>
      <c r="C34" s="664"/>
      <c r="D34" s="664"/>
      <c r="E34" s="664"/>
      <c r="F34" s="664"/>
      <c r="G34" s="664"/>
      <c r="H34" s="664"/>
      <c r="I34" s="664"/>
      <c r="J34" s="664"/>
      <c r="K34" s="664"/>
      <c r="L34" s="664"/>
      <c r="M34" s="664"/>
      <c r="N34" s="664"/>
      <c r="O34" s="664"/>
      <c r="P34" s="664"/>
      <c r="Q34" s="665"/>
      <c r="R34" s="666">
        <v>2000918</v>
      </c>
      <c r="S34" s="667"/>
      <c r="T34" s="667"/>
      <c r="U34" s="667"/>
      <c r="V34" s="667"/>
      <c r="W34" s="667"/>
      <c r="X34" s="667"/>
      <c r="Y34" s="668"/>
      <c r="Z34" s="669">
        <v>8.1999999999999993</v>
      </c>
      <c r="AA34" s="669"/>
      <c r="AB34" s="669"/>
      <c r="AC34" s="669"/>
      <c r="AD34" s="670" t="s">
        <v>126</v>
      </c>
      <c r="AE34" s="670"/>
      <c r="AF34" s="670"/>
      <c r="AG34" s="670"/>
      <c r="AH34" s="670"/>
      <c r="AI34" s="670"/>
      <c r="AJ34" s="670"/>
      <c r="AK34" s="670"/>
      <c r="AL34" s="671" t="s">
        <v>126</v>
      </c>
      <c r="AM34" s="672"/>
      <c r="AN34" s="672"/>
      <c r="AO34" s="67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316</v>
      </c>
      <c r="CE34" s="682"/>
      <c r="CF34" s="682"/>
      <c r="CG34" s="682"/>
      <c r="CH34" s="682"/>
      <c r="CI34" s="682"/>
      <c r="CJ34" s="682"/>
      <c r="CK34" s="682"/>
      <c r="CL34" s="682"/>
      <c r="CM34" s="682"/>
      <c r="CN34" s="682"/>
      <c r="CO34" s="682"/>
      <c r="CP34" s="682"/>
      <c r="CQ34" s="683"/>
      <c r="CR34" s="666">
        <v>3109245</v>
      </c>
      <c r="CS34" s="667"/>
      <c r="CT34" s="667"/>
      <c r="CU34" s="667"/>
      <c r="CV34" s="667"/>
      <c r="CW34" s="667"/>
      <c r="CX34" s="667"/>
      <c r="CY34" s="668"/>
      <c r="CZ34" s="671">
        <v>13</v>
      </c>
      <c r="DA34" s="702"/>
      <c r="DB34" s="702"/>
      <c r="DC34" s="708"/>
      <c r="DD34" s="675">
        <v>2098161</v>
      </c>
      <c r="DE34" s="667"/>
      <c r="DF34" s="667"/>
      <c r="DG34" s="667"/>
      <c r="DH34" s="667"/>
      <c r="DI34" s="667"/>
      <c r="DJ34" s="667"/>
      <c r="DK34" s="668"/>
      <c r="DL34" s="675">
        <v>1577775</v>
      </c>
      <c r="DM34" s="667"/>
      <c r="DN34" s="667"/>
      <c r="DO34" s="667"/>
      <c r="DP34" s="667"/>
      <c r="DQ34" s="667"/>
      <c r="DR34" s="667"/>
      <c r="DS34" s="667"/>
      <c r="DT34" s="667"/>
      <c r="DU34" s="667"/>
      <c r="DV34" s="668"/>
      <c r="DW34" s="671">
        <v>12.5</v>
      </c>
      <c r="DX34" s="702"/>
      <c r="DY34" s="702"/>
      <c r="DZ34" s="702"/>
      <c r="EA34" s="702"/>
      <c r="EB34" s="702"/>
      <c r="EC34" s="703"/>
    </row>
    <row r="35" spans="2:133" ht="11.25" customHeight="1">
      <c r="B35" s="663" t="s">
        <v>317</v>
      </c>
      <c r="C35" s="664"/>
      <c r="D35" s="664"/>
      <c r="E35" s="664"/>
      <c r="F35" s="664"/>
      <c r="G35" s="664"/>
      <c r="H35" s="664"/>
      <c r="I35" s="664"/>
      <c r="J35" s="664"/>
      <c r="K35" s="664"/>
      <c r="L35" s="664"/>
      <c r="M35" s="664"/>
      <c r="N35" s="664"/>
      <c r="O35" s="664"/>
      <c r="P35" s="664"/>
      <c r="Q35" s="665"/>
      <c r="R35" s="666">
        <v>106048</v>
      </c>
      <c r="S35" s="667"/>
      <c r="T35" s="667"/>
      <c r="U35" s="667"/>
      <c r="V35" s="667"/>
      <c r="W35" s="667"/>
      <c r="X35" s="667"/>
      <c r="Y35" s="668"/>
      <c r="Z35" s="669">
        <v>0.4</v>
      </c>
      <c r="AA35" s="669"/>
      <c r="AB35" s="669"/>
      <c r="AC35" s="669"/>
      <c r="AD35" s="670" t="s">
        <v>126</v>
      </c>
      <c r="AE35" s="670"/>
      <c r="AF35" s="670"/>
      <c r="AG35" s="670"/>
      <c r="AH35" s="670"/>
      <c r="AI35" s="670"/>
      <c r="AJ35" s="670"/>
      <c r="AK35" s="670"/>
      <c r="AL35" s="671" t="s">
        <v>126</v>
      </c>
      <c r="AM35" s="672"/>
      <c r="AN35" s="672"/>
      <c r="AO35" s="673"/>
      <c r="AP35" s="218"/>
      <c r="AQ35" s="645" t="s">
        <v>318</v>
      </c>
      <c r="AR35" s="646"/>
      <c r="AS35" s="646"/>
      <c r="AT35" s="646"/>
      <c r="AU35" s="646"/>
      <c r="AV35" s="646"/>
      <c r="AW35" s="646"/>
      <c r="AX35" s="646"/>
      <c r="AY35" s="646"/>
      <c r="AZ35" s="646"/>
      <c r="BA35" s="646"/>
      <c r="BB35" s="646"/>
      <c r="BC35" s="646"/>
      <c r="BD35" s="646"/>
      <c r="BE35" s="646"/>
      <c r="BF35" s="647"/>
      <c r="BG35" s="645" t="s">
        <v>319</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320</v>
      </c>
      <c r="CE35" s="682"/>
      <c r="CF35" s="682"/>
      <c r="CG35" s="682"/>
      <c r="CH35" s="682"/>
      <c r="CI35" s="682"/>
      <c r="CJ35" s="682"/>
      <c r="CK35" s="682"/>
      <c r="CL35" s="682"/>
      <c r="CM35" s="682"/>
      <c r="CN35" s="682"/>
      <c r="CO35" s="682"/>
      <c r="CP35" s="682"/>
      <c r="CQ35" s="683"/>
      <c r="CR35" s="666">
        <v>54277</v>
      </c>
      <c r="CS35" s="700"/>
      <c r="CT35" s="700"/>
      <c r="CU35" s="700"/>
      <c r="CV35" s="700"/>
      <c r="CW35" s="700"/>
      <c r="CX35" s="700"/>
      <c r="CY35" s="701"/>
      <c r="CZ35" s="671">
        <v>0.2</v>
      </c>
      <c r="DA35" s="702"/>
      <c r="DB35" s="702"/>
      <c r="DC35" s="708"/>
      <c r="DD35" s="675">
        <v>40111</v>
      </c>
      <c r="DE35" s="700"/>
      <c r="DF35" s="700"/>
      <c r="DG35" s="700"/>
      <c r="DH35" s="700"/>
      <c r="DI35" s="700"/>
      <c r="DJ35" s="700"/>
      <c r="DK35" s="701"/>
      <c r="DL35" s="675">
        <v>33213</v>
      </c>
      <c r="DM35" s="700"/>
      <c r="DN35" s="700"/>
      <c r="DO35" s="700"/>
      <c r="DP35" s="700"/>
      <c r="DQ35" s="700"/>
      <c r="DR35" s="700"/>
      <c r="DS35" s="700"/>
      <c r="DT35" s="700"/>
      <c r="DU35" s="700"/>
      <c r="DV35" s="701"/>
      <c r="DW35" s="671">
        <v>0.3</v>
      </c>
      <c r="DX35" s="702"/>
      <c r="DY35" s="702"/>
      <c r="DZ35" s="702"/>
      <c r="EA35" s="702"/>
      <c r="EB35" s="702"/>
      <c r="EC35" s="703"/>
    </row>
    <row r="36" spans="2:133" ht="11.25" customHeight="1">
      <c r="B36" s="663" t="s">
        <v>321</v>
      </c>
      <c r="C36" s="664"/>
      <c r="D36" s="664"/>
      <c r="E36" s="664"/>
      <c r="F36" s="664"/>
      <c r="G36" s="664"/>
      <c r="H36" s="664"/>
      <c r="I36" s="664"/>
      <c r="J36" s="664"/>
      <c r="K36" s="664"/>
      <c r="L36" s="664"/>
      <c r="M36" s="664"/>
      <c r="N36" s="664"/>
      <c r="O36" s="664"/>
      <c r="P36" s="664"/>
      <c r="Q36" s="665"/>
      <c r="R36" s="666">
        <v>594787</v>
      </c>
      <c r="S36" s="667"/>
      <c r="T36" s="667"/>
      <c r="U36" s="667"/>
      <c r="V36" s="667"/>
      <c r="W36" s="667"/>
      <c r="X36" s="667"/>
      <c r="Y36" s="668"/>
      <c r="Z36" s="669">
        <v>2.4</v>
      </c>
      <c r="AA36" s="669"/>
      <c r="AB36" s="669"/>
      <c r="AC36" s="669"/>
      <c r="AD36" s="670" t="s">
        <v>126</v>
      </c>
      <c r="AE36" s="670"/>
      <c r="AF36" s="670"/>
      <c r="AG36" s="670"/>
      <c r="AH36" s="670"/>
      <c r="AI36" s="670"/>
      <c r="AJ36" s="670"/>
      <c r="AK36" s="670"/>
      <c r="AL36" s="671" t="s">
        <v>126</v>
      </c>
      <c r="AM36" s="672"/>
      <c r="AN36" s="672"/>
      <c r="AO36" s="673"/>
      <c r="AP36" s="218"/>
      <c r="AQ36" s="740" t="s">
        <v>322</v>
      </c>
      <c r="AR36" s="741"/>
      <c r="AS36" s="741"/>
      <c r="AT36" s="741"/>
      <c r="AU36" s="741"/>
      <c r="AV36" s="741"/>
      <c r="AW36" s="741"/>
      <c r="AX36" s="741"/>
      <c r="AY36" s="742"/>
      <c r="AZ36" s="655">
        <v>2748987</v>
      </c>
      <c r="BA36" s="656"/>
      <c r="BB36" s="656"/>
      <c r="BC36" s="656"/>
      <c r="BD36" s="656"/>
      <c r="BE36" s="656"/>
      <c r="BF36" s="743"/>
      <c r="BG36" s="677" t="s">
        <v>323</v>
      </c>
      <c r="BH36" s="678"/>
      <c r="BI36" s="678"/>
      <c r="BJ36" s="678"/>
      <c r="BK36" s="678"/>
      <c r="BL36" s="678"/>
      <c r="BM36" s="678"/>
      <c r="BN36" s="678"/>
      <c r="BO36" s="678"/>
      <c r="BP36" s="678"/>
      <c r="BQ36" s="678"/>
      <c r="BR36" s="678"/>
      <c r="BS36" s="678"/>
      <c r="BT36" s="678"/>
      <c r="BU36" s="679"/>
      <c r="BV36" s="655">
        <v>483690</v>
      </c>
      <c r="BW36" s="656"/>
      <c r="BX36" s="656"/>
      <c r="BY36" s="656"/>
      <c r="BZ36" s="656"/>
      <c r="CA36" s="656"/>
      <c r="CB36" s="743"/>
      <c r="CD36" s="681" t="s">
        <v>324</v>
      </c>
      <c r="CE36" s="682"/>
      <c r="CF36" s="682"/>
      <c r="CG36" s="682"/>
      <c r="CH36" s="682"/>
      <c r="CI36" s="682"/>
      <c r="CJ36" s="682"/>
      <c r="CK36" s="682"/>
      <c r="CL36" s="682"/>
      <c r="CM36" s="682"/>
      <c r="CN36" s="682"/>
      <c r="CO36" s="682"/>
      <c r="CP36" s="682"/>
      <c r="CQ36" s="683"/>
      <c r="CR36" s="666">
        <v>2082434</v>
      </c>
      <c r="CS36" s="667"/>
      <c r="CT36" s="667"/>
      <c r="CU36" s="667"/>
      <c r="CV36" s="667"/>
      <c r="CW36" s="667"/>
      <c r="CX36" s="667"/>
      <c r="CY36" s="668"/>
      <c r="CZ36" s="671">
        <v>8.6999999999999993</v>
      </c>
      <c r="DA36" s="702"/>
      <c r="DB36" s="702"/>
      <c r="DC36" s="708"/>
      <c r="DD36" s="675">
        <v>1420172</v>
      </c>
      <c r="DE36" s="667"/>
      <c r="DF36" s="667"/>
      <c r="DG36" s="667"/>
      <c r="DH36" s="667"/>
      <c r="DI36" s="667"/>
      <c r="DJ36" s="667"/>
      <c r="DK36" s="668"/>
      <c r="DL36" s="675">
        <v>846676</v>
      </c>
      <c r="DM36" s="667"/>
      <c r="DN36" s="667"/>
      <c r="DO36" s="667"/>
      <c r="DP36" s="667"/>
      <c r="DQ36" s="667"/>
      <c r="DR36" s="667"/>
      <c r="DS36" s="667"/>
      <c r="DT36" s="667"/>
      <c r="DU36" s="667"/>
      <c r="DV36" s="668"/>
      <c r="DW36" s="671">
        <v>6.7</v>
      </c>
      <c r="DX36" s="702"/>
      <c r="DY36" s="702"/>
      <c r="DZ36" s="702"/>
      <c r="EA36" s="702"/>
      <c r="EB36" s="702"/>
      <c r="EC36" s="703"/>
    </row>
    <row r="37" spans="2:133" ht="11.25" customHeight="1">
      <c r="B37" s="663" t="s">
        <v>325</v>
      </c>
      <c r="C37" s="664"/>
      <c r="D37" s="664"/>
      <c r="E37" s="664"/>
      <c r="F37" s="664"/>
      <c r="G37" s="664"/>
      <c r="H37" s="664"/>
      <c r="I37" s="664"/>
      <c r="J37" s="664"/>
      <c r="K37" s="664"/>
      <c r="L37" s="664"/>
      <c r="M37" s="664"/>
      <c r="N37" s="664"/>
      <c r="O37" s="664"/>
      <c r="P37" s="664"/>
      <c r="Q37" s="665"/>
      <c r="R37" s="666">
        <v>339599</v>
      </c>
      <c r="S37" s="667"/>
      <c r="T37" s="667"/>
      <c r="U37" s="667"/>
      <c r="V37" s="667"/>
      <c r="W37" s="667"/>
      <c r="X37" s="667"/>
      <c r="Y37" s="668"/>
      <c r="Z37" s="669">
        <v>1.4</v>
      </c>
      <c r="AA37" s="669"/>
      <c r="AB37" s="669"/>
      <c r="AC37" s="669"/>
      <c r="AD37" s="670" t="s">
        <v>126</v>
      </c>
      <c r="AE37" s="670"/>
      <c r="AF37" s="670"/>
      <c r="AG37" s="670"/>
      <c r="AH37" s="670"/>
      <c r="AI37" s="670"/>
      <c r="AJ37" s="670"/>
      <c r="AK37" s="670"/>
      <c r="AL37" s="671" t="s">
        <v>126</v>
      </c>
      <c r="AM37" s="672"/>
      <c r="AN37" s="672"/>
      <c r="AO37" s="673"/>
      <c r="AQ37" s="744" t="s">
        <v>326</v>
      </c>
      <c r="AR37" s="745"/>
      <c r="AS37" s="745"/>
      <c r="AT37" s="745"/>
      <c r="AU37" s="745"/>
      <c r="AV37" s="745"/>
      <c r="AW37" s="745"/>
      <c r="AX37" s="745"/>
      <c r="AY37" s="746"/>
      <c r="AZ37" s="666">
        <v>614692</v>
      </c>
      <c r="BA37" s="667"/>
      <c r="BB37" s="667"/>
      <c r="BC37" s="667"/>
      <c r="BD37" s="700"/>
      <c r="BE37" s="700"/>
      <c r="BF37" s="724"/>
      <c r="BG37" s="681" t="s">
        <v>327</v>
      </c>
      <c r="BH37" s="682"/>
      <c r="BI37" s="682"/>
      <c r="BJ37" s="682"/>
      <c r="BK37" s="682"/>
      <c r="BL37" s="682"/>
      <c r="BM37" s="682"/>
      <c r="BN37" s="682"/>
      <c r="BO37" s="682"/>
      <c r="BP37" s="682"/>
      <c r="BQ37" s="682"/>
      <c r="BR37" s="682"/>
      <c r="BS37" s="682"/>
      <c r="BT37" s="682"/>
      <c r="BU37" s="683"/>
      <c r="BV37" s="666">
        <v>392421</v>
      </c>
      <c r="BW37" s="667"/>
      <c r="BX37" s="667"/>
      <c r="BY37" s="667"/>
      <c r="BZ37" s="667"/>
      <c r="CA37" s="667"/>
      <c r="CB37" s="676"/>
      <c r="CD37" s="681" t="s">
        <v>328</v>
      </c>
      <c r="CE37" s="682"/>
      <c r="CF37" s="682"/>
      <c r="CG37" s="682"/>
      <c r="CH37" s="682"/>
      <c r="CI37" s="682"/>
      <c r="CJ37" s="682"/>
      <c r="CK37" s="682"/>
      <c r="CL37" s="682"/>
      <c r="CM37" s="682"/>
      <c r="CN37" s="682"/>
      <c r="CO37" s="682"/>
      <c r="CP37" s="682"/>
      <c r="CQ37" s="683"/>
      <c r="CR37" s="666">
        <v>43378</v>
      </c>
      <c r="CS37" s="700"/>
      <c r="CT37" s="700"/>
      <c r="CU37" s="700"/>
      <c r="CV37" s="700"/>
      <c r="CW37" s="700"/>
      <c r="CX37" s="700"/>
      <c r="CY37" s="701"/>
      <c r="CZ37" s="671">
        <v>0.2</v>
      </c>
      <c r="DA37" s="702"/>
      <c r="DB37" s="702"/>
      <c r="DC37" s="708"/>
      <c r="DD37" s="675">
        <v>43378</v>
      </c>
      <c r="DE37" s="700"/>
      <c r="DF37" s="700"/>
      <c r="DG37" s="700"/>
      <c r="DH37" s="700"/>
      <c r="DI37" s="700"/>
      <c r="DJ37" s="700"/>
      <c r="DK37" s="701"/>
      <c r="DL37" s="675">
        <v>43378</v>
      </c>
      <c r="DM37" s="700"/>
      <c r="DN37" s="700"/>
      <c r="DO37" s="700"/>
      <c r="DP37" s="700"/>
      <c r="DQ37" s="700"/>
      <c r="DR37" s="700"/>
      <c r="DS37" s="700"/>
      <c r="DT37" s="700"/>
      <c r="DU37" s="700"/>
      <c r="DV37" s="701"/>
      <c r="DW37" s="671">
        <v>0.3</v>
      </c>
      <c r="DX37" s="702"/>
      <c r="DY37" s="702"/>
      <c r="DZ37" s="702"/>
      <c r="EA37" s="702"/>
      <c r="EB37" s="702"/>
      <c r="EC37" s="703"/>
    </row>
    <row r="38" spans="2:133" ht="11.25" customHeight="1">
      <c r="B38" s="663" t="s">
        <v>329</v>
      </c>
      <c r="C38" s="664"/>
      <c r="D38" s="664"/>
      <c r="E38" s="664"/>
      <c r="F38" s="664"/>
      <c r="G38" s="664"/>
      <c r="H38" s="664"/>
      <c r="I38" s="664"/>
      <c r="J38" s="664"/>
      <c r="K38" s="664"/>
      <c r="L38" s="664"/>
      <c r="M38" s="664"/>
      <c r="N38" s="664"/>
      <c r="O38" s="664"/>
      <c r="P38" s="664"/>
      <c r="Q38" s="665"/>
      <c r="R38" s="666">
        <v>458695</v>
      </c>
      <c r="S38" s="667"/>
      <c r="T38" s="667"/>
      <c r="U38" s="667"/>
      <c r="V38" s="667"/>
      <c r="W38" s="667"/>
      <c r="X38" s="667"/>
      <c r="Y38" s="668"/>
      <c r="Z38" s="669">
        <v>1.9</v>
      </c>
      <c r="AA38" s="669"/>
      <c r="AB38" s="669"/>
      <c r="AC38" s="669"/>
      <c r="AD38" s="670" t="s">
        <v>126</v>
      </c>
      <c r="AE38" s="670"/>
      <c r="AF38" s="670"/>
      <c r="AG38" s="670"/>
      <c r="AH38" s="670"/>
      <c r="AI38" s="670"/>
      <c r="AJ38" s="670"/>
      <c r="AK38" s="670"/>
      <c r="AL38" s="671" t="s">
        <v>126</v>
      </c>
      <c r="AM38" s="672"/>
      <c r="AN38" s="672"/>
      <c r="AO38" s="673"/>
      <c r="AQ38" s="744" t="s">
        <v>330</v>
      </c>
      <c r="AR38" s="745"/>
      <c r="AS38" s="745"/>
      <c r="AT38" s="745"/>
      <c r="AU38" s="745"/>
      <c r="AV38" s="745"/>
      <c r="AW38" s="745"/>
      <c r="AX38" s="745"/>
      <c r="AY38" s="746"/>
      <c r="AZ38" s="666">
        <v>63592</v>
      </c>
      <c r="BA38" s="667"/>
      <c r="BB38" s="667"/>
      <c r="BC38" s="667"/>
      <c r="BD38" s="700"/>
      <c r="BE38" s="700"/>
      <c r="BF38" s="724"/>
      <c r="BG38" s="681" t="s">
        <v>331</v>
      </c>
      <c r="BH38" s="682"/>
      <c r="BI38" s="682"/>
      <c r="BJ38" s="682"/>
      <c r="BK38" s="682"/>
      <c r="BL38" s="682"/>
      <c r="BM38" s="682"/>
      <c r="BN38" s="682"/>
      <c r="BO38" s="682"/>
      <c r="BP38" s="682"/>
      <c r="BQ38" s="682"/>
      <c r="BR38" s="682"/>
      <c r="BS38" s="682"/>
      <c r="BT38" s="682"/>
      <c r="BU38" s="683"/>
      <c r="BV38" s="666">
        <v>5486</v>
      </c>
      <c r="BW38" s="667"/>
      <c r="BX38" s="667"/>
      <c r="BY38" s="667"/>
      <c r="BZ38" s="667"/>
      <c r="CA38" s="667"/>
      <c r="CB38" s="676"/>
      <c r="CD38" s="681" t="s">
        <v>332</v>
      </c>
      <c r="CE38" s="682"/>
      <c r="CF38" s="682"/>
      <c r="CG38" s="682"/>
      <c r="CH38" s="682"/>
      <c r="CI38" s="682"/>
      <c r="CJ38" s="682"/>
      <c r="CK38" s="682"/>
      <c r="CL38" s="682"/>
      <c r="CM38" s="682"/>
      <c r="CN38" s="682"/>
      <c r="CO38" s="682"/>
      <c r="CP38" s="682"/>
      <c r="CQ38" s="683"/>
      <c r="CR38" s="666">
        <v>2074303</v>
      </c>
      <c r="CS38" s="667"/>
      <c r="CT38" s="667"/>
      <c r="CU38" s="667"/>
      <c r="CV38" s="667"/>
      <c r="CW38" s="667"/>
      <c r="CX38" s="667"/>
      <c r="CY38" s="668"/>
      <c r="CZ38" s="671">
        <v>8.6999999999999993</v>
      </c>
      <c r="DA38" s="702"/>
      <c r="DB38" s="702"/>
      <c r="DC38" s="708"/>
      <c r="DD38" s="675">
        <v>1656066</v>
      </c>
      <c r="DE38" s="667"/>
      <c r="DF38" s="667"/>
      <c r="DG38" s="667"/>
      <c r="DH38" s="667"/>
      <c r="DI38" s="667"/>
      <c r="DJ38" s="667"/>
      <c r="DK38" s="668"/>
      <c r="DL38" s="675">
        <v>1562936</v>
      </c>
      <c r="DM38" s="667"/>
      <c r="DN38" s="667"/>
      <c r="DO38" s="667"/>
      <c r="DP38" s="667"/>
      <c r="DQ38" s="667"/>
      <c r="DR38" s="667"/>
      <c r="DS38" s="667"/>
      <c r="DT38" s="667"/>
      <c r="DU38" s="667"/>
      <c r="DV38" s="668"/>
      <c r="DW38" s="671">
        <v>12.3</v>
      </c>
      <c r="DX38" s="702"/>
      <c r="DY38" s="702"/>
      <c r="DZ38" s="702"/>
      <c r="EA38" s="702"/>
      <c r="EB38" s="702"/>
      <c r="EC38" s="703"/>
    </row>
    <row r="39" spans="2:133" ht="11.25" customHeight="1">
      <c r="B39" s="663" t="s">
        <v>333</v>
      </c>
      <c r="C39" s="664"/>
      <c r="D39" s="664"/>
      <c r="E39" s="664"/>
      <c r="F39" s="664"/>
      <c r="G39" s="664"/>
      <c r="H39" s="664"/>
      <c r="I39" s="664"/>
      <c r="J39" s="664"/>
      <c r="K39" s="664"/>
      <c r="L39" s="664"/>
      <c r="M39" s="664"/>
      <c r="N39" s="664"/>
      <c r="O39" s="664"/>
      <c r="P39" s="664"/>
      <c r="Q39" s="665"/>
      <c r="R39" s="666">
        <v>250253</v>
      </c>
      <c r="S39" s="667"/>
      <c r="T39" s="667"/>
      <c r="U39" s="667"/>
      <c r="V39" s="667"/>
      <c r="W39" s="667"/>
      <c r="X39" s="667"/>
      <c r="Y39" s="668"/>
      <c r="Z39" s="669">
        <v>1</v>
      </c>
      <c r="AA39" s="669"/>
      <c r="AB39" s="669"/>
      <c r="AC39" s="669"/>
      <c r="AD39" s="670">
        <v>1120</v>
      </c>
      <c r="AE39" s="670"/>
      <c r="AF39" s="670"/>
      <c r="AG39" s="670"/>
      <c r="AH39" s="670"/>
      <c r="AI39" s="670"/>
      <c r="AJ39" s="670"/>
      <c r="AK39" s="670"/>
      <c r="AL39" s="671">
        <v>0</v>
      </c>
      <c r="AM39" s="672"/>
      <c r="AN39" s="672"/>
      <c r="AO39" s="673"/>
      <c r="AQ39" s="744" t="s">
        <v>334</v>
      </c>
      <c r="AR39" s="745"/>
      <c r="AS39" s="745"/>
      <c r="AT39" s="745"/>
      <c r="AU39" s="745"/>
      <c r="AV39" s="745"/>
      <c r="AW39" s="745"/>
      <c r="AX39" s="745"/>
      <c r="AY39" s="746"/>
      <c r="AZ39" s="666" t="s">
        <v>126</v>
      </c>
      <c r="BA39" s="667"/>
      <c r="BB39" s="667"/>
      <c r="BC39" s="667"/>
      <c r="BD39" s="700"/>
      <c r="BE39" s="700"/>
      <c r="BF39" s="724"/>
      <c r="BG39" s="681" t="s">
        <v>335</v>
      </c>
      <c r="BH39" s="682"/>
      <c r="BI39" s="682"/>
      <c r="BJ39" s="682"/>
      <c r="BK39" s="682"/>
      <c r="BL39" s="682"/>
      <c r="BM39" s="682"/>
      <c r="BN39" s="682"/>
      <c r="BO39" s="682"/>
      <c r="BP39" s="682"/>
      <c r="BQ39" s="682"/>
      <c r="BR39" s="682"/>
      <c r="BS39" s="682"/>
      <c r="BT39" s="682"/>
      <c r="BU39" s="683"/>
      <c r="BV39" s="666">
        <v>8336</v>
      </c>
      <c r="BW39" s="667"/>
      <c r="BX39" s="667"/>
      <c r="BY39" s="667"/>
      <c r="BZ39" s="667"/>
      <c r="CA39" s="667"/>
      <c r="CB39" s="676"/>
      <c r="CD39" s="681" t="s">
        <v>336</v>
      </c>
      <c r="CE39" s="682"/>
      <c r="CF39" s="682"/>
      <c r="CG39" s="682"/>
      <c r="CH39" s="682"/>
      <c r="CI39" s="682"/>
      <c r="CJ39" s="682"/>
      <c r="CK39" s="682"/>
      <c r="CL39" s="682"/>
      <c r="CM39" s="682"/>
      <c r="CN39" s="682"/>
      <c r="CO39" s="682"/>
      <c r="CP39" s="682"/>
      <c r="CQ39" s="683"/>
      <c r="CR39" s="666">
        <v>1130143</v>
      </c>
      <c r="CS39" s="700"/>
      <c r="CT39" s="700"/>
      <c r="CU39" s="700"/>
      <c r="CV39" s="700"/>
      <c r="CW39" s="700"/>
      <c r="CX39" s="700"/>
      <c r="CY39" s="701"/>
      <c r="CZ39" s="671">
        <v>4.7</v>
      </c>
      <c r="DA39" s="702"/>
      <c r="DB39" s="702"/>
      <c r="DC39" s="708"/>
      <c r="DD39" s="675">
        <v>1029553</v>
      </c>
      <c r="DE39" s="700"/>
      <c r="DF39" s="700"/>
      <c r="DG39" s="700"/>
      <c r="DH39" s="700"/>
      <c r="DI39" s="700"/>
      <c r="DJ39" s="700"/>
      <c r="DK39" s="701"/>
      <c r="DL39" s="675" t="s">
        <v>126</v>
      </c>
      <c r="DM39" s="700"/>
      <c r="DN39" s="700"/>
      <c r="DO39" s="700"/>
      <c r="DP39" s="700"/>
      <c r="DQ39" s="700"/>
      <c r="DR39" s="700"/>
      <c r="DS39" s="700"/>
      <c r="DT39" s="700"/>
      <c r="DU39" s="700"/>
      <c r="DV39" s="701"/>
      <c r="DW39" s="671" t="s">
        <v>126</v>
      </c>
      <c r="DX39" s="702"/>
      <c r="DY39" s="702"/>
      <c r="DZ39" s="702"/>
      <c r="EA39" s="702"/>
      <c r="EB39" s="702"/>
      <c r="EC39" s="703"/>
    </row>
    <row r="40" spans="2:133" ht="11.25" customHeight="1">
      <c r="B40" s="663" t="s">
        <v>337</v>
      </c>
      <c r="C40" s="664"/>
      <c r="D40" s="664"/>
      <c r="E40" s="664"/>
      <c r="F40" s="664"/>
      <c r="G40" s="664"/>
      <c r="H40" s="664"/>
      <c r="I40" s="664"/>
      <c r="J40" s="664"/>
      <c r="K40" s="664"/>
      <c r="L40" s="664"/>
      <c r="M40" s="664"/>
      <c r="N40" s="664"/>
      <c r="O40" s="664"/>
      <c r="P40" s="664"/>
      <c r="Q40" s="665"/>
      <c r="R40" s="666">
        <v>2411476</v>
      </c>
      <c r="S40" s="667"/>
      <c r="T40" s="667"/>
      <c r="U40" s="667"/>
      <c r="V40" s="667"/>
      <c r="W40" s="667"/>
      <c r="X40" s="667"/>
      <c r="Y40" s="668"/>
      <c r="Z40" s="669">
        <v>9.9</v>
      </c>
      <c r="AA40" s="669"/>
      <c r="AB40" s="669"/>
      <c r="AC40" s="669"/>
      <c r="AD40" s="670" t="s">
        <v>126</v>
      </c>
      <c r="AE40" s="670"/>
      <c r="AF40" s="670"/>
      <c r="AG40" s="670"/>
      <c r="AH40" s="670"/>
      <c r="AI40" s="670"/>
      <c r="AJ40" s="670"/>
      <c r="AK40" s="670"/>
      <c r="AL40" s="671" t="s">
        <v>126</v>
      </c>
      <c r="AM40" s="672"/>
      <c r="AN40" s="672"/>
      <c r="AO40" s="673"/>
      <c r="AQ40" s="744" t="s">
        <v>338</v>
      </c>
      <c r="AR40" s="745"/>
      <c r="AS40" s="745"/>
      <c r="AT40" s="745"/>
      <c r="AU40" s="745"/>
      <c r="AV40" s="745"/>
      <c r="AW40" s="745"/>
      <c r="AX40" s="745"/>
      <c r="AY40" s="746"/>
      <c r="AZ40" s="666" t="s">
        <v>126</v>
      </c>
      <c r="BA40" s="667"/>
      <c r="BB40" s="667"/>
      <c r="BC40" s="667"/>
      <c r="BD40" s="700"/>
      <c r="BE40" s="700"/>
      <c r="BF40" s="724"/>
      <c r="BG40" s="747" t="s">
        <v>339</v>
      </c>
      <c r="BH40" s="748"/>
      <c r="BI40" s="748"/>
      <c r="BJ40" s="748"/>
      <c r="BK40" s="748"/>
      <c r="BL40" s="364"/>
      <c r="BM40" s="682" t="s">
        <v>340</v>
      </c>
      <c r="BN40" s="682"/>
      <c r="BO40" s="682"/>
      <c r="BP40" s="682"/>
      <c r="BQ40" s="682"/>
      <c r="BR40" s="682"/>
      <c r="BS40" s="682"/>
      <c r="BT40" s="682"/>
      <c r="BU40" s="683"/>
      <c r="BV40" s="666">
        <v>87</v>
      </c>
      <c r="BW40" s="667"/>
      <c r="BX40" s="667"/>
      <c r="BY40" s="667"/>
      <c r="BZ40" s="667"/>
      <c r="CA40" s="667"/>
      <c r="CB40" s="676"/>
      <c r="CD40" s="681" t="s">
        <v>341</v>
      </c>
      <c r="CE40" s="682"/>
      <c r="CF40" s="682"/>
      <c r="CG40" s="682"/>
      <c r="CH40" s="682"/>
      <c r="CI40" s="682"/>
      <c r="CJ40" s="682"/>
      <c r="CK40" s="682"/>
      <c r="CL40" s="682"/>
      <c r="CM40" s="682"/>
      <c r="CN40" s="682"/>
      <c r="CO40" s="682"/>
      <c r="CP40" s="682"/>
      <c r="CQ40" s="683"/>
      <c r="CR40" s="666">
        <v>227765</v>
      </c>
      <c r="CS40" s="667"/>
      <c r="CT40" s="667"/>
      <c r="CU40" s="667"/>
      <c r="CV40" s="667"/>
      <c r="CW40" s="667"/>
      <c r="CX40" s="667"/>
      <c r="CY40" s="668"/>
      <c r="CZ40" s="671">
        <v>1</v>
      </c>
      <c r="DA40" s="702"/>
      <c r="DB40" s="702"/>
      <c r="DC40" s="708"/>
      <c r="DD40" s="675">
        <v>160365</v>
      </c>
      <c r="DE40" s="667"/>
      <c r="DF40" s="667"/>
      <c r="DG40" s="667"/>
      <c r="DH40" s="667"/>
      <c r="DI40" s="667"/>
      <c r="DJ40" s="667"/>
      <c r="DK40" s="668"/>
      <c r="DL40" s="675" t="s">
        <v>126</v>
      </c>
      <c r="DM40" s="667"/>
      <c r="DN40" s="667"/>
      <c r="DO40" s="667"/>
      <c r="DP40" s="667"/>
      <c r="DQ40" s="667"/>
      <c r="DR40" s="667"/>
      <c r="DS40" s="667"/>
      <c r="DT40" s="667"/>
      <c r="DU40" s="667"/>
      <c r="DV40" s="668"/>
      <c r="DW40" s="671" t="s">
        <v>126</v>
      </c>
      <c r="DX40" s="702"/>
      <c r="DY40" s="702"/>
      <c r="DZ40" s="702"/>
      <c r="EA40" s="702"/>
      <c r="EB40" s="702"/>
      <c r="EC40" s="703"/>
    </row>
    <row r="41" spans="2:133" ht="11.25" customHeight="1">
      <c r="B41" s="663" t="s">
        <v>342</v>
      </c>
      <c r="C41" s="664"/>
      <c r="D41" s="664"/>
      <c r="E41" s="664"/>
      <c r="F41" s="664"/>
      <c r="G41" s="664"/>
      <c r="H41" s="664"/>
      <c r="I41" s="664"/>
      <c r="J41" s="664"/>
      <c r="K41" s="664"/>
      <c r="L41" s="664"/>
      <c r="M41" s="664"/>
      <c r="N41" s="664"/>
      <c r="O41" s="664"/>
      <c r="P41" s="664"/>
      <c r="Q41" s="665"/>
      <c r="R41" s="666" t="s">
        <v>126</v>
      </c>
      <c r="S41" s="667"/>
      <c r="T41" s="667"/>
      <c r="U41" s="667"/>
      <c r="V41" s="667"/>
      <c r="W41" s="667"/>
      <c r="X41" s="667"/>
      <c r="Y41" s="668"/>
      <c r="Z41" s="669" t="s">
        <v>126</v>
      </c>
      <c r="AA41" s="669"/>
      <c r="AB41" s="669"/>
      <c r="AC41" s="669"/>
      <c r="AD41" s="670" t="s">
        <v>126</v>
      </c>
      <c r="AE41" s="670"/>
      <c r="AF41" s="670"/>
      <c r="AG41" s="670"/>
      <c r="AH41" s="670"/>
      <c r="AI41" s="670"/>
      <c r="AJ41" s="670"/>
      <c r="AK41" s="670"/>
      <c r="AL41" s="671" t="s">
        <v>126</v>
      </c>
      <c r="AM41" s="672"/>
      <c r="AN41" s="672"/>
      <c r="AO41" s="673"/>
      <c r="AQ41" s="744" t="s">
        <v>343</v>
      </c>
      <c r="AR41" s="745"/>
      <c r="AS41" s="745"/>
      <c r="AT41" s="745"/>
      <c r="AU41" s="745"/>
      <c r="AV41" s="745"/>
      <c r="AW41" s="745"/>
      <c r="AX41" s="745"/>
      <c r="AY41" s="746"/>
      <c r="AZ41" s="666">
        <v>422714</v>
      </c>
      <c r="BA41" s="667"/>
      <c r="BB41" s="667"/>
      <c r="BC41" s="667"/>
      <c r="BD41" s="700"/>
      <c r="BE41" s="700"/>
      <c r="BF41" s="724"/>
      <c r="BG41" s="747"/>
      <c r="BH41" s="748"/>
      <c r="BI41" s="748"/>
      <c r="BJ41" s="748"/>
      <c r="BK41" s="748"/>
      <c r="BL41" s="364"/>
      <c r="BM41" s="682" t="s">
        <v>344</v>
      </c>
      <c r="BN41" s="682"/>
      <c r="BO41" s="682"/>
      <c r="BP41" s="682"/>
      <c r="BQ41" s="682"/>
      <c r="BR41" s="682"/>
      <c r="BS41" s="682"/>
      <c r="BT41" s="682"/>
      <c r="BU41" s="683"/>
      <c r="BV41" s="666" t="s">
        <v>126</v>
      </c>
      <c r="BW41" s="667"/>
      <c r="BX41" s="667"/>
      <c r="BY41" s="667"/>
      <c r="BZ41" s="667"/>
      <c r="CA41" s="667"/>
      <c r="CB41" s="676"/>
      <c r="CD41" s="681" t="s">
        <v>345</v>
      </c>
      <c r="CE41" s="682"/>
      <c r="CF41" s="682"/>
      <c r="CG41" s="682"/>
      <c r="CH41" s="682"/>
      <c r="CI41" s="682"/>
      <c r="CJ41" s="682"/>
      <c r="CK41" s="682"/>
      <c r="CL41" s="682"/>
      <c r="CM41" s="682"/>
      <c r="CN41" s="682"/>
      <c r="CO41" s="682"/>
      <c r="CP41" s="682"/>
      <c r="CQ41" s="683"/>
      <c r="CR41" s="666" t="s">
        <v>126</v>
      </c>
      <c r="CS41" s="700"/>
      <c r="CT41" s="700"/>
      <c r="CU41" s="700"/>
      <c r="CV41" s="700"/>
      <c r="CW41" s="700"/>
      <c r="CX41" s="700"/>
      <c r="CY41" s="701"/>
      <c r="CZ41" s="671" t="s">
        <v>126</v>
      </c>
      <c r="DA41" s="702"/>
      <c r="DB41" s="702"/>
      <c r="DC41" s="708"/>
      <c r="DD41" s="675" t="s">
        <v>126</v>
      </c>
      <c r="DE41" s="700"/>
      <c r="DF41" s="700"/>
      <c r="DG41" s="700"/>
      <c r="DH41" s="700"/>
      <c r="DI41" s="700"/>
      <c r="DJ41" s="700"/>
      <c r="DK41" s="701"/>
      <c r="DL41" s="757"/>
      <c r="DM41" s="758"/>
      <c r="DN41" s="758"/>
      <c r="DO41" s="758"/>
      <c r="DP41" s="758"/>
      <c r="DQ41" s="758"/>
      <c r="DR41" s="758"/>
      <c r="DS41" s="758"/>
      <c r="DT41" s="758"/>
      <c r="DU41" s="758"/>
      <c r="DV41" s="759"/>
      <c r="DW41" s="751"/>
      <c r="DX41" s="752"/>
      <c r="DY41" s="752"/>
      <c r="DZ41" s="752"/>
      <c r="EA41" s="752"/>
      <c r="EB41" s="752"/>
      <c r="EC41" s="753"/>
    </row>
    <row r="42" spans="2:133" ht="11.25" customHeight="1">
      <c r="B42" s="663" t="s">
        <v>346</v>
      </c>
      <c r="C42" s="664"/>
      <c r="D42" s="664"/>
      <c r="E42" s="664"/>
      <c r="F42" s="664"/>
      <c r="G42" s="664"/>
      <c r="H42" s="664"/>
      <c r="I42" s="664"/>
      <c r="J42" s="664"/>
      <c r="K42" s="664"/>
      <c r="L42" s="664"/>
      <c r="M42" s="664"/>
      <c r="N42" s="664"/>
      <c r="O42" s="664"/>
      <c r="P42" s="664"/>
      <c r="Q42" s="665"/>
      <c r="R42" s="666" t="s">
        <v>126</v>
      </c>
      <c r="S42" s="667"/>
      <c r="T42" s="667"/>
      <c r="U42" s="667"/>
      <c r="V42" s="667"/>
      <c r="W42" s="667"/>
      <c r="X42" s="667"/>
      <c r="Y42" s="668"/>
      <c r="Z42" s="669" t="s">
        <v>126</v>
      </c>
      <c r="AA42" s="669"/>
      <c r="AB42" s="669"/>
      <c r="AC42" s="669"/>
      <c r="AD42" s="670" t="s">
        <v>126</v>
      </c>
      <c r="AE42" s="670"/>
      <c r="AF42" s="670"/>
      <c r="AG42" s="670"/>
      <c r="AH42" s="670"/>
      <c r="AI42" s="670"/>
      <c r="AJ42" s="670"/>
      <c r="AK42" s="670"/>
      <c r="AL42" s="671" t="s">
        <v>126</v>
      </c>
      <c r="AM42" s="672"/>
      <c r="AN42" s="672"/>
      <c r="AO42" s="673"/>
      <c r="AQ42" s="754" t="s">
        <v>347</v>
      </c>
      <c r="AR42" s="755"/>
      <c r="AS42" s="755"/>
      <c r="AT42" s="755"/>
      <c r="AU42" s="755"/>
      <c r="AV42" s="755"/>
      <c r="AW42" s="755"/>
      <c r="AX42" s="755"/>
      <c r="AY42" s="756"/>
      <c r="AZ42" s="760">
        <v>1647989</v>
      </c>
      <c r="BA42" s="761"/>
      <c r="BB42" s="761"/>
      <c r="BC42" s="761"/>
      <c r="BD42" s="737"/>
      <c r="BE42" s="737"/>
      <c r="BF42" s="739"/>
      <c r="BG42" s="749"/>
      <c r="BH42" s="750"/>
      <c r="BI42" s="750"/>
      <c r="BJ42" s="750"/>
      <c r="BK42" s="750"/>
      <c r="BL42" s="365"/>
      <c r="BM42" s="692" t="s">
        <v>348</v>
      </c>
      <c r="BN42" s="692"/>
      <c r="BO42" s="692"/>
      <c r="BP42" s="692"/>
      <c r="BQ42" s="692"/>
      <c r="BR42" s="692"/>
      <c r="BS42" s="692"/>
      <c r="BT42" s="692"/>
      <c r="BU42" s="693"/>
      <c r="BV42" s="760">
        <v>484</v>
      </c>
      <c r="BW42" s="761"/>
      <c r="BX42" s="761"/>
      <c r="BY42" s="761"/>
      <c r="BZ42" s="761"/>
      <c r="CA42" s="761"/>
      <c r="CB42" s="773"/>
      <c r="CD42" s="663" t="s">
        <v>349</v>
      </c>
      <c r="CE42" s="664"/>
      <c r="CF42" s="664"/>
      <c r="CG42" s="664"/>
      <c r="CH42" s="664"/>
      <c r="CI42" s="664"/>
      <c r="CJ42" s="664"/>
      <c r="CK42" s="664"/>
      <c r="CL42" s="664"/>
      <c r="CM42" s="664"/>
      <c r="CN42" s="664"/>
      <c r="CO42" s="664"/>
      <c r="CP42" s="664"/>
      <c r="CQ42" s="665"/>
      <c r="CR42" s="666">
        <v>3576983</v>
      </c>
      <c r="CS42" s="700"/>
      <c r="CT42" s="700"/>
      <c r="CU42" s="700"/>
      <c r="CV42" s="700"/>
      <c r="CW42" s="700"/>
      <c r="CX42" s="700"/>
      <c r="CY42" s="701"/>
      <c r="CZ42" s="671">
        <v>14.9</v>
      </c>
      <c r="DA42" s="702"/>
      <c r="DB42" s="702"/>
      <c r="DC42" s="708"/>
      <c r="DD42" s="675">
        <v>692831</v>
      </c>
      <c r="DE42" s="700"/>
      <c r="DF42" s="700"/>
      <c r="DG42" s="700"/>
      <c r="DH42" s="700"/>
      <c r="DI42" s="700"/>
      <c r="DJ42" s="700"/>
      <c r="DK42" s="701"/>
      <c r="DL42" s="757"/>
      <c r="DM42" s="758"/>
      <c r="DN42" s="758"/>
      <c r="DO42" s="758"/>
      <c r="DP42" s="758"/>
      <c r="DQ42" s="758"/>
      <c r="DR42" s="758"/>
      <c r="DS42" s="758"/>
      <c r="DT42" s="758"/>
      <c r="DU42" s="758"/>
      <c r="DV42" s="759"/>
      <c r="DW42" s="751"/>
      <c r="DX42" s="752"/>
      <c r="DY42" s="752"/>
      <c r="DZ42" s="752"/>
      <c r="EA42" s="752"/>
      <c r="EB42" s="752"/>
      <c r="EC42" s="753"/>
    </row>
    <row r="43" spans="2:133" ht="11.25" customHeight="1">
      <c r="B43" s="663" t="s">
        <v>350</v>
      </c>
      <c r="C43" s="664"/>
      <c r="D43" s="664"/>
      <c r="E43" s="664"/>
      <c r="F43" s="664"/>
      <c r="G43" s="664"/>
      <c r="H43" s="664"/>
      <c r="I43" s="664"/>
      <c r="J43" s="664"/>
      <c r="K43" s="664"/>
      <c r="L43" s="664"/>
      <c r="M43" s="664"/>
      <c r="N43" s="664"/>
      <c r="O43" s="664"/>
      <c r="P43" s="664"/>
      <c r="Q43" s="665"/>
      <c r="R43" s="666">
        <v>561976</v>
      </c>
      <c r="S43" s="667"/>
      <c r="T43" s="667"/>
      <c r="U43" s="667"/>
      <c r="V43" s="667"/>
      <c r="W43" s="667"/>
      <c r="X43" s="667"/>
      <c r="Y43" s="668"/>
      <c r="Z43" s="669">
        <v>2.2999999999999998</v>
      </c>
      <c r="AA43" s="669"/>
      <c r="AB43" s="669"/>
      <c r="AC43" s="669"/>
      <c r="AD43" s="670" t="s">
        <v>126</v>
      </c>
      <c r="AE43" s="670"/>
      <c r="AF43" s="670"/>
      <c r="AG43" s="670"/>
      <c r="AH43" s="670"/>
      <c r="AI43" s="670"/>
      <c r="AJ43" s="670"/>
      <c r="AK43" s="670"/>
      <c r="AL43" s="671" t="s">
        <v>126</v>
      </c>
      <c r="AM43" s="672"/>
      <c r="AN43" s="672"/>
      <c r="AO43" s="673"/>
      <c r="BV43" s="219"/>
      <c r="BW43" s="219"/>
      <c r="BX43" s="219"/>
      <c r="BY43" s="219"/>
      <c r="BZ43" s="219"/>
      <c r="CA43" s="219"/>
      <c r="CB43" s="219"/>
      <c r="CD43" s="663" t="s">
        <v>351</v>
      </c>
      <c r="CE43" s="664"/>
      <c r="CF43" s="664"/>
      <c r="CG43" s="664"/>
      <c r="CH43" s="664"/>
      <c r="CI43" s="664"/>
      <c r="CJ43" s="664"/>
      <c r="CK43" s="664"/>
      <c r="CL43" s="664"/>
      <c r="CM43" s="664"/>
      <c r="CN43" s="664"/>
      <c r="CO43" s="664"/>
      <c r="CP43" s="664"/>
      <c r="CQ43" s="665"/>
      <c r="CR43" s="666">
        <v>83478</v>
      </c>
      <c r="CS43" s="700"/>
      <c r="CT43" s="700"/>
      <c r="CU43" s="700"/>
      <c r="CV43" s="700"/>
      <c r="CW43" s="700"/>
      <c r="CX43" s="700"/>
      <c r="CY43" s="701"/>
      <c r="CZ43" s="671">
        <v>0.3</v>
      </c>
      <c r="DA43" s="702"/>
      <c r="DB43" s="702"/>
      <c r="DC43" s="708"/>
      <c r="DD43" s="675">
        <v>55000</v>
      </c>
      <c r="DE43" s="700"/>
      <c r="DF43" s="700"/>
      <c r="DG43" s="700"/>
      <c r="DH43" s="700"/>
      <c r="DI43" s="700"/>
      <c r="DJ43" s="700"/>
      <c r="DK43" s="701"/>
      <c r="DL43" s="757"/>
      <c r="DM43" s="758"/>
      <c r="DN43" s="758"/>
      <c r="DO43" s="758"/>
      <c r="DP43" s="758"/>
      <c r="DQ43" s="758"/>
      <c r="DR43" s="758"/>
      <c r="DS43" s="758"/>
      <c r="DT43" s="758"/>
      <c r="DU43" s="758"/>
      <c r="DV43" s="759"/>
      <c r="DW43" s="751"/>
      <c r="DX43" s="752"/>
      <c r="DY43" s="752"/>
      <c r="DZ43" s="752"/>
      <c r="EA43" s="752"/>
      <c r="EB43" s="752"/>
      <c r="EC43" s="753"/>
    </row>
    <row r="44" spans="2:133" ht="11.25" customHeight="1">
      <c r="B44" s="710" t="s">
        <v>352</v>
      </c>
      <c r="C44" s="711"/>
      <c r="D44" s="711"/>
      <c r="E44" s="711"/>
      <c r="F44" s="711"/>
      <c r="G44" s="711"/>
      <c r="H44" s="711"/>
      <c r="I44" s="711"/>
      <c r="J44" s="711"/>
      <c r="K44" s="711"/>
      <c r="L44" s="711"/>
      <c r="M44" s="711"/>
      <c r="N44" s="711"/>
      <c r="O44" s="711"/>
      <c r="P44" s="711"/>
      <c r="Q44" s="712"/>
      <c r="R44" s="760">
        <v>24417575</v>
      </c>
      <c r="S44" s="761"/>
      <c r="T44" s="761"/>
      <c r="U44" s="761"/>
      <c r="V44" s="761"/>
      <c r="W44" s="761"/>
      <c r="X44" s="761"/>
      <c r="Y44" s="762"/>
      <c r="Z44" s="763">
        <v>100</v>
      </c>
      <c r="AA44" s="763"/>
      <c r="AB44" s="763"/>
      <c r="AC44" s="763"/>
      <c r="AD44" s="764">
        <v>12096683</v>
      </c>
      <c r="AE44" s="764"/>
      <c r="AF44" s="764"/>
      <c r="AG44" s="764"/>
      <c r="AH44" s="764"/>
      <c r="AI44" s="764"/>
      <c r="AJ44" s="764"/>
      <c r="AK44" s="764"/>
      <c r="AL44" s="765">
        <v>100</v>
      </c>
      <c r="AM44" s="738"/>
      <c r="AN44" s="738"/>
      <c r="AO44" s="766"/>
      <c r="CD44" s="767" t="s">
        <v>299</v>
      </c>
      <c r="CE44" s="768"/>
      <c r="CF44" s="663" t="s">
        <v>353</v>
      </c>
      <c r="CG44" s="664"/>
      <c r="CH44" s="664"/>
      <c r="CI44" s="664"/>
      <c r="CJ44" s="664"/>
      <c r="CK44" s="664"/>
      <c r="CL44" s="664"/>
      <c r="CM44" s="664"/>
      <c r="CN44" s="664"/>
      <c r="CO44" s="664"/>
      <c r="CP44" s="664"/>
      <c r="CQ44" s="665"/>
      <c r="CR44" s="666">
        <v>3541611</v>
      </c>
      <c r="CS44" s="667"/>
      <c r="CT44" s="667"/>
      <c r="CU44" s="667"/>
      <c r="CV44" s="667"/>
      <c r="CW44" s="667"/>
      <c r="CX44" s="667"/>
      <c r="CY44" s="668"/>
      <c r="CZ44" s="671">
        <v>14.8</v>
      </c>
      <c r="DA44" s="672"/>
      <c r="DB44" s="672"/>
      <c r="DC44" s="684"/>
      <c r="DD44" s="675">
        <v>689560</v>
      </c>
      <c r="DE44" s="667"/>
      <c r="DF44" s="667"/>
      <c r="DG44" s="667"/>
      <c r="DH44" s="667"/>
      <c r="DI44" s="667"/>
      <c r="DJ44" s="667"/>
      <c r="DK44" s="668"/>
      <c r="DL44" s="757"/>
      <c r="DM44" s="758"/>
      <c r="DN44" s="758"/>
      <c r="DO44" s="758"/>
      <c r="DP44" s="758"/>
      <c r="DQ44" s="758"/>
      <c r="DR44" s="758"/>
      <c r="DS44" s="758"/>
      <c r="DT44" s="758"/>
      <c r="DU44" s="758"/>
      <c r="DV44" s="759"/>
      <c r="DW44" s="751"/>
      <c r="DX44" s="752"/>
      <c r="DY44" s="752"/>
      <c r="DZ44" s="752"/>
      <c r="EA44" s="752"/>
      <c r="EB44" s="752"/>
      <c r="EC44" s="753"/>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354</v>
      </c>
      <c r="CG45" s="664"/>
      <c r="CH45" s="664"/>
      <c r="CI45" s="664"/>
      <c r="CJ45" s="664"/>
      <c r="CK45" s="664"/>
      <c r="CL45" s="664"/>
      <c r="CM45" s="664"/>
      <c r="CN45" s="664"/>
      <c r="CO45" s="664"/>
      <c r="CP45" s="664"/>
      <c r="CQ45" s="665"/>
      <c r="CR45" s="666">
        <v>1172667</v>
      </c>
      <c r="CS45" s="700"/>
      <c r="CT45" s="700"/>
      <c r="CU45" s="700"/>
      <c r="CV45" s="700"/>
      <c r="CW45" s="700"/>
      <c r="CX45" s="700"/>
      <c r="CY45" s="701"/>
      <c r="CZ45" s="671">
        <v>4.9000000000000004</v>
      </c>
      <c r="DA45" s="702"/>
      <c r="DB45" s="702"/>
      <c r="DC45" s="708"/>
      <c r="DD45" s="675">
        <v>93371</v>
      </c>
      <c r="DE45" s="700"/>
      <c r="DF45" s="700"/>
      <c r="DG45" s="700"/>
      <c r="DH45" s="700"/>
      <c r="DI45" s="700"/>
      <c r="DJ45" s="700"/>
      <c r="DK45" s="701"/>
      <c r="DL45" s="757"/>
      <c r="DM45" s="758"/>
      <c r="DN45" s="758"/>
      <c r="DO45" s="758"/>
      <c r="DP45" s="758"/>
      <c r="DQ45" s="758"/>
      <c r="DR45" s="758"/>
      <c r="DS45" s="758"/>
      <c r="DT45" s="758"/>
      <c r="DU45" s="758"/>
      <c r="DV45" s="759"/>
      <c r="DW45" s="751"/>
      <c r="DX45" s="752"/>
      <c r="DY45" s="752"/>
      <c r="DZ45" s="752"/>
      <c r="EA45" s="752"/>
      <c r="EB45" s="752"/>
      <c r="EC45" s="753"/>
    </row>
    <row r="46" spans="2:133" ht="11.25" customHeight="1">
      <c r="B46" s="221" t="s">
        <v>355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356</v>
      </c>
      <c r="CG46" s="664"/>
      <c r="CH46" s="664"/>
      <c r="CI46" s="664"/>
      <c r="CJ46" s="664"/>
      <c r="CK46" s="664"/>
      <c r="CL46" s="664"/>
      <c r="CM46" s="664"/>
      <c r="CN46" s="664"/>
      <c r="CO46" s="664"/>
      <c r="CP46" s="664"/>
      <c r="CQ46" s="665"/>
      <c r="CR46" s="666">
        <v>2060283</v>
      </c>
      <c r="CS46" s="667"/>
      <c r="CT46" s="667"/>
      <c r="CU46" s="667"/>
      <c r="CV46" s="667"/>
      <c r="CW46" s="667"/>
      <c r="CX46" s="667"/>
      <c r="CY46" s="668"/>
      <c r="CZ46" s="671">
        <v>8.6</v>
      </c>
      <c r="DA46" s="672"/>
      <c r="DB46" s="672"/>
      <c r="DC46" s="684"/>
      <c r="DD46" s="675">
        <v>532978</v>
      </c>
      <c r="DE46" s="667"/>
      <c r="DF46" s="667"/>
      <c r="DG46" s="667"/>
      <c r="DH46" s="667"/>
      <c r="DI46" s="667"/>
      <c r="DJ46" s="667"/>
      <c r="DK46" s="668"/>
      <c r="DL46" s="757"/>
      <c r="DM46" s="758"/>
      <c r="DN46" s="758"/>
      <c r="DO46" s="758"/>
      <c r="DP46" s="758"/>
      <c r="DQ46" s="758"/>
      <c r="DR46" s="758"/>
      <c r="DS46" s="758"/>
      <c r="DT46" s="758"/>
      <c r="DU46" s="758"/>
      <c r="DV46" s="759"/>
      <c r="DW46" s="751"/>
      <c r="DX46" s="752"/>
      <c r="DY46" s="752"/>
      <c r="DZ46" s="752"/>
      <c r="EA46" s="752"/>
      <c r="EB46" s="752"/>
      <c r="EC46" s="753"/>
    </row>
    <row r="47" spans="2:133" ht="11.25" customHeight="1">
      <c r="B47" s="785" t="s">
        <v>357</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358</v>
      </c>
      <c r="CG47" s="664"/>
      <c r="CH47" s="664"/>
      <c r="CI47" s="664"/>
      <c r="CJ47" s="664"/>
      <c r="CK47" s="664"/>
      <c r="CL47" s="664"/>
      <c r="CM47" s="664"/>
      <c r="CN47" s="664"/>
      <c r="CO47" s="664"/>
      <c r="CP47" s="664"/>
      <c r="CQ47" s="665"/>
      <c r="CR47" s="666">
        <v>35372</v>
      </c>
      <c r="CS47" s="700"/>
      <c r="CT47" s="700"/>
      <c r="CU47" s="700"/>
      <c r="CV47" s="700"/>
      <c r="CW47" s="700"/>
      <c r="CX47" s="700"/>
      <c r="CY47" s="701"/>
      <c r="CZ47" s="671">
        <v>0.1</v>
      </c>
      <c r="DA47" s="702"/>
      <c r="DB47" s="702"/>
      <c r="DC47" s="708"/>
      <c r="DD47" s="675">
        <v>3271</v>
      </c>
      <c r="DE47" s="700"/>
      <c r="DF47" s="700"/>
      <c r="DG47" s="700"/>
      <c r="DH47" s="700"/>
      <c r="DI47" s="700"/>
      <c r="DJ47" s="700"/>
      <c r="DK47" s="701"/>
      <c r="DL47" s="757"/>
      <c r="DM47" s="758"/>
      <c r="DN47" s="758"/>
      <c r="DO47" s="758"/>
      <c r="DP47" s="758"/>
      <c r="DQ47" s="758"/>
      <c r="DR47" s="758"/>
      <c r="DS47" s="758"/>
      <c r="DT47" s="758"/>
      <c r="DU47" s="758"/>
      <c r="DV47" s="759"/>
      <c r="DW47" s="751"/>
      <c r="DX47" s="752"/>
      <c r="DY47" s="752"/>
      <c r="DZ47" s="752"/>
      <c r="EA47" s="752"/>
      <c r="EB47" s="752"/>
      <c r="EC47" s="753"/>
    </row>
    <row r="48" spans="2:133">
      <c r="B48" s="784" t="s">
        <v>359</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360</v>
      </c>
      <c r="CG48" s="664"/>
      <c r="CH48" s="664"/>
      <c r="CI48" s="664"/>
      <c r="CJ48" s="664"/>
      <c r="CK48" s="664"/>
      <c r="CL48" s="664"/>
      <c r="CM48" s="664"/>
      <c r="CN48" s="664"/>
      <c r="CO48" s="664"/>
      <c r="CP48" s="664"/>
      <c r="CQ48" s="665"/>
      <c r="CR48" s="666" t="s">
        <v>126</v>
      </c>
      <c r="CS48" s="667"/>
      <c r="CT48" s="667"/>
      <c r="CU48" s="667"/>
      <c r="CV48" s="667"/>
      <c r="CW48" s="667"/>
      <c r="CX48" s="667"/>
      <c r="CY48" s="668"/>
      <c r="CZ48" s="671" t="s">
        <v>126</v>
      </c>
      <c r="DA48" s="672"/>
      <c r="DB48" s="672"/>
      <c r="DC48" s="684"/>
      <c r="DD48" s="675" t="s">
        <v>126</v>
      </c>
      <c r="DE48" s="667"/>
      <c r="DF48" s="667"/>
      <c r="DG48" s="667"/>
      <c r="DH48" s="667"/>
      <c r="DI48" s="667"/>
      <c r="DJ48" s="667"/>
      <c r="DK48" s="668"/>
      <c r="DL48" s="757"/>
      <c r="DM48" s="758"/>
      <c r="DN48" s="758"/>
      <c r="DO48" s="758"/>
      <c r="DP48" s="758"/>
      <c r="DQ48" s="758"/>
      <c r="DR48" s="758"/>
      <c r="DS48" s="758"/>
      <c r="DT48" s="758"/>
      <c r="DU48" s="758"/>
      <c r="DV48" s="759"/>
      <c r="DW48" s="751"/>
      <c r="DX48" s="752"/>
      <c r="DY48" s="752"/>
      <c r="DZ48" s="752"/>
      <c r="EA48" s="752"/>
      <c r="EB48" s="752"/>
      <c r="EC48" s="753"/>
    </row>
    <row r="49" spans="2:133" ht="11.25" customHeight="1">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361</v>
      </c>
      <c r="CE49" s="711"/>
      <c r="CF49" s="711"/>
      <c r="CG49" s="711"/>
      <c r="CH49" s="711"/>
      <c r="CI49" s="711"/>
      <c r="CJ49" s="711"/>
      <c r="CK49" s="711"/>
      <c r="CL49" s="711"/>
      <c r="CM49" s="711"/>
      <c r="CN49" s="711"/>
      <c r="CO49" s="711"/>
      <c r="CP49" s="711"/>
      <c r="CQ49" s="712"/>
      <c r="CR49" s="760">
        <v>23950836</v>
      </c>
      <c r="CS49" s="737"/>
      <c r="CT49" s="737"/>
      <c r="CU49" s="737"/>
      <c r="CV49" s="737"/>
      <c r="CW49" s="737"/>
      <c r="CX49" s="737"/>
      <c r="CY49" s="774"/>
      <c r="CZ49" s="765">
        <v>100</v>
      </c>
      <c r="DA49" s="775"/>
      <c r="DB49" s="775"/>
      <c r="DC49" s="776"/>
      <c r="DD49" s="777">
        <v>14366952</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rWSmsrou4qbGLa74dBycZrMH8SD+ZGkjzEk69MX6esVioLx/I52IQjLgx2N/VHEN920YDuaE8SGY6jumGp9SwQ==" saltValue="WWOAyObngo0eUNq7kTS2E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86" t="s">
        <v>362</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363</v>
      </c>
      <c r="DK2" s="788"/>
      <c r="DL2" s="788"/>
      <c r="DM2" s="788"/>
      <c r="DN2" s="788"/>
      <c r="DO2" s="789"/>
      <c r="DP2" s="224"/>
      <c r="DQ2" s="787" t="s">
        <v>364</v>
      </c>
      <c r="DR2" s="788"/>
      <c r="DS2" s="788"/>
      <c r="DT2" s="788"/>
      <c r="DU2" s="788"/>
      <c r="DV2" s="788"/>
      <c r="DW2" s="788"/>
      <c r="DX2" s="788"/>
      <c r="DY2" s="788"/>
      <c r="DZ2" s="789"/>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90" t="s">
        <v>365</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366</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c r="A5" s="792" t="s">
        <v>367</v>
      </c>
      <c r="B5" s="793"/>
      <c r="C5" s="793"/>
      <c r="D5" s="793"/>
      <c r="E5" s="793"/>
      <c r="F5" s="793"/>
      <c r="G5" s="793"/>
      <c r="H5" s="793"/>
      <c r="I5" s="793"/>
      <c r="J5" s="793"/>
      <c r="K5" s="793"/>
      <c r="L5" s="793"/>
      <c r="M5" s="793"/>
      <c r="N5" s="793"/>
      <c r="O5" s="793"/>
      <c r="P5" s="794"/>
      <c r="Q5" s="798" t="s">
        <v>368</v>
      </c>
      <c r="R5" s="799"/>
      <c r="S5" s="799"/>
      <c r="T5" s="799"/>
      <c r="U5" s="800"/>
      <c r="V5" s="798" t="s">
        <v>369</v>
      </c>
      <c r="W5" s="799"/>
      <c r="X5" s="799"/>
      <c r="Y5" s="799"/>
      <c r="Z5" s="800"/>
      <c r="AA5" s="798" t="s">
        <v>370</v>
      </c>
      <c r="AB5" s="799"/>
      <c r="AC5" s="799"/>
      <c r="AD5" s="799"/>
      <c r="AE5" s="799"/>
      <c r="AF5" s="804" t="s">
        <v>371</v>
      </c>
      <c r="AG5" s="799"/>
      <c r="AH5" s="799"/>
      <c r="AI5" s="799"/>
      <c r="AJ5" s="805"/>
      <c r="AK5" s="799" t="s">
        <v>372</v>
      </c>
      <c r="AL5" s="799"/>
      <c r="AM5" s="799"/>
      <c r="AN5" s="799"/>
      <c r="AO5" s="800"/>
      <c r="AP5" s="798" t="s">
        <v>373</v>
      </c>
      <c r="AQ5" s="799"/>
      <c r="AR5" s="799"/>
      <c r="AS5" s="799"/>
      <c r="AT5" s="800"/>
      <c r="AU5" s="798" t="s">
        <v>374</v>
      </c>
      <c r="AV5" s="799"/>
      <c r="AW5" s="799"/>
      <c r="AX5" s="799"/>
      <c r="AY5" s="805"/>
      <c r="AZ5" s="228"/>
      <c r="BA5" s="228"/>
      <c r="BB5" s="228"/>
      <c r="BC5" s="228"/>
      <c r="BD5" s="228"/>
      <c r="BE5" s="229"/>
      <c r="BF5" s="229"/>
      <c r="BG5" s="229"/>
      <c r="BH5" s="229"/>
      <c r="BI5" s="229"/>
      <c r="BJ5" s="229"/>
      <c r="BK5" s="229"/>
      <c r="BL5" s="229"/>
      <c r="BM5" s="229"/>
      <c r="BN5" s="229"/>
      <c r="BO5" s="229"/>
      <c r="BP5" s="229"/>
      <c r="BQ5" s="792" t="s">
        <v>375</v>
      </c>
      <c r="BR5" s="793"/>
      <c r="BS5" s="793"/>
      <c r="BT5" s="793"/>
      <c r="BU5" s="793"/>
      <c r="BV5" s="793"/>
      <c r="BW5" s="793"/>
      <c r="BX5" s="793"/>
      <c r="BY5" s="793"/>
      <c r="BZ5" s="793"/>
      <c r="CA5" s="793"/>
      <c r="CB5" s="793"/>
      <c r="CC5" s="793"/>
      <c r="CD5" s="793"/>
      <c r="CE5" s="793"/>
      <c r="CF5" s="793"/>
      <c r="CG5" s="794"/>
      <c r="CH5" s="798" t="s">
        <v>376</v>
      </c>
      <c r="CI5" s="799"/>
      <c r="CJ5" s="799"/>
      <c r="CK5" s="799"/>
      <c r="CL5" s="800"/>
      <c r="CM5" s="798" t="s">
        <v>377</v>
      </c>
      <c r="CN5" s="799"/>
      <c r="CO5" s="799"/>
      <c r="CP5" s="799"/>
      <c r="CQ5" s="800"/>
      <c r="CR5" s="798" t="s">
        <v>378</v>
      </c>
      <c r="CS5" s="799"/>
      <c r="CT5" s="799"/>
      <c r="CU5" s="799"/>
      <c r="CV5" s="800"/>
      <c r="CW5" s="798" t="s">
        <v>379</v>
      </c>
      <c r="CX5" s="799"/>
      <c r="CY5" s="799"/>
      <c r="CZ5" s="799"/>
      <c r="DA5" s="800"/>
      <c r="DB5" s="798" t="s">
        <v>380</v>
      </c>
      <c r="DC5" s="799"/>
      <c r="DD5" s="799"/>
      <c r="DE5" s="799"/>
      <c r="DF5" s="800"/>
      <c r="DG5" s="828" t="s">
        <v>381</v>
      </c>
      <c r="DH5" s="829"/>
      <c r="DI5" s="829"/>
      <c r="DJ5" s="829"/>
      <c r="DK5" s="830"/>
      <c r="DL5" s="828" t="s">
        <v>382</v>
      </c>
      <c r="DM5" s="829"/>
      <c r="DN5" s="829"/>
      <c r="DO5" s="829"/>
      <c r="DP5" s="830"/>
      <c r="DQ5" s="798" t="s">
        <v>383</v>
      </c>
      <c r="DR5" s="799"/>
      <c r="DS5" s="799"/>
      <c r="DT5" s="799"/>
      <c r="DU5" s="800"/>
      <c r="DV5" s="798" t="s">
        <v>374</v>
      </c>
      <c r="DW5" s="799"/>
      <c r="DX5" s="799"/>
      <c r="DY5" s="799"/>
      <c r="DZ5" s="805"/>
      <c r="EA5" s="230"/>
    </row>
    <row r="6" spans="1:131" s="231" customFormat="1" ht="26.25" customHeight="1" thickBot="1">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c r="A7" s="232">
        <v>1</v>
      </c>
      <c r="B7" s="814" t="s">
        <v>384</v>
      </c>
      <c r="C7" s="815"/>
      <c r="D7" s="815"/>
      <c r="E7" s="815"/>
      <c r="F7" s="815"/>
      <c r="G7" s="815"/>
      <c r="H7" s="815"/>
      <c r="I7" s="815"/>
      <c r="J7" s="815"/>
      <c r="K7" s="815"/>
      <c r="L7" s="815"/>
      <c r="M7" s="815"/>
      <c r="N7" s="815"/>
      <c r="O7" s="815"/>
      <c r="P7" s="816"/>
      <c r="Q7" s="817">
        <v>24418</v>
      </c>
      <c r="R7" s="818"/>
      <c r="S7" s="818"/>
      <c r="T7" s="818"/>
      <c r="U7" s="818"/>
      <c r="V7" s="818">
        <v>23951</v>
      </c>
      <c r="W7" s="818"/>
      <c r="X7" s="818"/>
      <c r="Y7" s="818"/>
      <c r="Z7" s="818"/>
      <c r="AA7" s="818">
        <v>467</v>
      </c>
      <c r="AB7" s="818"/>
      <c r="AC7" s="818"/>
      <c r="AD7" s="818"/>
      <c r="AE7" s="819"/>
      <c r="AF7" s="820">
        <v>379</v>
      </c>
      <c r="AG7" s="821"/>
      <c r="AH7" s="821"/>
      <c r="AI7" s="821"/>
      <c r="AJ7" s="822"/>
      <c r="AK7" s="823">
        <v>340</v>
      </c>
      <c r="AL7" s="824"/>
      <c r="AM7" s="824"/>
      <c r="AN7" s="824"/>
      <c r="AO7" s="824"/>
      <c r="AP7" s="824">
        <v>27595</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577</v>
      </c>
      <c r="BT7" s="812"/>
      <c r="BU7" s="812"/>
      <c r="BV7" s="812"/>
      <c r="BW7" s="812"/>
      <c r="BX7" s="812"/>
      <c r="BY7" s="812"/>
      <c r="BZ7" s="812"/>
      <c r="CA7" s="812"/>
      <c r="CB7" s="812"/>
      <c r="CC7" s="812"/>
      <c r="CD7" s="812"/>
      <c r="CE7" s="812"/>
      <c r="CF7" s="812"/>
      <c r="CG7" s="827"/>
      <c r="CH7" s="808">
        <v>5</v>
      </c>
      <c r="CI7" s="809"/>
      <c r="CJ7" s="809"/>
      <c r="CK7" s="809"/>
      <c r="CL7" s="810"/>
      <c r="CM7" s="808">
        <v>51</v>
      </c>
      <c r="CN7" s="809"/>
      <c r="CO7" s="809"/>
      <c r="CP7" s="809"/>
      <c r="CQ7" s="810"/>
      <c r="CR7" s="808">
        <v>19</v>
      </c>
      <c r="CS7" s="809"/>
      <c r="CT7" s="809"/>
      <c r="CU7" s="809"/>
      <c r="CV7" s="810"/>
      <c r="CW7" s="808">
        <v>16</v>
      </c>
      <c r="CX7" s="809"/>
      <c r="CY7" s="809"/>
      <c r="CZ7" s="809"/>
      <c r="DA7" s="810"/>
      <c r="DB7" s="808" t="s">
        <v>576</v>
      </c>
      <c r="DC7" s="809"/>
      <c r="DD7" s="809"/>
      <c r="DE7" s="809"/>
      <c r="DF7" s="810"/>
      <c r="DG7" s="808" t="s">
        <v>576</v>
      </c>
      <c r="DH7" s="809"/>
      <c r="DI7" s="809"/>
      <c r="DJ7" s="809"/>
      <c r="DK7" s="810"/>
      <c r="DL7" s="808" t="s">
        <v>576</v>
      </c>
      <c r="DM7" s="809"/>
      <c r="DN7" s="809"/>
      <c r="DO7" s="809"/>
      <c r="DP7" s="810"/>
      <c r="DQ7" s="808" t="s">
        <v>576</v>
      </c>
      <c r="DR7" s="809"/>
      <c r="DS7" s="809"/>
      <c r="DT7" s="809"/>
      <c r="DU7" s="810"/>
      <c r="DV7" s="811"/>
      <c r="DW7" s="812"/>
      <c r="DX7" s="812"/>
      <c r="DY7" s="812"/>
      <c r="DZ7" s="813"/>
      <c r="EA7" s="230"/>
    </row>
    <row r="8" spans="1:131" s="231" customFormat="1" ht="26.25" customHeight="1">
      <c r="A8" s="234">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0"/>
      <c r="AF8" s="851"/>
      <c r="AG8" s="852"/>
      <c r="AH8" s="852"/>
      <c r="AI8" s="852"/>
      <c r="AJ8" s="853"/>
      <c r="AK8" s="834"/>
      <c r="AL8" s="835"/>
      <c r="AM8" s="835"/>
      <c r="AN8" s="835"/>
      <c r="AO8" s="835"/>
      <c r="AP8" s="835"/>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c r="BT8" s="839"/>
      <c r="BU8" s="839"/>
      <c r="BV8" s="839"/>
      <c r="BW8" s="839"/>
      <c r="BX8" s="839"/>
      <c r="BY8" s="839"/>
      <c r="BZ8" s="839"/>
      <c r="CA8" s="839"/>
      <c r="CB8" s="839"/>
      <c r="CC8" s="839"/>
      <c r="CD8" s="839"/>
      <c r="CE8" s="839"/>
      <c r="CF8" s="839"/>
      <c r="CG8" s="84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38"/>
      <c r="DW8" s="839"/>
      <c r="DX8" s="839"/>
      <c r="DY8" s="839"/>
      <c r="DZ8" s="844"/>
      <c r="EA8" s="230"/>
    </row>
    <row r="9" spans="1:131" s="231" customFormat="1" ht="26.25" customHeight="1">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385</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c r="A23" s="236" t="s">
        <v>386</v>
      </c>
      <c r="B23" s="854" t="s">
        <v>387</v>
      </c>
      <c r="C23" s="855"/>
      <c r="D23" s="855"/>
      <c r="E23" s="855"/>
      <c r="F23" s="855"/>
      <c r="G23" s="855"/>
      <c r="H23" s="855"/>
      <c r="I23" s="855"/>
      <c r="J23" s="855"/>
      <c r="K23" s="855"/>
      <c r="L23" s="855"/>
      <c r="M23" s="855"/>
      <c r="N23" s="855"/>
      <c r="O23" s="855"/>
      <c r="P23" s="856"/>
      <c r="Q23" s="857">
        <v>24418</v>
      </c>
      <c r="R23" s="858"/>
      <c r="S23" s="858"/>
      <c r="T23" s="858"/>
      <c r="U23" s="858"/>
      <c r="V23" s="858">
        <v>23951</v>
      </c>
      <c r="W23" s="858"/>
      <c r="X23" s="858"/>
      <c r="Y23" s="858"/>
      <c r="Z23" s="858"/>
      <c r="AA23" s="858">
        <v>467</v>
      </c>
      <c r="AB23" s="858"/>
      <c r="AC23" s="858"/>
      <c r="AD23" s="858"/>
      <c r="AE23" s="859"/>
      <c r="AF23" s="860">
        <v>379</v>
      </c>
      <c r="AG23" s="858"/>
      <c r="AH23" s="858"/>
      <c r="AI23" s="858"/>
      <c r="AJ23" s="861"/>
      <c r="AK23" s="862"/>
      <c r="AL23" s="863"/>
      <c r="AM23" s="863"/>
      <c r="AN23" s="863"/>
      <c r="AO23" s="863"/>
      <c r="AP23" s="858">
        <v>27595</v>
      </c>
      <c r="AQ23" s="858"/>
      <c r="AR23" s="858"/>
      <c r="AS23" s="858"/>
      <c r="AT23" s="858"/>
      <c r="AU23" s="874"/>
      <c r="AV23" s="874"/>
      <c r="AW23" s="874"/>
      <c r="AX23" s="874"/>
      <c r="AY23" s="875"/>
      <c r="AZ23" s="876" t="s">
        <v>126</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c r="A24" s="873" t="s">
        <v>388</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c r="A25" s="790" t="s">
        <v>389</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c r="A26" s="792" t="s">
        <v>367</v>
      </c>
      <c r="B26" s="793"/>
      <c r="C26" s="793"/>
      <c r="D26" s="793"/>
      <c r="E26" s="793"/>
      <c r="F26" s="793"/>
      <c r="G26" s="793"/>
      <c r="H26" s="793"/>
      <c r="I26" s="793"/>
      <c r="J26" s="793"/>
      <c r="K26" s="793"/>
      <c r="L26" s="793"/>
      <c r="M26" s="793"/>
      <c r="N26" s="793"/>
      <c r="O26" s="793"/>
      <c r="P26" s="794"/>
      <c r="Q26" s="798" t="s">
        <v>390</v>
      </c>
      <c r="R26" s="799"/>
      <c r="S26" s="799"/>
      <c r="T26" s="799"/>
      <c r="U26" s="800"/>
      <c r="V26" s="798" t="s">
        <v>391</v>
      </c>
      <c r="W26" s="799"/>
      <c r="X26" s="799"/>
      <c r="Y26" s="799"/>
      <c r="Z26" s="800"/>
      <c r="AA26" s="798" t="s">
        <v>392</v>
      </c>
      <c r="AB26" s="799"/>
      <c r="AC26" s="799"/>
      <c r="AD26" s="799"/>
      <c r="AE26" s="799"/>
      <c r="AF26" s="879" t="s">
        <v>393</v>
      </c>
      <c r="AG26" s="880"/>
      <c r="AH26" s="880"/>
      <c r="AI26" s="880"/>
      <c r="AJ26" s="881"/>
      <c r="AK26" s="799" t="s">
        <v>394</v>
      </c>
      <c r="AL26" s="799"/>
      <c r="AM26" s="799"/>
      <c r="AN26" s="799"/>
      <c r="AO26" s="800"/>
      <c r="AP26" s="798" t="s">
        <v>395</v>
      </c>
      <c r="AQ26" s="799"/>
      <c r="AR26" s="799"/>
      <c r="AS26" s="799"/>
      <c r="AT26" s="800"/>
      <c r="AU26" s="798" t="s">
        <v>396</v>
      </c>
      <c r="AV26" s="799"/>
      <c r="AW26" s="799"/>
      <c r="AX26" s="799"/>
      <c r="AY26" s="800"/>
      <c r="AZ26" s="798" t="s">
        <v>397</v>
      </c>
      <c r="BA26" s="799"/>
      <c r="BB26" s="799"/>
      <c r="BC26" s="799"/>
      <c r="BD26" s="800"/>
      <c r="BE26" s="798" t="s">
        <v>374</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c r="A28" s="238">
        <v>1</v>
      </c>
      <c r="B28" s="814" t="s">
        <v>398</v>
      </c>
      <c r="C28" s="815"/>
      <c r="D28" s="815"/>
      <c r="E28" s="815"/>
      <c r="F28" s="815"/>
      <c r="G28" s="815"/>
      <c r="H28" s="815"/>
      <c r="I28" s="815"/>
      <c r="J28" s="815"/>
      <c r="K28" s="815"/>
      <c r="L28" s="815"/>
      <c r="M28" s="815"/>
      <c r="N28" s="815"/>
      <c r="O28" s="815"/>
      <c r="P28" s="816"/>
      <c r="Q28" s="887">
        <v>5759</v>
      </c>
      <c r="R28" s="888"/>
      <c r="S28" s="888"/>
      <c r="T28" s="888"/>
      <c r="U28" s="888"/>
      <c r="V28" s="888">
        <v>5276</v>
      </c>
      <c r="W28" s="888"/>
      <c r="X28" s="888"/>
      <c r="Y28" s="888"/>
      <c r="Z28" s="888"/>
      <c r="AA28" s="888">
        <v>484</v>
      </c>
      <c r="AB28" s="888"/>
      <c r="AC28" s="888"/>
      <c r="AD28" s="888"/>
      <c r="AE28" s="889"/>
      <c r="AF28" s="890">
        <v>484</v>
      </c>
      <c r="AG28" s="888"/>
      <c r="AH28" s="888"/>
      <c r="AI28" s="888"/>
      <c r="AJ28" s="891"/>
      <c r="AK28" s="892">
        <v>423</v>
      </c>
      <c r="AL28" s="893"/>
      <c r="AM28" s="893"/>
      <c r="AN28" s="893"/>
      <c r="AO28" s="893"/>
      <c r="AP28" s="893" t="s">
        <v>576</v>
      </c>
      <c r="AQ28" s="893"/>
      <c r="AR28" s="893"/>
      <c r="AS28" s="893"/>
      <c r="AT28" s="893"/>
      <c r="AU28" s="893" t="s">
        <v>576</v>
      </c>
      <c r="AV28" s="893"/>
      <c r="AW28" s="893"/>
      <c r="AX28" s="893"/>
      <c r="AY28" s="893"/>
      <c r="AZ28" s="894" t="s">
        <v>576</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c r="A29" s="238">
        <v>2</v>
      </c>
      <c r="B29" s="845" t="s">
        <v>399</v>
      </c>
      <c r="C29" s="846"/>
      <c r="D29" s="846"/>
      <c r="E29" s="846"/>
      <c r="F29" s="846"/>
      <c r="G29" s="846"/>
      <c r="H29" s="846"/>
      <c r="I29" s="846"/>
      <c r="J29" s="846"/>
      <c r="K29" s="846"/>
      <c r="L29" s="846"/>
      <c r="M29" s="846"/>
      <c r="N29" s="846"/>
      <c r="O29" s="846"/>
      <c r="P29" s="847"/>
      <c r="Q29" s="848">
        <v>4805</v>
      </c>
      <c r="R29" s="849"/>
      <c r="S29" s="849"/>
      <c r="T29" s="849"/>
      <c r="U29" s="849"/>
      <c r="V29" s="849">
        <v>4740</v>
      </c>
      <c r="W29" s="849"/>
      <c r="X29" s="849"/>
      <c r="Y29" s="849"/>
      <c r="Z29" s="849"/>
      <c r="AA29" s="849">
        <v>65</v>
      </c>
      <c r="AB29" s="849"/>
      <c r="AC29" s="849"/>
      <c r="AD29" s="849"/>
      <c r="AE29" s="850"/>
      <c r="AF29" s="851">
        <v>65</v>
      </c>
      <c r="AG29" s="852"/>
      <c r="AH29" s="852"/>
      <c r="AI29" s="852"/>
      <c r="AJ29" s="853"/>
      <c r="AK29" s="898">
        <v>740</v>
      </c>
      <c r="AL29" s="895"/>
      <c r="AM29" s="895"/>
      <c r="AN29" s="895"/>
      <c r="AO29" s="895"/>
      <c r="AP29" s="895" t="s">
        <v>576</v>
      </c>
      <c r="AQ29" s="895"/>
      <c r="AR29" s="895"/>
      <c r="AS29" s="895"/>
      <c r="AT29" s="895"/>
      <c r="AU29" s="895" t="s">
        <v>576</v>
      </c>
      <c r="AV29" s="895"/>
      <c r="AW29" s="895"/>
      <c r="AX29" s="895"/>
      <c r="AY29" s="895"/>
      <c r="AZ29" s="895" t="s">
        <v>576</v>
      </c>
      <c r="BA29" s="895"/>
      <c r="BB29" s="895"/>
      <c r="BC29" s="895"/>
      <c r="BD29" s="895"/>
      <c r="BE29" s="896"/>
      <c r="BF29" s="896"/>
      <c r="BG29" s="896"/>
      <c r="BH29" s="896"/>
      <c r="BI29" s="897"/>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c r="A30" s="238">
        <v>3</v>
      </c>
      <c r="B30" s="845" t="s">
        <v>400</v>
      </c>
      <c r="C30" s="846"/>
      <c r="D30" s="846"/>
      <c r="E30" s="846"/>
      <c r="F30" s="846"/>
      <c r="G30" s="846"/>
      <c r="H30" s="846"/>
      <c r="I30" s="846"/>
      <c r="J30" s="846"/>
      <c r="K30" s="846"/>
      <c r="L30" s="846"/>
      <c r="M30" s="846"/>
      <c r="N30" s="846"/>
      <c r="O30" s="846"/>
      <c r="P30" s="847"/>
      <c r="Q30" s="848">
        <v>618</v>
      </c>
      <c r="R30" s="849"/>
      <c r="S30" s="849"/>
      <c r="T30" s="849"/>
      <c r="U30" s="849"/>
      <c r="V30" s="849">
        <v>616</v>
      </c>
      <c r="W30" s="849"/>
      <c r="X30" s="849"/>
      <c r="Y30" s="849"/>
      <c r="Z30" s="849"/>
      <c r="AA30" s="849">
        <v>2</v>
      </c>
      <c r="AB30" s="849"/>
      <c r="AC30" s="849"/>
      <c r="AD30" s="849"/>
      <c r="AE30" s="850"/>
      <c r="AF30" s="851">
        <v>2</v>
      </c>
      <c r="AG30" s="852"/>
      <c r="AH30" s="852"/>
      <c r="AI30" s="852"/>
      <c r="AJ30" s="853"/>
      <c r="AK30" s="898">
        <v>168</v>
      </c>
      <c r="AL30" s="895"/>
      <c r="AM30" s="895"/>
      <c r="AN30" s="895"/>
      <c r="AO30" s="895"/>
      <c r="AP30" s="895" t="s">
        <v>576</v>
      </c>
      <c r="AQ30" s="895"/>
      <c r="AR30" s="895"/>
      <c r="AS30" s="895"/>
      <c r="AT30" s="895"/>
      <c r="AU30" s="895" t="s">
        <v>576</v>
      </c>
      <c r="AV30" s="895"/>
      <c r="AW30" s="895"/>
      <c r="AX30" s="895"/>
      <c r="AY30" s="895"/>
      <c r="AZ30" s="895" t="s">
        <v>576</v>
      </c>
      <c r="BA30" s="895"/>
      <c r="BB30" s="895"/>
      <c r="BC30" s="895"/>
      <c r="BD30" s="895"/>
      <c r="BE30" s="896"/>
      <c r="BF30" s="896"/>
      <c r="BG30" s="896"/>
      <c r="BH30" s="896"/>
      <c r="BI30" s="897"/>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c r="A31" s="238">
        <v>4</v>
      </c>
      <c r="B31" s="845" t="s">
        <v>401</v>
      </c>
      <c r="C31" s="846"/>
      <c r="D31" s="846"/>
      <c r="E31" s="846"/>
      <c r="F31" s="846"/>
      <c r="G31" s="846"/>
      <c r="H31" s="846"/>
      <c r="I31" s="846"/>
      <c r="J31" s="846"/>
      <c r="K31" s="846"/>
      <c r="L31" s="846"/>
      <c r="M31" s="846"/>
      <c r="N31" s="846"/>
      <c r="O31" s="846"/>
      <c r="P31" s="847"/>
      <c r="Q31" s="848">
        <v>706</v>
      </c>
      <c r="R31" s="849"/>
      <c r="S31" s="849"/>
      <c r="T31" s="849"/>
      <c r="U31" s="849"/>
      <c r="V31" s="849">
        <v>719</v>
      </c>
      <c r="W31" s="849"/>
      <c r="X31" s="849"/>
      <c r="Y31" s="849"/>
      <c r="Z31" s="849"/>
      <c r="AA31" s="849">
        <v>-13</v>
      </c>
      <c r="AB31" s="849"/>
      <c r="AC31" s="849"/>
      <c r="AD31" s="849"/>
      <c r="AE31" s="850"/>
      <c r="AF31" s="851">
        <v>337</v>
      </c>
      <c r="AG31" s="852"/>
      <c r="AH31" s="852"/>
      <c r="AI31" s="852"/>
      <c r="AJ31" s="853"/>
      <c r="AK31" s="898">
        <v>64</v>
      </c>
      <c r="AL31" s="895"/>
      <c r="AM31" s="895"/>
      <c r="AN31" s="895"/>
      <c r="AO31" s="895"/>
      <c r="AP31" s="895">
        <v>3466</v>
      </c>
      <c r="AQ31" s="895"/>
      <c r="AR31" s="895"/>
      <c r="AS31" s="895"/>
      <c r="AT31" s="895"/>
      <c r="AU31" s="895">
        <v>405</v>
      </c>
      <c r="AV31" s="895"/>
      <c r="AW31" s="895"/>
      <c r="AX31" s="895"/>
      <c r="AY31" s="895"/>
      <c r="AZ31" s="895" t="s">
        <v>576</v>
      </c>
      <c r="BA31" s="895"/>
      <c r="BB31" s="895"/>
      <c r="BC31" s="895"/>
      <c r="BD31" s="895"/>
      <c r="BE31" s="896" t="s">
        <v>402</v>
      </c>
      <c r="BF31" s="896"/>
      <c r="BG31" s="896"/>
      <c r="BH31" s="896"/>
      <c r="BI31" s="897"/>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c r="A32" s="238">
        <v>5</v>
      </c>
      <c r="B32" s="845" t="s">
        <v>403</v>
      </c>
      <c r="C32" s="846"/>
      <c r="D32" s="846"/>
      <c r="E32" s="846"/>
      <c r="F32" s="846"/>
      <c r="G32" s="846"/>
      <c r="H32" s="846"/>
      <c r="I32" s="846"/>
      <c r="J32" s="846"/>
      <c r="K32" s="846"/>
      <c r="L32" s="846"/>
      <c r="M32" s="846"/>
      <c r="N32" s="846"/>
      <c r="O32" s="846"/>
      <c r="P32" s="847"/>
      <c r="Q32" s="848">
        <v>1195</v>
      </c>
      <c r="R32" s="849"/>
      <c r="S32" s="849"/>
      <c r="T32" s="849"/>
      <c r="U32" s="849"/>
      <c r="V32" s="849">
        <v>1171</v>
      </c>
      <c r="W32" s="849"/>
      <c r="X32" s="849"/>
      <c r="Y32" s="849"/>
      <c r="Z32" s="849"/>
      <c r="AA32" s="849">
        <v>24</v>
      </c>
      <c r="AB32" s="849"/>
      <c r="AC32" s="849"/>
      <c r="AD32" s="849"/>
      <c r="AE32" s="850"/>
      <c r="AF32" s="851">
        <v>213</v>
      </c>
      <c r="AG32" s="852"/>
      <c r="AH32" s="852"/>
      <c r="AI32" s="852"/>
      <c r="AJ32" s="853"/>
      <c r="AK32" s="898">
        <v>611</v>
      </c>
      <c r="AL32" s="895"/>
      <c r="AM32" s="895"/>
      <c r="AN32" s="895"/>
      <c r="AO32" s="895"/>
      <c r="AP32" s="895">
        <v>6486</v>
      </c>
      <c r="AQ32" s="895"/>
      <c r="AR32" s="895"/>
      <c r="AS32" s="895"/>
      <c r="AT32" s="895"/>
      <c r="AU32" s="895">
        <v>5403</v>
      </c>
      <c r="AV32" s="895"/>
      <c r="AW32" s="895"/>
      <c r="AX32" s="895"/>
      <c r="AY32" s="895"/>
      <c r="AZ32" s="895" t="s">
        <v>576</v>
      </c>
      <c r="BA32" s="895"/>
      <c r="BB32" s="895"/>
      <c r="BC32" s="895"/>
      <c r="BD32" s="895"/>
      <c r="BE32" s="896" t="s">
        <v>404</v>
      </c>
      <c r="BF32" s="896"/>
      <c r="BG32" s="896"/>
      <c r="BH32" s="896"/>
      <c r="BI32" s="897"/>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c r="A33" s="238">
        <v>6</v>
      </c>
      <c r="B33" s="845" t="s">
        <v>405</v>
      </c>
      <c r="C33" s="846"/>
      <c r="D33" s="846"/>
      <c r="E33" s="846"/>
      <c r="F33" s="846"/>
      <c r="G33" s="846"/>
      <c r="H33" s="846"/>
      <c r="I33" s="846"/>
      <c r="J33" s="846"/>
      <c r="K33" s="846"/>
      <c r="L33" s="846"/>
      <c r="M33" s="846"/>
      <c r="N33" s="846"/>
      <c r="O33" s="846"/>
      <c r="P33" s="847"/>
      <c r="Q33" s="848">
        <v>10</v>
      </c>
      <c r="R33" s="849"/>
      <c r="S33" s="849"/>
      <c r="T33" s="849"/>
      <c r="U33" s="849"/>
      <c r="V33" s="849">
        <v>10</v>
      </c>
      <c r="W33" s="849"/>
      <c r="X33" s="849"/>
      <c r="Y33" s="849"/>
      <c r="Z33" s="849"/>
      <c r="AA33" s="849">
        <v>0</v>
      </c>
      <c r="AB33" s="849"/>
      <c r="AC33" s="849"/>
      <c r="AD33" s="849"/>
      <c r="AE33" s="850"/>
      <c r="AF33" s="851">
        <v>0</v>
      </c>
      <c r="AG33" s="852"/>
      <c r="AH33" s="852"/>
      <c r="AI33" s="852"/>
      <c r="AJ33" s="853"/>
      <c r="AK33" s="898">
        <v>4</v>
      </c>
      <c r="AL33" s="895"/>
      <c r="AM33" s="895"/>
      <c r="AN33" s="895"/>
      <c r="AO33" s="895"/>
      <c r="AP33" s="895">
        <v>36</v>
      </c>
      <c r="AQ33" s="895"/>
      <c r="AR33" s="895"/>
      <c r="AS33" s="895"/>
      <c r="AT33" s="895"/>
      <c r="AU33" s="895">
        <v>36</v>
      </c>
      <c r="AV33" s="895"/>
      <c r="AW33" s="895"/>
      <c r="AX33" s="895"/>
      <c r="AY33" s="895"/>
      <c r="AZ33" s="895" t="s">
        <v>576</v>
      </c>
      <c r="BA33" s="895"/>
      <c r="BB33" s="895"/>
      <c r="BC33" s="895"/>
      <c r="BD33" s="895"/>
      <c r="BE33" s="896" t="s">
        <v>406</v>
      </c>
      <c r="BF33" s="896"/>
      <c r="BG33" s="896"/>
      <c r="BH33" s="896"/>
      <c r="BI33" s="897"/>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c r="A34" s="238">
        <v>7</v>
      </c>
      <c r="B34" s="845" t="s">
        <v>407</v>
      </c>
      <c r="C34" s="846"/>
      <c r="D34" s="846"/>
      <c r="E34" s="846"/>
      <c r="F34" s="846"/>
      <c r="G34" s="846"/>
      <c r="H34" s="846"/>
      <c r="I34" s="846"/>
      <c r="J34" s="846"/>
      <c r="K34" s="846"/>
      <c r="L34" s="846"/>
      <c r="M34" s="846"/>
      <c r="N34" s="846"/>
      <c r="O34" s="846"/>
      <c r="P34" s="847"/>
      <c r="Q34" s="848">
        <v>22</v>
      </c>
      <c r="R34" s="849"/>
      <c r="S34" s="849"/>
      <c r="T34" s="849"/>
      <c r="U34" s="849"/>
      <c r="V34" s="849">
        <v>23</v>
      </c>
      <c r="W34" s="849"/>
      <c r="X34" s="849"/>
      <c r="Y34" s="849"/>
      <c r="Z34" s="849"/>
      <c r="AA34" s="849">
        <v>0</v>
      </c>
      <c r="AB34" s="849"/>
      <c r="AC34" s="849"/>
      <c r="AD34" s="849"/>
      <c r="AE34" s="850"/>
      <c r="AF34" s="851">
        <v>0</v>
      </c>
      <c r="AG34" s="852"/>
      <c r="AH34" s="852"/>
      <c r="AI34" s="852"/>
      <c r="AJ34" s="853"/>
      <c r="AK34" s="898" t="s">
        <v>576</v>
      </c>
      <c r="AL34" s="895"/>
      <c r="AM34" s="895"/>
      <c r="AN34" s="895"/>
      <c r="AO34" s="895"/>
      <c r="AP34" s="895" t="s">
        <v>576</v>
      </c>
      <c r="AQ34" s="895"/>
      <c r="AR34" s="895"/>
      <c r="AS34" s="895"/>
      <c r="AT34" s="895"/>
      <c r="AU34" s="895" t="s">
        <v>576</v>
      </c>
      <c r="AV34" s="895"/>
      <c r="AW34" s="895"/>
      <c r="AX34" s="895"/>
      <c r="AY34" s="895"/>
      <c r="AZ34" s="895" t="s">
        <v>576</v>
      </c>
      <c r="BA34" s="895"/>
      <c r="BB34" s="895"/>
      <c r="BC34" s="895"/>
      <c r="BD34" s="895"/>
      <c r="BE34" s="896" t="s">
        <v>406</v>
      </c>
      <c r="BF34" s="896"/>
      <c r="BG34" s="896"/>
      <c r="BH34" s="896"/>
      <c r="BI34" s="897"/>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8"/>
      <c r="AL35" s="895"/>
      <c r="AM35" s="895"/>
      <c r="AN35" s="895"/>
      <c r="AO35" s="895"/>
      <c r="AP35" s="895"/>
      <c r="AQ35" s="895"/>
      <c r="AR35" s="895"/>
      <c r="AS35" s="895"/>
      <c r="AT35" s="895"/>
      <c r="AU35" s="895"/>
      <c r="AV35" s="895"/>
      <c r="AW35" s="895"/>
      <c r="AX35" s="895"/>
      <c r="AY35" s="895"/>
      <c r="AZ35" s="899"/>
      <c r="BA35" s="899"/>
      <c r="BB35" s="899"/>
      <c r="BC35" s="899"/>
      <c r="BD35" s="899"/>
      <c r="BE35" s="896"/>
      <c r="BF35" s="896"/>
      <c r="BG35" s="896"/>
      <c r="BH35" s="896"/>
      <c r="BI35" s="897"/>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8"/>
      <c r="AL36" s="895"/>
      <c r="AM36" s="895"/>
      <c r="AN36" s="895"/>
      <c r="AO36" s="895"/>
      <c r="AP36" s="895"/>
      <c r="AQ36" s="895"/>
      <c r="AR36" s="895"/>
      <c r="AS36" s="895"/>
      <c r="AT36" s="895"/>
      <c r="AU36" s="895"/>
      <c r="AV36" s="895"/>
      <c r="AW36" s="895"/>
      <c r="AX36" s="895"/>
      <c r="AY36" s="895"/>
      <c r="AZ36" s="899"/>
      <c r="BA36" s="899"/>
      <c r="BB36" s="899"/>
      <c r="BC36" s="899"/>
      <c r="BD36" s="899"/>
      <c r="BE36" s="896"/>
      <c r="BF36" s="896"/>
      <c r="BG36" s="896"/>
      <c r="BH36" s="896"/>
      <c r="BI36" s="897"/>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8"/>
      <c r="AL37" s="895"/>
      <c r="AM37" s="895"/>
      <c r="AN37" s="895"/>
      <c r="AO37" s="895"/>
      <c r="AP37" s="895"/>
      <c r="AQ37" s="895"/>
      <c r="AR37" s="895"/>
      <c r="AS37" s="895"/>
      <c r="AT37" s="895"/>
      <c r="AU37" s="895"/>
      <c r="AV37" s="895"/>
      <c r="AW37" s="895"/>
      <c r="AX37" s="895"/>
      <c r="AY37" s="895"/>
      <c r="AZ37" s="899"/>
      <c r="BA37" s="899"/>
      <c r="BB37" s="899"/>
      <c r="BC37" s="899"/>
      <c r="BD37" s="899"/>
      <c r="BE37" s="896"/>
      <c r="BF37" s="896"/>
      <c r="BG37" s="896"/>
      <c r="BH37" s="896"/>
      <c r="BI37" s="897"/>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8"/>
      <c r="AL38" s="895"/>
      <c r="AM38" s="895"/>
      <c r="AN38" s="895"/>
      <c r="AO38" s="895"/>
      <c r="AP38" s="895"/>
      <c r="AQ38" s="895"/>
      <c r="AR38" s="895"/>
      <c r="AS38" s="895"/>
      <c r="AT38" s="895"/>
      <c r="AU38" s="895"/>
      <c r="AV38" s="895"/>
      <c r="AW38" s="895"/>
      <c r="AX38" s="895"/>
      <c r="AY38" s="895"/>
      <c r="AZ38" s="899"/>
      <c r="BA38" s="899"/>
      <c r="BB38" s="899"/>
      <c r="BC38" s="899"/>
      <c r="BD38" s="899"/>
      <c r="BE38" s="896"/>
      <c r="BF38" s="896"/>
      <c r="BG38" s="896"/>
      <c r="BH38" s="896"/>
      <c r="BI38" s="897"/>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8"/>
      <c r="AL39" s="895"/>
      <c r="AM39" s="895"/>
      <c r="AN39" s="895"/>
      <c r="AO39" s="895"/>
      <c r="AP39" s="895"/>
      <c r="AQ39" s="895"/>
      <c r="AR39" s="895"/>
      <c r="AS39" s="895"/>
      <c r="AT39" s="895"/>
      <c r="AU39" s="895"/>
      <c r="AV39" s="895"/>
      <c r="AW39" s="895"/>
      <c r="AX39" s="895"/>
      <c r="AY39" s="895"/>
      <c r="AZ39" s="899"/>
      <c r="BA39" s="899"/>
      <c r="BB39" s="899"/>
      <c r="BC39" s="899"/>
      <c r="BD39" s="899"/>
      <c r="BE39" s="896"/>
      <c r="BF39" s="896"/>
      <c r="BG39" s="896"/>
      <c r="BH39" s="896"/>
      <c r="BI39" s="897"/>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8"/>
      <c r="AL40" s="895"/>
      <c r="AM40" s="895"/>
      <c r="AN40" s="895"/>
      <c r="AO40" s="895"/>
      <c r="AP40" s="895"/>
      <c r="AQ40" s="895"/>
      <c r="AR40" s="895"/>
      <c r="AS40" s="895"/>
      <c r="AT40" s="895"/>
      <c r="AU40" s="895"/>
      <c r="AV40" s="895"/>
      <c r="AW40" s="895"/>
      <c r="AX40" s="895"/>
      <c r="AY40" s="895"/>
      <c r="AZ40" s="899"/>
      <c r="BA40" s="899"/>
      <c r="BB40" s="899"/>
      <c r="BC40" s="899"/>
      <c r="BD40" s="899"/>
      <c r="BE40" s="896"/>
      <c r="BF40" s="896"/>
      <c r="BG40" s="896"/>
      <c r="BH40" s="896"/>
      <c r="BI40" s="897"/>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8"/>
      <c r="AL41" s="895"/>
      <c r="AM41" s="895"/>
      <c r="AN41" s="895"/>
      <c r="AO41" s="895"/>
      <c r="AP41" s="895"/>
      <c r="AQ41" s="895"/>
      <c r="AR41" s="895"/>
      <c r="AS41" s="895"/>
      <c r="AT41" s="895"/>
      <c r="AU41" s="895"/>
      <c r="AV41" s="895"/>
      <c r="AW41" s="895"/>
      <c r="AX41" s="895"/>
      <c r="AY41" s="895"/>
      <c r="AZ41" s="899"/>
      <c r="BA41" s="899"/>
      <c r="BB41" s="899"/>
      <c r="BC41" s="899"/>
      <c r="BD41" s="899"/>
      <c r="BE41" s="896"/>
      <c r="BF41" s="896"/>
      <c r="BG41" s="896"/>
      <c r="BH41" s="896"/>
      <c r="BI41" s="897"/>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8"/>
      <c r="AL42" s="895"/>
      <c r="AM42" s="895"/>
      <c r="AN42" s="895"/>
      <c r="AO42" s="895"/>
      <c r="AP42" s="895"/>
      <c r="AQ42" s="895"/>
      <c r="AR42" s="895"/>
      <c r="AS42" s="895"/>
      <c r="AT42" s="895"/>
      <c r="AU42" s="895"/>
      <c r="AV42" s="895"/>
      <c r="AW42" s="895"/>
      <c r="AX42" s="895"/>
      <c r="AY42" s="895"/>
      <c r="AZ42" s="899"/>
      <c r="BA42" s="899"/>
      <c r="BB42" s="899"/>
      <c r="BC42" s="899"/>
      <c r="BD42" s="899"/>
      <c r="BE42" s="896"/>
      <c r="BF42" s="896"/>
      <c r="BG42" s="896"/>
      <c r="BH42" s="896"/>
      <c r="BI42" s="897"/>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8"/>
      <c r="AL43" s="895"/>
      <c r="AM43" s="895"/>
      <c r="AN43" s="895"/>
      <c r="AO43" s="895"/>
      <c r="AP43" s="895"/>
      <c r="AQ43" s="895"/>
      <c r="AR43" s="895"/>
      <c r="AS43" s="895"/>
      <c r="AT43" s="895"/>
      <c r="AU43" s="895"/>
      <c r="AV43" s="895"/>
      <c r="AW43" s="895"/>
      <c r="AX43" s="895"/>
      <c r="AY43" s="895"/>
      <c r="AZ43" s="899"/>
      <c r="BA43" s="899"/>
      <c r="BB43" s="899"/>
      <c r="BC43" s="899"/>
      <c r="BD43" s="899"/>
      <c r="BE43" s="896"/>
      <c r="BF43" s="896"/>
      <c r="BG43" s="896"/>
      <c r="BH43" s="896"/>
      <c r="BI43" s="897"/>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8"/>
      <c r="AL44" s="895"/>
      <c r="AM44" s="895"/>
      <c r="AN44" s="895"/>
      <c r="AO44" s="895"/>
      <c r="AP44" s="895"/>
      <c r="AQ44" s="895"/>
      <c r="AR44" s="895"/>
      <c r="AS44" s="895"/>
      <c r="AT44" s="895"/>
      <c r="AU44" s="895"/>
      <c r="AV44" s="895"/>
      <c r="AW44" s="895"/>
      <c r="AX44" s="895"/>
      <c r="AY44" s="895"/>
      <c r="AZ44" s="899"/>
      <c r="BA44" s="899"/>
      <c r="BB44" s="899"/>
      <c r="BC44" s="899"/>
      <c r="BD44" s="899"/>
      <c r="BE44" s="896"/>
      <c r="BF44" s="896"/>
      <c r="BG44" s="896"/>
      <c r="BH44" s="896"/>
      <c r="BI44" s="897"/>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8"/>
      <c r="AL45" s="895"/>
      <c r="AM45" s="895"/>
      <c r="AN45" s="895"/>
      <c r="AO45" s="895"/>
      <c r="AP45" s="895"/>
      <c r="AQ45" s="895"/>
      <c r="AR45" s="895"/>
      <c r="AS45" s="895"/>
      <c r="AT45" s="895"/>
      <c r="AU45" s="895"/>
      <c r="AV45" s="895"/>
      <c r="AW45" s="895"/>
      <c r="AX45" s="895"/>
      <c r="AY45" s="895"/>
      <c r="AZ45" s="899"/>
      <c r="BA45" s="899"/>
      <c r="BB45" s="899"/>
      <c r="BC45" s="899"/>
      <c r="BD45" s="899"/>
      <c r="BE45" s="896"/>
      <c r="BF45" s="896"/>
      <c r="BG45" s="896"/>
      <c r="BH45" s="896"/>
      <c r="BI45" s="897"/>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8"/>
      <c r="AL46" s="895"/>
      <c r="AM46" s="895"/>
      <c r="AN46" s="895"/>
      <c r="AO46" s="895"/>
      <c r="AP46" s="895"/>
      <c r="AQ46" s="895"/>
      <c r="AR46" s="895"/>
      <c r="AS46" s="895"/>
      <c r="AT46" s="895"/>
      <c r="AU46" s="895"/>
      <c r="AV46" s="895"/>
      <c r="AW46" s="895"/>
      <c r="AX46" s="895"/>
      <c r="AY46" s="895"/>
      <c r="AZ46" s="899"/>
      <c r="BA46" s="899"/>
      <c r="BB46" s="899"/>
      <c r="BC46" s="899"/>
      <c r="BD46" s="899"/>
      <c r="BE46" s="896"/>
      <c r="BF46" s="896"/>
      <c r="BG46" s="896"/>
      <c r="BH46" s="896"/>
      <c r="BI46" s="897"/>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8"/>
      <c r="AL47" s="895"/>
      <c r="AM47" s="895"/>
      <c r="AN47" s="895"/>
      <c r="AO47" s="895"/>
      <c r="AP47" s="895"/>
      <c r="AQ47" s="895"/>
      <c r="AR47" s="895"/>
      <c r="AS47" s="895"/>
      <c r="AT47" s="895"/>
      <c r="AU47" s="895"/>
      <c r="AV47" s="895"/>
      <c r="AW47" s="895"/>
      <c r="AX47" s="895"/>
      <c r="AY47" s="895"/>
      <c r="AZ47" s="899"/>
      <c r="BA47" s="899"/>
      <c r="BB47" s="899"/>
      <c r="BC47" s="899"/>
      <c r="BD47" s="899"/>
      <c r="BE47" s="896"/>
      <c r="BF47" s="896"/>
      <c r="BG47" s="896"/>
      <c r="BH47" s="896"/>
      <c r="BI47" s="897"/>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8"/>
      <c r="AL48" s="895"/>
      <c r="AM48" s="895"/>
      <c r="AN48" s="895"/>
      <c r="AO48" s="895"/>
      <c r="AP48" s="895"/>
      <c r="AQ48" s="895"/>
      <c r="AR48" s="895"/>
      <c r="AS48" s="895"/>
      <c r="AT48" s="895"/>
      <c r="AU48" s="895"/>
      <c r="AV48" s="895"/>
      <c r="AW48" s="895"/>
      <c r="AX48" s="895"/>
      <c r="AY48" s="895"/>
      <c r="AZ48" s="899"/>
      <c r="BA48" s="899"/>
      <c r="BB48" s="899"/>
      <c r="BC48" s="899"/>
      <c r="BD48" s="899"/>
      <c r="BE48" s="896"/>
      <c r="BF48" s="896"/>
      <c r="BG48" s="896"/>
      <c r="BH48" s="896"/>
      <c r="BI48" s="897"/>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8"/>
      <c r="AL49" s="895"/>
      <c r="AM49" s="895"/>
      <c r="AN49" s="895"/>
      <c r="AO49" s="895"/>
      <c r="AP49" s="895"/>
      <c r="AQ49" s="895"/>
      <c r="AR49" s="895"/>
      <c r="AS49" s="895"/>
      <c r="AT49" s="895"/>
      <c r="AU49" s="895"/>
      <c r="AV49" s="895"/>
      <c r="AW49" s="895"/>
      <c r="AX49" s="895"/>
      <c r="AY49" s="895"/>
      <c r="AZ49" s="899"/>
      <c r="BA49" s="899"/>
      <c r="BB49" s="899"/>
      <c r="BC49" s="899"/>
      <c r="BD49" s="899"/>
      <c r="BE49" s="896"/>
      <c r="BF49" s="896"/>
      <c r="BG49" s="896"/>
      <c r="BH49" s="896"/>
      <c r="BI49" s="897"/>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6"/>
      <c r="BF50" s="896"/>
      <c r="BG50" s="896"/>
      <c r="BH50" s="896"/>
      <c r="BI50" s="897"/>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6"/>
      <c r="BF51" s="896"/>
      <c r="BG51" s="896"/>
      <c r="BH51" s="896"/>
      <c r="BI51" s="897"/>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6"/>
      <c r="BF52" s="896"/>
      <c r="BG52" s="896"/>
      <c r="BH52" s="896"/>
      <c r="BI52" s="897"/>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6"/>
      <c r="BF53" s="896"/>
      <c r="BG53" s="896"/>
      <c r="BH53" s="896"/>
      <c r="BI53" s="897"/>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6"/>
      <c r="BF54" s="896"/>
      <c r="BG54" s="896"/>
      <c r="BH54" s="896"/>
      <c r="BI54" s="897"/>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6"/>
      <c r="BF55" s="896"/>
      <c r="BG55" s="896"/>
      <c r="BH55" s="896"/>
      <c r="BI55" s="897"/>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6"/>
      <c r="BF56" s="896"/>
      <c r="BG56" s="896"/>
      <c r="BH56" s="896"/>
      <c r="BI56" s="897"/>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6"/>
      <c r="BF57" s="896"/>
      <c r="BG57" s="896"/>
      <c r="BH57" s="896"/>
      <c r="BI57" s="897"/>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6"/>
      <c r="BF58" s="896"/>
      <c r="BG58" s="896"/>
      <c r="BH58" s="896"/>
      <c r="BI58" s="897"/>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6"/>
      <c r="BF59" s="896"/>
      <c r="BG59" s="896"/>
      <c r="BH59" s="896"/>
      <c r="BI59" s="897"/>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6"/>
      <c r="BF60" s="896"/>
      <c r="BG60" s="896"/>
      <c r="BH60" s="896"/>
      <c r="BI60" s="897"/>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6"/>
      <c r="BF61" s="896"/>
      <c r="BG61" s="896"/>
      <c r="BH61" s="896"/>
      <c r="BI61" s="897"/>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6"/>
      <c r="BF62" s="896"/>
      <c r="BG62" s="896"/>
      <c r="BH62" s="896"/>
      <c r="BI62" s="897"/>
      <c r="BJ62" s="912" t="s">
        <v>408</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c r="A63" s="236" t="s">
        <v>386</v>
      </c>
      <c r="B63" s="854" t="s">
        <v>409</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1101</v>
      </c>
      <c r="AG63" s="909"/>
      <c r="AH63" s="909"/>
      <c r="AI63" s="909"/>
      <c r="AJ63" s="910"/>
      <c r="AK63" s="911"/>
      <c r="AL63" s="906"/>
      <c r="AM63" s="906"/>
      <c r="AN63" s="906"/>
      <c r="AO63" s="906"/>
      <c r="AP63" s="909">
        <v>9988</v>
      </c>
      <c r="AQ63" s="909"/>
      <c r="AR63" s="909"/>
      <c r="AS63" s="909"/>
      <c r="AT63" s="909"/>
      <c r="AU63" s="909">
        <v>5844</v>
      </c>
      <c r="AV63" s="909"/>
      <c r="AW63" s="909"/>
      <c r="AX63" s="909"/>
      <c r="AY63" s="909"/>
      <c r="AZ63" s="913"/>
      <c r="BA63" s="913"/>
      <c r="BB63" s="913"/>
      <c r="BC63" s="913"/>
      <c r="BD63" s="913"/>
      <c r="BE63" s="914"/>
      <c r="BF63" s="914"/>
      <c r="BG63" s="914"/>
      <c r="BH63" s="914"/>
      <c r="BI63" s="915"/>
      <c r="BJ63" s="916" t="s">
        <v>126</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c r="A65" s="228" t="s">
        <v>410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c r="A66" s="792" t="s">
        <v>411</v>
      </c>
      <c r="B66" s="793"/>
      <c r="C66" s="793"/>
      <c r="D66" s="793"/>
      <c r="E66" s="793"/>
      <c r="F66" s="793"/>
      <c r="G66" s="793"/>
      <c r="H66" s="793"/>
      <c r="I66" s="793"/>
      <c r="J66" s="793"/>
      <c r="K66" s="793"/>
      <c r="L66" s="793"/>
      <c r="M66" s="793"/>
      <c r="N66" s="793"/>
      <c r="O66" s="793"/>
      <c r="P66" s="794"/>
      <c r="Q66" s="798" t="s">
        <v>390</v>
      </c>
      <c r="R66" s="799"/>
      <c r="S66" s="799"/>
      <c r="T66" s="799"/>
      <c r="U66" s="800"/>
      <c r="V66" s="798" t="s">
        <v>412</v>
      </c>
      <c r="W66" s="799"/>
      <c r="X66" s="799"/>
      <c r="Y66" s="799"/>
      <c r="Z66" s="800"/>
      <c r="AA66" s="798" t="s">
        <v>413</v>
      </c>
      <c r="AB66" s="799"/>
      <c r="AC66" s="799"/>
      <c r="AD66" s="799"/>
      <c r="AE66" s="800"/>
      <c r="AF66" s="919" t="s">
        <v>393</v>
      </c>
      <c r="AG66" s="880"/>
      <c r="AH66" s="880"/>
      <c r="AI66" s="880"/>
      <c r="AJ66" s="920"/>
      <c r="AK66" s="798" t="s">
        <v>394</v>
      </c>
      <c r="AL66" s="793"/>
      <c r="AM66" s="793"/>
      <c r="AN66" s="793"/>
      <c r="AO66" s="794"/>
      <c r="AP66" s="798" t="s">
        <v>414</v>
      </c>
      <c r="AQ66" s="799"/>
      <c r="AR66" s="799"/>
      <c r="AS66" s="799"/>
      <c r="AT66" s="800"/>
      <c r="AU66" s="798" t="s">
        <v>415</v>
      </c>
      <c r="AV66" s="799"/>
      <c r="AW66" s="799"/>
      <c r="AX66" s="799"/>
      <c r="AY66" s="800"/>
      <c r="AZ66" s="798" t="s">
        <v>374</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c r="A68" s="232">
        <v>1</v>
      </c>
      <c r="B68" s="934" t="s">
        <v>578</v>
      </c>
      <c r="C68" s="935"/>
      <c r="D68" s="935"/>
      <c r="E68" s="935"/>
      <c r="F68" s="935"/>
      <c r="G68" s="935"/>
      <c r="H68" s="935"/>
      <c r="I68" s="935"/>
      <c r="J68" s="935"/>
      <c r="K68" s="935"/>
      <c r="L68" s="935"/>
      <c r="M68" s="935"/>
      <c r="N68" s="935"/>
      <c r="O68" s="935"/>
      <c r="P68" s="936"/>
      <c r="Q68" s="937">
        <v>102</v>
      </c>
      <c r="R68" s="931"/>
      <c r="S68" s="931"/>
      <c r="T68" s="931"/>
      <c r="U68" s="931"/>
      <c r="V68" s="931">
        <v>98</v>
      </c>
      <c r="W68" s="931"/>
      <c r="X68" s="931"/>
      <c r="Y68" s="931"/>
      <c r="Z68" s="931"/>
      <c r="AA68" s="931">
        <v>4</v>
      </c>
      <c r="AB68" s="931"/>
      <c r="AC68" s="931"/>
      <c r="AD68" s="931"/>
      <c r="AE68" s="931"/>
      <c r="AF68" s="931">
        <v>4</v>
      </c>
      <c r="AG68" s="931"/>
      <c r="AH68" s="931"/>
      <c r="AI68" s="931"/>
      <c r="AJ68" s="931"/>
      <c r="AK68" s="931" t="s">
        <v>576</v>
      </c>
      <c r="AL68" s="931"/>
      <c r="AM68" s="931"/>
      <c r="AN68" s="931"/>
      <c r="AO68" s="931"/>
      <c r="AP68" s="931">
        <v>36</v>
      </c>
      <c r="AQ68" s="931"/>
      <c r="AR68" s="931"/>
      <c r="AS68" s="931"/>
      <c r="AT68" s="931"/>
      <c r="AU68" s="931">
        <v>36</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c r="A69" s="234">
        <v>2</v>
      </c>
      <c r="B69" s="938" t="s">
        <v>579</v>
      </c>
      <c r="C69" s="939"/>
      <c r="D69" s="939"/>
      <c r="E69" s="939"/>
      <c r="F69" s="939"/>
      <c r="G69" s="939"/>
      <c r="H69" s="939"/>
      <c r="I69" s="939"/>
      <c r="J69" s="939"/>
      <c r="K69" s="939"/>
      <c r="L69" s="939"/>
      <c r="M69" s="939"/>
      <c r="N69" s="939"/>
      <c r="O69" s="939"/>
      <c r="P69" s="940"/>
      <c r="Q69" s="941">
        <v>27</v>
      </c>
      <c r="R69" s="895"/>
      <c r="S69" s="895"/>
      <c r="T69" s="895"/>
      <c r="U69" s="895"/>
      <c r="V69" s="895">
        <v>21</v>
      </c>
      <c r="W69" s="895"/>
      <c r="X69" s="895"/>
      <c r="Y69" s="895"/>
      <c r="Z69" s="895"/>
      <c r="AA69" s="895">
        <v>6</v>
      </c>
      <c r="AB69" s="895"/>
      <c r="AC69" s="895"/>
      <c r="AD69" s="895"/>
      <c r="AE69" s="895"/>
      <c r="AF69" s="895">
        <v>6</v>
      </c>
      <c r="AG69" s="895"/>
      <c r="AH69" s="895"/>
      <c r="AI69" s="895"/>
      <c r="AJ69" s="895"/>
      <c r="AK69" s="895" t="s">
        <v>576</v>
      </c>
      <c r="AL69" s="895"/>
      <c r="AM69" s="895"/>
      <c r="AN69" s="895"/>
      <c r="AO69" s="895"/>
      <c r="AP69" s="895" t="s">
        <v>576</v>
      </c>
      <c r="AQ69" s="895"/>
      <c r="AR69" s="895"/>
      <c r="AS69" s="895"/>
      <c r="AT69" s="895"/>
      <c r="AU69" s="895" t="s">
        <v>576</v>
      </c>
      <c r="AV69" s="895"/>
      <c r="AW69" s="895"/>
      <c r="AX69" s="895"/>
      <c r="AY69" s="895"/>
      <c r="AZ69" s="896"/>
      <c r="BA69" s="896"/>
      <c r="BB69" s="896"/>
      <c r="BC69" s="896"/>
      <c r="BD69" s="897"/>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c r="A70" s="234">
        <v>3</v>
      </c>
      <c r="B70" s="938" t="s">
        <v>580</v>
      </c>
      <c r="C70" s="939"/>
      <c r="D70" s="939"/>
      <c r="E70" s="939"/>
      <c r="F70" s="939"/>
      <c r="G70" s="939"/>
      <c r="H70" s="939"/>
      <c r="I70" s="939"/>
      <c r="J70" s="939"/>
      <c r="K70" s="939"/>
      <c r="L70" s="939"/>
      <c r="M70" s="939"/>
      <c r="N70" s="939"/>
      <c r="O70" s="939"/>
      <c r="P70" s="940"/>
      <c r="Q70" s="941">
        <v>65</v>
      </c>
      <c r="R70" s="895"/>
      <c r="S70" s="895"/>
      <c r="T70" s="895"/>
      <c r="U70" s="895"/>
      <c r="V70" s="895">
        <v>56</v>
      </c>
      <c r="W70" s="895"/>
      <c r="X70" s="895"/>
      <c r="Y70" s="895"/>
      <c r="Z70" s="895"/>
      <c r="AA70" s="895">
        <v>8</v>
      </c>
      <c r="AB70" s="895"/>
      <c r="AC70" s="895"/>
      <c r="AD70" s="895"/>
      <c r="AE70" s="895"/>
      <c r="AF70" s="895">
        <v>8</v>
      </c>
      <c r="AG70" s="895"/>
      <c r="AH70" s="895"/>
      <c r="AI70" s="895"/>
      <c r="AJ70" s="895"/>
      <c r="AK70" s="895" t="s">
        <v>576</v>
      </c>
      <c r="AL70" s="895"/>
      <c r="AM70" s="895"/>
      <c r="AN70" s="895"/>
      <c r="AO70" s="895"/>
      <c r="AP70" s="895" t="s">
        <v>576</v>
      </c>
      <c r="AQ70" s="895"/>
      <c r="AR70" s="895"/>
      <c r="AS70" s="895"/>
      <c r="AT70" s="895"/>
      <c r="AU70" s="895" t="s">
        <v>576</v>
      </c>
      <c r="AV70" s="895"/>
      <c r="AW70" s="895"/>
      <c r="AX70" s="895"/>
      <c r="AY70" s="895"/>
      <c r="AZ70" s="896"/>
      <c r="BA70" s="896"/>
      <c r="BB70" s="896"/>
      <c r="BC70" s="896"/>
      <c r="BD70" s="897"/>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c r="A71" s="234">
        <v>4</v>
      </c>
      <c r="B71" s="938" t="s">
        <v>581</v>
      </c>
      <c r="C71" s="939"/>
      <c r="D71" s="939"/>
      <c r="E71" s="939"/>
      <c r="F71" s="939"/>
      <c r="G71" s="939"/>
      <c r="H71" s="939"/>
      <c r="I71" s="939"/>
      <c r="J71" s="939"/>
      <c r="K71" s="939"/>
      <c r="L71" s="939"/>
      <c r="M71" s="939"/>
      <c r="N71" s="939"/>
      <c r="O71" s="939"/>
      <c r="P71" s="940"/>
      <c r="Q71" s="941">
        <v>363</v>
      </c>
      <c r="R71" s="895"/>
      <c r="S71" s="895"/>
      <c r="T71" s="895"/>
      <c r="U71" s="895"/>
      <c r="V71" s="895">
        <v>231</v>
      </c>
      <c r="W71" s="895"/>
      <c r="X71" s="895"/>
      <c r="Y71" s="895"/>
      <c r="Z71" s="895"/>
      <c r="AA71" s="895">
        <v>133</v>
      </c>
      <c r="AB71" s="895"/>
      <c r="AC71" s="895"/>
      <c r="AD71" s="895"/>
      <c r="AE71" s="895"/>
      <c r="AF71" s="895">
        <v>133</v>
      </c>
      <c r="AG71" s="895"/>
      <c r="AH71" s="895"/>
      <c r="AI71" s="895"/>
      <c r="AJ71" s="895"/>
      <c r="AK71" s="895">
        <v>122</v>
      </c>
      <c r="AL71" s="895"/>
      <c r="AM71" s="895"/>
      <c r="AN71" s="895"/>
      <c r="AO71" s="895"/>
      <c r="AP71" s="895" t="s">
        <v>576</v>
      </c>
      <c r="AQ71" s="895"/>
      <c r="AR71" s="895"/>
      <c r="AS71" s="895"/>
      <c r="AT71" s="895"/>
      <c r="AU71" s="895" t="s">
        <v>576</v>
      </c>
      <c r="AV71" s="895"/>
      <c r="AW71" s="895"/>
      <c r="AX71" s="895"/>
      <c r="AY71" s="895"/>
      <c r="AZ71" s="896" t="s">
        <v>583</v>
      </c>
      <c r="BA71" s="896"/>
      <c r="BB71" s="896"/>
      <c r="BC71" s="896"/>
      <c r="BD71" s="897"/>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c r="A72" s="234">
        <v>5</v>
      </c>
      <c r="B72" s="938" t="s">
        <v>582</v>
      </c>
      <c r="C72" s="939"/>
      <c r="D72" s="939"/>
      <c r="E72" s="939"/>
      <c r="F72" s="939"/>
      <c r="G72" s="939"/>
      <c r="H72" s="939"/>
      <c r="I72" s="939"/>
      <c r="J72" s="939"/>
      <c r="K72" s="939"/>
      <c r="L72" s="939"/>
      <c r="M72" s="939"/>
      <c r="N72" s="939"/>
      <c r="O72" s="939"/>
      <c r="P72" s="940"/>
      <c r="Q72" s="941">
        <v>204037</v>
      </c>
      <c r="R72" s="895"/>
      <c r="S72" s="895"/>
      <c r="T72" s="895"/>
      <c r="U72" s="895"/>
      <c r="V72" s="895">
        <v>197049</v>
      </c>
      <c r="W72" s="895"/>
      <c r="X72" s="895"/>
      <c r="Y72" s="895"/>
      <c r="Z72" s="895"/>
      <c r="AA72" s="895">
        <v>6987</v>
      </c>
      <c r="AB72" s="895"/>
      <c r="AC72" s="895"/>
      <c r="AD72" s="895"/>
      <c r="AE72" s="895"/>
      <c r="AF72" s="895">
        <v>6987</v>
      </c>
      <c r="AG72" s="895"/>
      <c r="AH72" s="895"/>
      <c r="AI72" s="895"/>
      <c r="AJ72" s="895"/>
      <c r="AK72" s="895" t="s">
        <v>576</v>
      </c>
      <c r="AL72" s="895"/>
      <c r="AM72" s="895"/>
      <c r="AN72" s="895"/>
      <c r="AO72" s="895"/>
      <c r="AP72" s="895" t="s">
        <v>576</v>
      </c>
      <c r="AQ72" s="895"/>
      <c r="AR72" s="895"/>
      <c r="AS72" s="895"/>
      <c r="AT72" s="895"/>
      <c r="AU72" s="895" t="s">
        <v>576</v>
      </c>
      <c r="AV72" s="895"/>
      <c r="AW72" s="895"/>
      <c r="AX72" s="895"/>
      <c r="AY72" s="895"/>
      <c r="AZ72" s="896" t="s">
        <v>584</v>
      </c>
      <c r="BA72" s="896"/>
      <c r="BB72" s="896"/>
      <c r="BC72" s="896"/>
      <c r="BD72" s="897"/>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c r="A73" s="234">
        <v>6</v>
      </c>
      <c r="B73" s="938"/>
      <c r="C73" s="939"/>
      <c r="D73" s="939"/>
      <c r="E73" s="939"/>
      <c r="F73" s="939"/>
      <c r="G73" s="939"/>
      <c r="H73" s="939"/>
      <c r="I73" s="939"/>
      <c r="J73" s="939"/>
      <c r="K73" s="939"/>
      <c r="L73" s="939"/>
      <c r="M73" s="939"/>
      <c r="N73" s="939"/>
      <c r="O73" s="939"/>
      <c r="P73" s="940"/>
      <c r="Q73" s="941"/>
      <c r="R73" s="895"/>
      <c r="S73" s="895"/>
      <c r="T73" s="895"/>
      <c r="U73" s="895"/>
      <c r="V73" s="895"/>
      <c r="W73" s="895"/>
      <c r="X73" s="895"/>
      <c r="Y73" s="895"/>
      <c r="Z73" s="895"/>
      <c r="AA73" s="895"/>
      <c r="AB73" s="895"/>
      <c r="AC73" s="895"/>
      <c r="AD73" s="895"/>
      <c r="AE73" s="895"/>
      <c r="AF73" s="895"/>
      <c r="AG73" s="895"/>
      <c r="AH73" s="895"/>
      <c r="AI73" s="895"/>
      <c r="AJ73" s="895"/>
      <c r="AK73" s="895"/>
      <c r="AL73" s="895"/>
      <c r="AM73" s="895"/>
      <c r="AN73" s="895"/>
      <c r="AO73" s="895"/>
      <c r="AP73" s="895"/>
      <c r="AQ73" s="895"/>
      <c r="AR73" s="895"/>
      <c r="AS73" s="895"/>
      <c r="AT73" s="895"/>
      <c r="AU73" s="895"/>
      <c r="AV73" s="895"/>
      <c r="AW73" s="895"/>
      <c r="AX73" s="895"/>
      <c r="AY73" s="895"/>
      <c r="AZ73" s="896"/>
      <c r="BA73" s="896"/>
      <c r="BB73" s="896"/>
      <c r="BC73" s="896"/>
      <c r="BD73" s="897"/>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c r="A74" s="234">
        <v>7</v>
      </c>
      <c r="B74" s="938"/>
      <c r="C74" s="939"/>
      <c r="D74" s="939"/>
      <c r="E74" s="939"/>
      <c r="F74" s="939"/>
      <c r="G74" s="939"/>
      <c r="H74" s="939"/>
      <c r="I74" s="939"/>
      <c r="J74" s="939"/>
      <c r="K74" s="939"/>
      <c r="L74" s="939"/>
      <c r="M74" s="939"/>
      <c r="N74" s="939"/>
      <c r="O74" s="939"/>
      <c r="P74" s="940"/>
      <c r="Q74" s="941"/>
      <c r="R74" s="895"/>
      <c r="S74" s="895"/>
      <c r="T74" s="895"/>
      <c r="U74" s="895"/>
      <c r="V74" s="895"/>
      <c r="W74" s="895"/>
      <c r="X74" s="895"/>
      <c r="Y74" s="895"/>
      <c r="Z74" s="895"/>
      <c r="AA74" s="895"/>
      <c r="AB74" s="895"/>
      <c r="AC74" s="895"/>
      <c r="AD74" s="895"/>
      <c r="AE74" s="895"/>
      <c r="AF74" s="895"/>
      <c r="AG74" s="895"/>
      <c r="AH74" s="895"/>
      <c r="AI74" s="895"/>
      <c r="AJ74" s="895"/>
      <c r="AK74" s="895"/>
      <c r="AL74" s="895"/>
      <c r="AM74" s="895"/>
      <c r="AN74" s="895"/>
      <c r="AO74" s="895"/>
      <c r="AP74" s="895"/>
      <c r="AQ74" s="895"/>
      <c r="AR74" s="895"/>
      <c r="AS74" s="895"/>
      <c r="AT74" s="895"/>
      <c r="AU74" s="895"/>
      <c r="AV74" s="895"/>
      <c r="AW74" s="895"/>
      <c r="AX74" s="895"/>
      <c r="AY74" s="895"/>
      <c r="AZ74" s="896"/>
      <c r="BA74" s="896"/>
      <c r="BB74" s="896"/>
      <c r="BC74" s="896"/>
      <c r="BD74" s="897"/>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c r="A75" s="234">
        <v>8</v>
      </c>
      <c r="B75" s="938"/>
      <c r="C75" s="939"/>
      <c r="D75" s="939"/>
      <c r="E75" s="939"/>
      <c r="F75" s="939"/>
      <c r="G75" s="939"/>
      <c r="H75" s="939"/>
      <c r="I75" s="939"/>
      <c r="J75" s="939"/>
      <c r="K75" s="939"/>
      <c r="L75" s="939"/>
      <c r="M75" s="939"/>
      <c r="N75" s="939"/>
      <c r="O75" s="939"/>
      <c r="P75" s="940"/>
      <c r="Q75" s="942"/>
      <c r="R75" s="943"/>
      <c r="S75" s="943"/>
      <c r="T75" s="943"/>
      <c r="U75" s="898"/>
      <c r="V75" s="944"/>
      <c r="W75" s="943"/>
      <c r="X75" s="943"/>
      <c r="Y75" s="943"/>
      <c r="Z75" s="898"/>
      <c r="AA75" s="944"/>
      <c r="AB75" s="943"/>
      <c r="AC75" s="943"/>
      <c r="AD75" s="943"/>
      <c r="AE75" s="898"/>
      <c r="AF75" s="944"/>
      <c r="AG75" s="943"/>
      <c r="AH75" s="943"/>
      <c r="AI75" s="943"/>
      <c r="AJ75" s="898"/>
      <c r="AK75" s="944"/>
      <c r="AL75" s="943"/>
      <c r="AM75" s="943"/>
      <c r="AN75" s="943"/>
      <c r="AO75" s="898"/>
      <c r="AP75" s="944"/>
      <c r="AQ75" s="943"/>
      <c r="AR75" s="943"/>
      <c r="AS75" s="943"/>
      <c r="AT75" s="898"/>
      <c r="AU75" s="944"/>
      <c r="AV75" s="943"/>
      <c r="AW75" s="943"/>
      <c r="AX75" s="943"/>
      <c r="AY75" s="898"/>
      <c r="AZ75" s="896"/>
      <c r="BA75" s="896"/>
      <c r="BB75" s="896"/>
      <c r="BC75" s="896"/>
      <c r="BD75" s="897"/>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c r="A76" s="234">
        <v>9</v>
      </c>
      <c r="B76" s="938"/>
      <c r="C76" s="939"/>
      <c r="D76" s="939"/>
      <c r="E76" s="939"/>
      <c r="F76" s="939"/>
      <c r="G76" s="939"/>
      <c r="H76" s="939"/>
      <c r="I76" s="939"/>
      <c r="J76" s="939"/>
      <c r="K76" s="939"/>
      <c r="L76" s="939"/>
      <c r="M76" s="939"/>
      <c r="N76" s="939"/>
      <c r="O76" s="939"/>
      <c r="P76" s="940"/>
      <c r="Q76" s="942"/>
      <c r="R76" s="943"/>
      <c r="S76" s="943"/>
      <c r="T76" s="943"/>
      <c r="U76" s="898"/>
      <c r="V76" s="944"/>
      <c r="W76" s="943"/>
      <c r="X76" s="943"/>
      <c r="Y76" s="943"/>
      <c r="Z76" s="898"/>
      <c r="AA76" s="944"/>
      <c r="AB76" s="943"/>
      <c r="AC76" s="943"/>
      <c r="AD76" s="943"/>
      <c r="AE76" s="898"/>
      <c r="AF76" s="944"/>
      <c r="AG76" s="943"/>
      <c r="AH76" s="943"/>
      <c r="AI76" s="943"/>
      <c r="AJ76" s="898"/>
      <c r="AK76" s="944"/>
      <c r="AL76" s="943"/>
      <c r="AM76" s="943"/>
      <c r="AN76" s="943"/>
      <c r="AO76" s="898"/>
      <c r="AP76" s="944"/>
      <c r="AQ76" s="943"/>
      <c r="AR76" s="943"/>
      <c r="AS76" s="943"/>
      <c r="AT76" s="898"/>
      <c r="AU76" s="944"/>
      <c r="AV76" s="943"/>
      <c r="AW76" s="943"/>
      <c r="AX76" s="943"/>
      <c r="AY76" s="898"/>
      <c r="AZ76" s="896"/>
      <c r="BA76" s="896"/>
      <c r="BB76" s="896"/>
      <c r="BC76" s="896"/>
      <c r="BD76" s="897"/>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c r="A77" s="234">
        <v>10</v>
      </c>
      <c r="B77" s="938"/>
      <c r="C77" s="939"/>
      <c r="D77" s="939"/>
      <c r="E77" s="939"/>
      <c r="F77" s="939"/>
      <c r="G77" s="939"/>
      <c r="H77" s="939"/>
      <c r="I77" s="939"/>
      <c r="J77" s="939"/>
      <c r="K77" s="939"/>
      <c r="L77" s="939"/>
      <c r="M77" s="939"/>
      <c r="N77" s="939"/>
      <c r="O77" s="939"/>
      <c r="P77" s="940"/>
      <c r="Q77" s="942"/>
      <c r="R77" s="943"/>
      <c r="S77" s="943"/>
      <c r="T77" s="943"/>
      <c r="U77" s="898"/>
      <c r="V77" s="944"/>
      <c r="W77" s="943"/>
      <c r="X77" s="943"/>
      <c r="Y77" s="943"/>
      <c r="Z77" s="898"/>
      <c r="AA77" s="944"/>
      <c r="AB77" s="943"/>
      <c r="AC77" s="943"/>
      <c r="AD77" s="943"/>
      <c r="AE77" s="898"/>
      <c r="AF77" s="944"/>
      <c r="AG77" s="943"/>
      <c r="AH77" s="943"/>
      <c r="AI77" s="943"/>
      <c r="AJ77" s="898"/>
      <c r="AK77" s="944"/>
      <c r="AL77" s="943"/>
      <c r="AM77" s="943"/>
      <c r="AN77" s="943"/>
      <c r="AO77" s="898"/>
      <c r="AP77" s="944"/>
      <c r="AQ77" s="943"/>
      <c r="AR77" s="943"/>
      <c r="AS77" s="943"/>
      <c r="AT77" s="898"/>
      <c r="AU77" s="944"/>
      <c r="AV77" s="943"/>
      <c r="AW77" s="943"/>
      <c r="AX77" s="943"/>
      <c r="AY77" s="898"/>
      <c r="AZ77" s="896"/>
      <c r="BA77" s="896"/>
      <c r="BB77" s="896"/>
      <c r="BC77" s="896"/>
      <c r="BD77" s="897"/>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6"/>
      <c r="BA78" s="896"/>
      <c r="BB78" s="896"/>
      <c r="BC78" s="896"/>
      <c r="BD78" s="897"/>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6"/>
      <c r="BA79" s="896"/>
      <c r="BB79" s="896"/>
      <c r="BC79" s="896"/>
      <c r="BD79" s="897"/>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6"/>
      <c r="BA80" s="896"/>
      <c r="BB80" s="896"/>
      <c r="BC80" s="896"/>
      <c r="BD80" s="897"/>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6"/>
      <c r="BA81" s="896"/>
      <c r="BB81" s="896"/>
      <c r="BC81" s="896"/>
      <c r="BD81" s="897"/>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6"/>
      <c r="BA82" s="896"/>
      <c r="BB82" s="896"/>
      <c r="BC82" s="896"/>
      <c r="BD82" s="897"/>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6"/>
      <c r="BA83" s="896"/>
      <c r="BB83" s="896"/>
      <c r="BC83" s="896"/>
      <c r="BD83" s="897"/>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6"/>
      <c r="BA84" s="896"/>
      <c r="BB84" s="896"/>
      <c r="BC84" s="896"/>
      <c r="BD84" s="897"/>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6"/>
      <c r="BA85" s="896"/>
      <c r="BB85" s="896"/>
      <c r="BC85" s="896"/>
      <c r="BD85" s="897"/>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6"/>
      <c r="BA86" s="896"/>
      <c r="BB86" s="896"/>
      <c r="BC86" s="896"/>
      <c r="BD86" s="897"/>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c r="A88" s="236" t="s">
        <v>386</v>
      </c>
      <c r="B88" s="854" t="s">
        <v>416</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7138</v>
      </c>
      <c r="AG88" s="909"/>
      <c r="AH88" s="909"/>
      <c r="AI88" s="909"/>
      <c r="AJ88" s="909"/>
      <c r="AK88" s="906"/>
      <c r="AL88" s="906"/>
      <c r="AM88" s="906"/>
      <c r="AN88" s="906"/>
      <c r="AO88" s="906"/>
      <c r="AP88" s="909">
        <v>36</v>
      </c>
      <c r="AQ88" s="909"/>
      <c r="AR88" s="909"/>
      <c r="AS88" s="909"/>
      <c r="AT88" s="909"/>
      <c r="AU88" s="909">
        <v>36</v>
      </c>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386</v>
      </c>
      <c r="BR102" s="854" t="s">
        <v>417</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19</v>
      </c>
      <c r="CS102" s="917"/>
      <c r="CT102" s="917"/>
      <c r="CU102" s="917"/>
      <c r="CV102" s="956"/>
      <c r="CW102" s="955">
        <v>16</v>
      </c>
      <c r="CX102" s="917"/>
      <c r="CY102" s="917"/>
      <c r="CZ102" s="917"/>
      <c r="DA102" s="956"/>
      <c r="DB102" s="955" t="s">
        <v>591</v>
      </c>
      <c r="DC102" s="917"/>
      <c r="DD102" s="917"/>
      <c r="DE102" s="917"/>
      <c r="DF102" s="956"/>
      <c r="DG102" s="955" t="s">
        <v>591</v>
      </c>
      <c r="DH102" s="917"/>
      <c r="DI102" s="917"/>
      <c r="DJ102" s="917"/>
      <c r="DK102" s="956"/>
      <c r="DL102" s="955" t="s">
        <v>591</v>
      </c>
      <c r="DM102" s="917"/>
      <c r="DN102" s="917"/>
      <c r="DO102" s="917"/>
      <c r="DP102" s="956"/>
      <c r="DQ102" s="955" t="s">
        <v>591</v>
      </c>
      <c r="DR102" s="917"/>
      <c r="DS102" s="917"/>
      <c r="DT102" s="917"/>
      <c r="DU102" s="956"/>
      <c r="DV102" s="854"/>
      <c r="DW102" s="855"/>
      <c r="DX102" s="855"/>
      <c r="DY102" s="855"/>
      <c r="DZ102" s="979"/>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418</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419</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420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82" t="s">
        <v>422</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423</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c r="A109" s="977" t="s">
        <v>424</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425</v>
      </c>
      <c r="AB109" s="958"/>
      <c r="AC109" s="958"/>
      <c r="AD109" s="958"/>
      <c r="AE109" s="959"/>
      <c r="AF109" s="957" t="s">
        <v>426</v>
      </c>
      <c r="AG109" s="958"/>
      <c r="AH109" s="958"/>
      <c r="AI109" s="958"/>
      <c r="AJ109" s="959"/>
      <c r="AK109" s="957" t="s">
        <v>301</v>
      </c>
      <c r="AL109" s="958"/>
      <c r="AM109" s="958"/>
      <c r="AN109" s="958"/>
      <c r="AO109" s="959"/>
      <c r="AP109" s="957" t="s">
        <v>427</v>
      </c>
      <c r="AQ109" s="958"/>
      <c r="AR109" s="958"/>
      <c r="AS109" s="958"/>
      <c r="AT109" s="960"/>
      <c r="AU109" s="977" t="s">
        <v>424</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425</v>
      </c>
      <c r="BR109" s="958"/>
      <c r="BS109" s="958"/>
      <c r="BT109" s="958"/>
      <c r="BU109" s="959"/>
      <c r="BV109" s="957" t="s">
        <v>426</v>
      </c>
      <c r="BW109" s="958"/>
      <c r="BX109" s="958"/>
      <c r="BY109" s="958"/>
      <c r="BZ109" s="959"/>
      <c r="CA109" s="957" t="s">
        <v>301</v>
      </c>
      <c r="CB109" s="958"/>
      <c r="CC109" s="958"/>
      <c r="CD109" s="958"/>
      <c r="CE109" s="959"/>
      <c r="CF109" s="978" t="s">
        <v>427</v>
      </c>
      <c r="CG109" s="978"/>
      <c r="CH109" s="978"/>
      <c r="CI109" s="978"/>
      <c r="CJ109" s="978"/>
      <c r="CK109" s="957" t="s">
        <v>428</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425</v>
      </c>
      <c r="DH109" s="958"/>
      <c r="DI109" s="958"/>
      <c r="DJ109" s="958"/>
      <c r="DK109" s="959"/>
      <c r="DL109" s="957" t="s">
        <v>426</v>
      </c>
      <c r="DM109" s="958"/>
      <c r="DN109" s="958"/>
      <c r="DO109" s="958"/>
      <c r="DP109" s="959"/>
      <c r="DQ109" s="957" t="s">
        <v>301</v>
      </c>
      <c r="DR109" s="958"/>
      <c r="DS109" s="958"/>
      <c r="DT109" s="958"/>
      <c r="DU109" s="959"/>
      <c r="DV109" s="957" t="s">
        <v>427</v>
      </c>
      <c r="DW109" s="958"/>
      <c r="DX109" s="958"/>
      <c r="DY109" s="958"/>
      <c r="DZ109" s="960"/>
    </row>
    <row r="110" spans="1:131" s="226" customFormat="1" ht="26.25" customHeight="1">
      <c r="A110" s="961" t="s">
        <v>429</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2562937</v>
      </c>
      <c r="AB110" s="965"/>
      <c r="AC110" s="965"/>
      <c r="AD110" s="965"/>
      <c r="AE110" s="966"/>
      <c r="AF110" s="967">
        <v>2610198</v>
      </c>
      <c r="AG110" s="965"/>
      <c r="AH110" s="965"/>
      <c r="AI110" s="965"/>
      <c r="AJ110" s="966"/>
      <c r="AK110" s="967">
        <v>2784750</v>
      </c>
      <c r="AL110" s="965"/>
      <c r="AM110" s="965"/>
      <c r="AN110" s="965"/>
      <c r="AO110" s="966"/>
      <c r="AP110" s="968">
        <v>27.6</v>
      </c>
      <c r="AQ110" s="969"/>
      <c r="AR110" s="969"/>
      <c r="AS110" s="969"/>
      <c r="AT110" s="970"/>
      <c r="AU110" s="971" t="s">
        <v>72</v>
      </c>
      <c r="AV110" s="972"/>
      <c r="AW110" s="972"/>
      <c r="AX110" s="972"/>
      <c r="AY110" s="972"/>
      <c r="AZ110" s="994" t="s">
        <v>430</v>
      </c>
      <c r="BA110" s="962"/>
      <c r="BB110" s="962"/>
      <c r="BC110" s="962"/>
      <c r="BD110" s="962"/>
      <c r="BE110" s="962"/>
      <c r="BF110" s="962"/>
      <c r="BG110" s="962"/>
      <c r="BH110" s="962"/>
      <c r="BI110" s="962"/>
      <c r="BJ110" s="962"/>
      <c r="BK110" s="962"/>
      <c r="BL110" s="962"/>
      <c r="BM110" s="962"/>
      <c r="BN110" s="962"/>
      <c r="BO110" s="962"/>
      <c r="BP110" s="963"/>
      <c r="BQ110" s="995">
        <v>27185735</v>
      </c>
      <c r="BR110" s="996"/>
      <c r="BS110" s="996"/>
      <c r="BT110" s="996"/>
      <c r="BU110" s="996"/>
      <c r="BV110" s="996">
        <v>27892868</v>
      </c>
      <c r="BW110" s="996"/>
      <c r="BX110" s="996"/>
      <c r="BY110" s="996"/>
      <c r="BZ110" s="996"/>
      <c r="CA110" s="996">
        <v>27595250</v>
      </c>
      <c r="CB110" s="996"/>
      <c r="CC110" s="996"/>
      <c r="CD110" s="996"/>
      <c r="CE110" s="996"/>
      <c r="CF110" s="1009">
        <v>273.7</v>
      </c>
      <c r="CG110" s="1010"/>
      <c r="CH110" s="1010"/>
      <c r="CI110" s="1010"/>
      <c r="CJ110" s="1010"/>
      <c r="CK110" s="1011" t="s">
        <v>431</v>
      </c>
      <c r="CL110" s="1012"/>
      <c r="CM110" s="994" t="s">
        <v>432</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433</v>
      </c>
      <c r="DH110" s="996"/>
      <c r="DI110" s="996"/>
      <c r="DJ110" s="996"/>
      <c r="DK110" s="996"/>
      <c r="DL110" s="996" t="s">
        <v>433</v>
      </c>
      <c r="DM110" s="996"/>
      <c r="DN110" s="996"/>
      <c r="DO110" s="996"/>
      <c r="DP110" s="996"/>
      <c r="DQ110" s="996" t="s">
        <v>433</v>
      </c>
      <c r="DR110" s="996"/>
      <c r="DS110" s="996"/>
      <c r="DT110" s="996"/>
      <c r="DU110" s="996"/>
      <c r="DV110" s="997" t="s">
        <v>433</v>
      </c>
      <c r="DW110" s="997"/>
      <c r="DX110" s="997"/>
      <c r="DY110" s="997"/>
      <c r="DZ110" s="998"/>
    </row>
    <row r="111" spans="1:131" s="226" customFormat="1" ht="26.25" customHeight="1">
      <c r="A111" s="999" t="s">
        <v>434</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433</v>
      </c>
      <c r="AB111" s="1003"/>
      <c r="AC111" s="1003"/>
      <c r="AD111" s="1003"/>
      <c r="AE111" s="1004"/>
      <c r="AF111" s="1005" t="s">
        <v>433</v>
      </c>
      <c r="AG111" s="1003"/>
      <c r="AH111" s="1003"/>
      <c r="AI111" s="1003"/>
      <c r="AJ111" s="1004"/>
      <c r="AK111" s="1005" t="s">
        <v>433</v>
      </c>
      <c r="AL111" s="1003"/>
      <c r="AM111" s="1003"/>
      <c r="AN111" s="1003"/>
      <c r="AO111" s="1004"/>
      <c r="AP111" s="1006" t="s">
        <v>433</v>
      </c>
      <c r="AQ111" s="1007"/>
      <c r="AR111" s="1007"/>
      <c r="AS111" s="1007"/>
      <c r="AT111" s="1008"/>
      <c r="AU111" s="973"/>
      <c r="AV111" s="974"/>
      <c r="AW111" s="974"/>
      <c r="AX111" s="974"/>
      <c r="AY111" s="974"/>
      <c r="AZ111" s="987" t="s">
        <v>435</v>
      </c>
      <c r="BA111" s="988"/>
      <c r="BB111" s="988"/>
      <c r="BC111" s="988"/>
      <c r="BD111" s="988"/>
      <c r="BE111" s="988"/>
      <c r="BF111" s="988"/>
      <c r="BG111" s="988"/>
      <c r="BH111" s="988"/>
      <c r="BI111" s="988"/>
      <c r="BJ111" s="988"/>
      <c r="BK111" s="988"/>
      <c r="BL111" s="988"/>
      <c r="BM111" s="988"/>
      <c r="BN111" s="988"/>
      <c r="BO111" s="988"/>
      <c r="BP111" s="989"/>
      <c r="BQ111" s="990">
        <v>131058</v>
      </c>
      <c r="BR111" s="991"/>
      <c r="BS111" s="991"/>
      <c r="BT111" s="991"/>
      <c r="BU111" s="991"/>
      <c r="BV111" s="991">
        <v>170276</v>
      </c>
      <c r="BW111" s="991"/>
      <c r="BX111" s="991"/>
      <c r="BY111" s="991"/>
      <c r="BZ111" s="991"/>
      <c r="CA111" s="991">
        <v>183931</v>
      </c>
      <c r="CB111" s="991"/>
      <c r="CC111" s="991"/>
      <c r="CD111" s="991"/>
      <c r="CE111" s="991"/>
      <c r="CF111" s="985">
        <v>1.8</v>
      </c>
      <c r="CG111" s="986"/>
      <c r="CH111" s="986"/>
      <c r="CI111" s="986"/>
      <c r="CJ111" s="986"/>
      <c r="CK111" s="1013"/>
      <c r="CL111" s="1014"/>
      <c r="CM111" s="987" t="s">
        <v>436</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437</v>
      </c>
      <c r="DH111" s="991"/>
      <c r="DI111" s="991"/>
      <c r="DJ111" s="991"/>
      <c r="DK111" s="991"/>
      <c r="DL111" s="991" t="s">
        <v>433</v>
      </c>
      <c r="DM111" s="991"/>
      <c r="DN111" s="991"/>
      <c r="DO111" s="991"/>
      <c r="DP111" s="991"/>
      <c r="DQ111" s="991" t="s">
        <v>438</v>
      </c>
      <c r="DR111" s="991"/>
      <c r="DS111" s="991"/>
      <c r="DT111" s="991"/>
      <c r="DU111" s="991"/>
      <c r="DV111" s="992" t="s">
        <v>437</v>
      </c>
      <c r="DW111" s="992"/>
      <c r="DX111" s="992"/>
      <c r="DY111" s="992"/>
      <c r="DZ111" s="993"/>
    </row>
    <row r="112" spans="1:131" s="226" customFormat="1" ht="26.25" customHeight="1">
      <c r="A112" s="1017" t="s">
        <v>439</v>
      </c>
      <c r="B112" s="1018"/>
      <c r="C112" s="988" t="s">
        <v>440</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437</v>
      </c>
      <c r="AB112" s="1024"/>
      <c r="AC112" s="1024"/>
      <c r="AD112" s="1024"/>
      <c r="AE112" s="1025"/>
      <c r="AF112" s="1026" t="s">
        <v>437</v>
      </c>
      <c r="AG112" s="1024"/>
      <c r="AH112" s="1024"/>
      <c r="AI112" s="1024"/>
      <c r="AJ112" s="1025"/>
      <c r="AK112" s="1026" t="s">
        <v>441</v>
      </c>
      <c r="AL112" s="1024"/>
      <c r="AM112" s="1024"/>
      <c r="AN112" s="1024"/>
      <c r="AO112" s="1025"/>
      <c r="AP112" s="1027" t="s">
        <v>126</v>
      </c>
      <c r="AQ112" s="1028"/>
      <c r="AR112" s="1028"/>
      <c r="AS112" s="1028"/>
      <c r="AT112" s="1029"/>
      <c r="AU112" s="973"/>
      <c r="AV112" s="974"/>
      <c r="AW112" s="974"/>
      <c r="AX112" s="974"/>
      <c r="AY112" s="974"/>
      <c r="AZ112" s="987" t="s">
        <v>442</v>
      </c>
      <c r="BA112" s="988"/>
      <c r="BB112" s="988"/>
      <c r="BC112" s="988"/>
      <c r="BD112" s="988"/>
      <c r="BE112" s="988"/>
      <c r="BF112" s="988"/>
      <c r="BG112" s="988"/>
      <c r="BH112" s="988"/>
      <c r="BI112" s="988"/>
      <c r="BJ112" s="988"/>
      <c r="BK112" s="988"/>
      <c r="BL112" s="988"/>
      <c r="BM112" s="988"/>
      <c r="BN112" s="988"/>
      <c r="BO112" s="988"/>
      <c r="BP112" s="989"/>
      <c r="BQ112" s="990">
        <v>6809960</v>
      </c>
      <c r="BR112" s="991"/>
      <c r="BS112" s="991"/>
      <c r="BT112" s="991"/>
      <c r="BU112" s="991"/>
      <c r="BV112" s="991">
        <v>6088617</v>
      </c>
      <c r="BW112" s="991"/>
      <c r="BX112" s="991"/>
      <c r="BY112" s="991"/>
      <c r="BZ112" s="991"/>
      <c r="CA112" s="991">
        <v>5844265</v>
      </c>
      <c r="CB112" s="991"/>
      <c r="CC112" s="991"/>
      <c r="CD112" s="991"/>
      <c r="CE112" s="991"/>
      <c r="CF112" s="985">
        <v>58</v>
      </c>
      <c r="CG112" s="986"/>
      <c r="CH112" s="986"/>
      <c r="CI112" s="986"/>
      <c r="CJ112" s="986"/>
      <c r="CK112" s="1013"/>
      <c r="CL112" s="1014"/>
      <c r="CM112" s="987" t="s">
        <v>443</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437</v>
      </c>
      <c r="DH112" s="991"/>
      <c r="DI112" s="991"/>
      <c r="DJ112" s="991"/>
      <c r="DK112" s="991"/>
      <c r="DL112" s="991" t="s">
        <v>438</v>
      </c>
      <c r="DM112" s="991"/>
      <c r="DN112" s="991"/>
      <c r="DO112" s="991"/>
      <c r="DP112" s="991"/>
      <c r="DQ112" s="991" t="s">
        <v>437</v>
      </c>
      <c r="DR112" s="991"/>
      <c r="DS112" s="991"/>
      <c r="DT112" s="991"/>
      <c r="DU112" s="991"/>
      <c r="DV112" s="992" t="s">
        <v>437</v>
      </c>
      <c r="DW112" s="992"/>
      <c r="DX112" s="992"/>
      <c r="DY112" s="992"/>
      <c r="DZ112" s="993"/>
    </row>
    <row r="113" spans="1:130" s="226" customFormat="1" ht="26.25" customHeight="1">
      <c r="A113" s="1019"/>
      <c r="B113" s="1020"/>
      <c r="C113" s="988" t="s">
        <v>444</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574900</v>
      </c>
      <c r="AB113" s="1003"/>
      <c r="AC113" s="1003"/>
      <c r="AD113" s="1003"/>
      <c r="AE113" s="1004"/>
      <c r="AF113" s="1005">
        <v>536438</v>
      </c>
      <c r="AG113" s="1003"/>
      <c r="AH113" s="1003"/>
      <c r="AI113" s="1003"/>
      <c r="AJ113" s="1004"/>
      <c r="AK113" s="1005">
        <v>523486</v>
      </c>
      <c r="AL113" s="1003"/>
      <c r="AM113" s="1003"/>
      <c r="AN113" s="1003"/>
      <c r="AO113" s="1004"/>
      <c r="AP113" s="1006">
        <v>5.2</v>
      </c>
      <c r="AQ113" s="1007"/>
      <c r="AR113" s="1007"/>
      <c r="AS113" s="1007"/>
      <c r="AT113" s="1008"/>
      <c r="AU113" s="973"/>
      <c r="AV113" s="974"/>
      <c r="AW113" s="974"/>
      <c r="AX113" s="974"/>
      <c r="AY113" s="974"/>
      <c r="AZ113" s="987" t="s">
        <v>445</v>
      </c>
      <c r="BA113" s="988"/>
      <c r="BB113" s="988"/>
      <c r="BC113" s="988"/>
      <c r="BD113" s="988"/>
      <c r="BE113" s="988"/>
      <c r="BF113" s="988"/>
      <c r="BG113" s="988"/>
      <c r="BH113" s="988"/>
      <c r="BI113" s="988"/>
      <c r="BJ113" s="988"/>
      <c r="BK113" s="988"/>
      <c r="BL113" s="988"/>
      <c r="BM113" s="988"/>
      <c r="BN113" s="988"/>
      <c r="BO113" s="988"/>
      <c r="BP113" s="989"/>
      <c r="BQ113" s="990">
        <v>46575</v>
      </c>
      <c r="BR113" s="991"/>
      <c r="BS113" s="991"/>
      <c r="BT113" s="991"/>
      <c r="BU113" s="991"/>
      <c r="BV113" s="991">
        <v>41400</v>
      </c>
      <c r="BW113" s="991"/>
      <c r="BX113" s="991"/>
      <c r="BY113" s="991"/>
      <c r="BZ113" s="991"/>
      <c r="CA113" s="991">
        <v>38813</v>
      </c>
      <c r="CB113" s="991"/>
      <c r="CC113" s="991"/>
      <c r="CD113" s="991"/>
      <c r="CE113" s="991"/>
      <c r="CF113" s="985">
        <v>0.4</v>
      </c>
      <c r="CG113" s="986"/>
      <c r="CH113" s="986"/>
      <c r="CI113" s="986"/>
      <c r="CJ113" s="986"/>
      <c r="CK113" s="1013"/>
      <c r="CL113" s="1014"/>
      <c r="CM113" s="987" t="s">
        <v>446</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437</v>
      </c>
      <c r="DH113" s="1024"/>
      <c r="DI113" s="1024"/>
      <c r="DJ113" s="1024"/>
      <c r="DK113" s="1025"/>
      <c r="DL113" s="1026" t="s">
        <v>437</v>
      </c>
      <c r="DM113" s="1024"/>
      <c r="DN113" s="1024"/>
      <c r="DO113" s="1024"/>
      <c r="DP113" s="1025"/>
      <c r="DQ113" s="1026" t="s">
        <v>437</v>
      </c>
      <c r="DR113" s="1024"/>
      <c r="DS113" s="1024"/>
      <c r="DT113" s="1024"/>
      <c r="DU113" s="1025"/>
      <c r="DV113" s="1027" t="s">
        <v>437</v>
      </c>
      <c r="DW113" s="1028"/>
      <c r="DX113" s="1028"/>
      <c r="DY113" s="1028"/>
      <c r="DZ113" s="1029"/>
    </row>
    <row r="114" spans="1:130" s="226" customFormat="1" ht="26.25" customHeight="1">
      <c r="A114" s="1019"/>
      <c r="B114" s="1020"/>
      <c r="C114" s="988" t="s">
        <v>447</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5433</v>
      </c>
      <c r="AB114" s="1024"/>
      <c r="AC114" s="1024"/>
      <c r="AD114" s="1024"/>
      <c r="AE114" s="1025"/>
      <c r="AF114" s="1026">
        <v>5406</v>
      </c>
      <c r="AG114" s="1024"/>
      <c r="AH114" s="1024"/>
      <c r="AI114" s="1024"/>
      <c r="AJ114" s="1025"/>
      <c r="AK114" s="1026">
        <v>5380</v>
      </c>
      <c r="AL114" s="1024"/>
      <c r="AM114" s="1024"/>
      <c r="AN114" s="1024"/>
      <c r="AO114" s="1025"/>
      <c r="AP114" s="1027">
        <v>0.1</v>
      </c>
      <c r="AQ114" s="1028"/>
      <c r="AR114" s="1028"/>
      <c r="AS114" s="1028"/>
      <c r="AT114" s="1029"/>
      <c r="AU114" s="973"/>
      <c r="AV114" s="974"/>
      <c r="AW114" s="974"/>
      <c r="AX114" s="974"/>
      <c r="AY114" s="974"/>
      <c r="AZ114" s="987" t="s">
        <v>448</v>
      </c>
      <c r="BA114" s="988"/>
      <c r="BB114" s="988"/>
      <c r="BC114" s="988"/>
      <c r="BD114" s="988"/>
      <c r="BE114" s="988"/>
      <c r="BF114" s="988"/>
      <c r="BG114" s="988"/>
      <c r="BH114" s="988"/>
      <c r="BI114" s="988"/>
      <c r="BJ114" s="988"/>
      <c r="BK114" s="988"/>
      <c r="BL114" s="988"/>
      <c r="BM114" s="988"/>
      <c r="BN114" s="988"/>
      <c r="BO114" s="988"/>
      <c r="BP114" s="989"/>
      <c r="BQ114" s="990">
        <v>3205989</v>
      </c>
      <c r="BR114" s="991"/>
      <c r="BS114" s="991"/>
      <c r="BT114" s="991"/>
      <c r="BU114" s="991"/>
      <c r="BV114" s="991">
        <v>3130480</v>
      </c>
      <c r="BW114" s="991"/>
      <c r="BX114" s="991"/>
      <c r="BY114" s="991"/>
      <c r="BZ114" s="991"/>
      <c r="CA114" s="991">
        <v>3126931</v>
      </c>
      <c r="CB114" s="991"/>
      <c r="CC114" s="991"/>
      <c r="CD114" s="991"/>
      <c r="CE114" s="991"/>
      <c r="CF114" s="985">
        <v>31</v>
      </c>
      <c r="CG114" s="986"/>
      <c r="CH114" s="986"/>
      <c r="CI114" s="986"/>
      <c r="CJ114" s="986"/>
      <c r="CK114" s="1013"/>
      <c r="CL114" s="1014"/>
      <c r="CM114" s="987" t="s">
        <v>449</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437</v>
      </c>
      <c r="DH114" s="1024"/>
      <c r="DI114" s="1024"/>
      <c r="DJ114" s="1024"/>
      <c r="DK114" s="1025"/>
      <c r="DL114" s="1026" t="s">
        <v>437</v>
      </c>
      <c r="DM114" s="1024"/>
      <c r="DN114" s="1024"/>
      <c r="DO114" s="1024"/>
      <c r="DP114" s="1025"/>
      <c r="DQ114" s="1026" t="s">
        <v>437</v>
      </c>
      <c r="DR114" s="1024"/>
      <c r="DS114" s="1024"/>
      <c r="DT114" s="1024"/>
      <c r="DU114" s="1025"/>
      <c r="DV114" s="1027" t="s">
        <v>437</v>
      </c>
      <c r="DW114" s="1028"/>
      <c r="DX114" s="1028"/>
      <c r="DY114" s="1028"/>
      <c r="DZ114" s="1029"/>
    </row>
    <row r="115" spans="1:130" s="226" customFormat="1" ht="26.25" customHeight="1">
      <c r="A115" s="1019"/>
      <c r="B115" s="1020"/>
      <c r="C115" s="988" t="s">
        <v>450</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41806</v>
      </c>
      <c r="AB115" s="1003"/>
      <c r="AC115" s="1003"/>
      <c r="AD115" s="1003"/>
      <c r="AE115" s="1004"/>
      <c r="AF115" s="1005">
        <v>32389</v>
      </c>
      <c r="AG115" s="1003"/>
      <c r="AH115" s="1003"/>
      <c r="AI115" s="1003"/>
      <c r="AJ115" s="1004"/>
      <c r="AK115" s="1005">
        <v>36684</v>
      </c>
      <c r="AL115" s="1003"/>
      <c r="AM115" s="1003"/>
      <c r="AN115" s="1003"/>
      <c r="AO115" s="1004"/>
      <c r="AP115" s="1006">
        <v>0.4</v>
      </c>
      <c r="AQ115" s="1007"/>
      <c r="AR115" s="1007"/>
      <c r="AS115" s="1007"/>
      <c r="AT115" s="1008"/>
      <c r="AU115" s="973"/>
      <c r="AV115" s="974"/>
      <c r="AW115" s="974"/>
      <c r="AX115" s="974"/>
      <c r="AY115" s="974"/>
      <c r="AZ115" s="987" t="s">
        <v>451</v>
      </c>
      <c r="BA115" s="988"/>
      <c r="BB115" s="988"/>
      <c r="BC115" s="988"/>
      <c r="BD115" s="988"/>
      <c r="BE115" s="988"/>
      <c r="BF115" s="988"/>
      <c r="BG115" s="988"/>
      <c r="BH115" s="988"/>
      <c r="BI115" s="988"/>
      <c r="BJ115" s="988"/>
      <c r="BK115" s="988"/>
      <c r="BL115" s="988"/>
      <c r="BM115" s="988"/>
      <c r="BN115" s="988"/>
      <c r="BO115" s="988"/>
      <c r="BP115" s="989"/>
      <c r="BQ115" s="990">
        <v>1866</v>
      </c>
      <c r="BR115" s="991"/>
      <c r="BS115" s="991"/>
      <c r="BT115" s="991"/>
      <c r="BU115" s="991"/>
      <c r="BV115" s="991">
        <v>1718</v>
      </c>
      <c r="BW115" s="991"/>
      <c r="BX115" s="991"/>
      <c r="BY115" s="991"/>
      <c r="BZ115" s="991"/>
      <c r="CA115" s="991">
        <v>1664</v>
      </c>
      <c r="CB115" s="991"/>
      <c r="CC115" s="991"/>
      <c r="CD115" s="991"/>
      <c r="CE115" s="991"/>
      <c r="CF115" s="985">
        <v>0</v>
      </c>
      <c r="CG115" s="986"/>
      <c r="CH115" s="986"/>
      <c r="CI115" s="986"/>
      <c r="CJ115" s="986"/>
      <c r="CK115" s="1013"/>
      <c r="CL115" s="1014"/>
      <c r="CM115" s="987" t="s">
        <v>452</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433</v>
      </c>
      <c r="DH115" s="1024"/>
      <c r="DI115" s="1024"/>
      <c r="DJ115" s="1024"/>
      <c r="DK115" s="1025"/>
      <c r="DL115" s="1026" t="s">
        <v>437</v>
      </c>
      <c r="DM115" s="1024"/>
      <c r="DN115" s="1024"/>
      <c r="DO115" s="1024"/>
      <c r="DP115" s="1025"/>
      <c r="DQ115" s="1026" t="s">
        <v>437</v>
      </c>
      <c r="DR115" s="1024"/>
      <c r="DS115" s="1024"/>
      <c r="DT115" s="1024"/>
      <c r="DU115" s="1025"/>
      <c r="DV115" s="1027" t="s">
        <v>438</v>
      </c>
      <c r="DW115" s="1028"/>
      <c r="DX115" s="1028"/>
      <c r="DY115" s="1028"/>
      <c r="DZ115" s="1029"/>
    </row>
    <row r="116" spans="1:130" s="226" customFormat="1" ht="26.25" customHeight="1">
      <c r="A116" s="1021"/>
      <c r="B116" s="1022"/>
      <c r="C116" s="1030" t="s">
        <v>453</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437</v>
      </c>
      <c r="AB116" s="1024"/>
      <c r="AC116" s="1024"/>
      <c r="AD116" s="1024"/>
      <c r="AE116" s="1025"/>
      <c r="AF116" s="1026" t="s">
        <v>437</v>
      </c>
      <c r="AG116" s="1024"/>
      <c r="AH116" s="1024"/>
      <c r="AI116" s="1024"/>
      <c r="AJ116" s="1025"/>
      <c r="AK116" s="1026" t="s">
        <v>437</v>
      </c>
      <c r="AL116" s="1024"/>
      <c r="AM116" s="1024"/>
      <c r="AN116" s="1024"/>
      <c r="AO116" s="1025"/>
      <c r="AP116" s="1027" t="s">
        <v>126</v>
      </c>
      <c r="AQ116" s="1028"/>
      <c r="AR116" s="1028"/>
      <c r="AS116" s="1028"/>
      <c r="AT116" s="1029"/>
      <c r="AU116" s="973"/>
      <c r="AV116" s="974"/>
      <c r="AW116" s="974"/>
      <c r="AX116" s="974"/>
      <c r="AY116" s="974"/>
      <c r="AZ116" s="1032" t="s">
        <v>454</v>
      </c>
      <c r="BA116" s="1033"/>
      <c r="BB116" s="1033"/>
      <c r="BC116" s="1033"/>
      <c r="BD116" s="1033"/>
      <c r="BE116" s="1033"/>
      <c r="BF116" s="1033"/>
      <c r="BG116" s="1033"/>
      <c r="BH116" s="1033"/>
      <c r="BI116" s="1033"/>
      <c r="BJ116" s="1033"/>
      <c r="BK116" s="1033"/>
      <c r="BL116" s="1033"/>
      <c r="BM116" s="1033"/>
      <c r="BN116" s="1033"/>
      <c r="BO116" s="1033"/>
      <c r="BP116" s="1034"/>
      <c r="BQ116" s="990" t="s">
        <v>437</v>
      </c>
      <c r="BR116" s="991"/>
      <c r="BS116" s="991"/>
      <c r="BT116" s="991"/>
      <c r="BU116" s="991"/>
      <c r="BV116" s="991" t="s">
        <v>433</v>
      </c>
      <c r="BW116" s="991"/>
      <c r="BX116" s="991"/>
      <c r="BY116" s="991"/>
      <c r="BZ116" s="991"/>
      <c r="CA116" s="991" t="s">
        <v>437</v>
      </c>
      <c r="CB116" s="991"/>
      <c r="CC116" s="991"/>
      <c r="CD116" s="991"/>
      <c r="CE116" s="991"/>
      <c r="CF116" s="985" t="s">
        <v>437</v>
      </c>
      <c r="CG116" s="986"/>
      <c r="CH116" s="986"/>
      <c r="CI116" s="986"/>
      <c r="CJ116" s="986"/>
      <c r="CK116" s="1013"/>
      <c r="CL116" s="1014"/>
      <c r="CM116" s="987" t="s">
        <v>455</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437</v>
      </c>
      <c r="DH116" s="1024"/>
      <c r="DI116" s="1024"/>
      <c r="DJ116" s="1024"/>
      <c r="DK116" s="1025"/>
      <c r="DL116" s="1026" t="s">
        <v>437</v>
      </c>
      <c r="DM116" s="1024"/>
      <c r="DN116" s="1024"/>
      <c r="DO116" s="1024"/>
      <c r="DP116" s="1025"/>
      <c r="DQ116" s="1026" t="s">
        <v>438</v>
      </c>
      <c r="DR116" s="1024"/>
      <c r="DS116" s="1024"/>
      <c r="DT116" s="1024"/>
      <c r="DU116" s="1025"/>
      <c r="DV116" s="1027" t="s">
        <v>437</v>
      </c>
      <c r="DW116" s="1028"/>
      <c r="DX116" s="1028"/>
      <c r="DY116" s="1028"/>
      <c r="DZ116" s="1029"/>
    </row>
    <row r="117" spans="1:130" s="226" customFormat="1" ht="26.25" customHeight="1">
      <c r="A117" s="977" t="s">
        <v>185</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456</v>
      </c>
      <c r="Z117" s="959"/>
      <c r="AA117" s="1043">
        <v>3185076</v>
      </c>
      <c r="AB117" s="1044"/>
      <c r="AC117" s="1044"/>
      <c r="AD117" s="1044"/>
      <c r="AE117" s="1045"/>
      <c r="AF117" s="1046">
        <v>3184431</v>
      </c>
      <c r="AG117" s="1044"/>
      <c r="AH117" s="1044"/>
      <c r="AI117" s="1044"/>
      <c r="AJ117" s="1045"/>
      <c r="AK117" s="1046">
        <v>3350300</v>
      </c>
      <c r="AL117" s="1044"/>
      <c r="AM117" s="1044"/>
      <c r="AN117" s="1044"/>
      <c r="AO117" s="1045"/>
      <c r="AP117" s="1047"/>
      <c r="AQ117" s="1048"/>
      <c r="AR117" s="1048"/>
      <c r="AS117" s="1048"/>
      <c r="AT117" s="1049"/>
      <c r="AU117" s="973"/>
      <c r="AV117" s="974"/>
      <c r="AW117" s="974"/>
      <c r="AX117" s="974"/>
      <c r="AY117" s="974"/>
      <c r="AZ117" s="1039" t="s">
        <v>457</v>
      </c>
      <c r="BA117" s="1040"/>
      <c r="BB117" s="1040"/>
      <c r="BC117" s="1040"/>
      <c r="BD117" s="1040"/>
      <c r="BE117" s="1040"/>
      <c r="BF117" s="1040"/>
      <c r="BG117" s="1040"/>
      <c r="BH117" s="1040"/>
      <c r="BI117" s="1040"/>
      <c r="BJ117" s="1040"/>
      <c r="BK117" s="1040"/>
      <c r="BL117" s="1040"/>
      <c r="BM117" s="1040"/>
      <c r="BN117" s="1040"/>
      <c r="BO117" s="1040"/>
      <c r="BP117" s="1041"/>
      <c r="BQ117" s="990" t="s">
        <v>458</v>
      </c>
      <c r="BR117" s="991"/>
      <c r="BS117" s="991"/>
      <c r="BT117" s="991"/>
      <c r="BU117" s="991"/>
      <c r="BV117" s="991" t="s">
        <v>126</v>
      </c>
      <c r="BW117" s="991"/>
      <c r="BX117" s="991"/>
      <c r="BY117" s="991"/>
      <c r="BZ117" s="991"/>
      <c r="CA117" s="991" t="s">
        <v>126</v>
      </c>
      <c r="CB117" s="991"/>
      <c r="CC117" s="991"/>
      <c r="CD117" s="991"/>
      <c r="CE117" s="991"/>
      <c r="CF117" s="985" t="s">
        <v>126</v>
      </c>
      <c r="CG117" s="986"/>
      <c r="CH117" s="986"/>
      <c r="CI117" s="986"/>
      <c r="CJ117" s="986"/>
      <c r="CK117" s="1013"/>
      <c r="CL117" s="1014"/>
      <c r="CM117" s="987" t="s">
        <v>459</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458</v>
      </c>
      <c r="DH117" s="1024"/>
      <c r="DI117" s="1024"/>
      <c r="DJ117" s="1024"/>
      <c r="DK117" s="1025"/>
      <c r="DL117" s="1026" t="s">
        <v>458</v>
      </c>
      <c r="DM117" s="1024"/>
      <c r="DN117" s="1024"/>
      <c r="DO117" s="1024"/>
      <c r="DP117" s="1025"/>
      <c r="DQ117" s="1026" t="s">
        <v>126</v>
      </c>
      <c r="DR117" s="1024"/>
      <c r="DS117" s="1024"/>
      <c r="DT117" s="1024"/>
      <c r="DU117" s="1025"/>
      <c r="DV117" s="1027" t="s">
        <v>458</v>
      </c>
      <c r="DW117" s="1028"/>
      <c r="DX117" s="1028"/>
      <c r="DY117" s="1028"/>
      <c r="DZ117" s="1029"/>
    </row>
    <row r="118" spans="1:130" s="226" customFormat="1" ht="26.25" customHeight="1">
      <c r="A118" s="977" t="s">
        <v>428</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425</v>
      </c>
      <c r="AB118" s="958"/>
      <c r="AC118" s="958"/>
      <c r="AD118" s="958"/>
      <c r="AE118" s="959"/>
      <c r="AF118" s="957" t="s">
        <v>426</v>
      </c>
      <c r="AG118" s="958"/>
      <c r="AH118" s="958"/>
      <c r="AI118" s="958"/>
      <c r="AJ118" s="959"/>
      <c r="AK118" s="957" t="s">
        <v>301</v>
      </c>
      <c r="AL118" s="958"/>
      <c r="AM118" s="958"/>
      <c r="AN118" s="958"/>
      <c r="AO118" s="959"/>
      <c r="AP118" s="1035" t="s">
        <v>427</v>
      </c>
      <c r="AQ118" s="1036"/>
      <c r="AR118" s="1036"/>
      <c r="AS118" s="1036"/>
      <c r="AT118" s="1037"/>
      <c r="AU118" s="973"/>
      <c r="AV118" s="974"/>
      <c r="AW118" s="974"/>
      <c r="AX118" s="974"/>
      <c r="AY118" s="974"/>
      <c r="AZ118" s="1038" t="s">
        <v>460</v>
      </c>
      <c r="BA118" s="1030"/>
      <c r="BB118" s="1030"/>
      <c r="BC118" s="1030"/>
      <c r="BD118" s="1030"/>
      <c r="BE118" s="1030"/>
      <c r="BF118" s="1030"/>
      <c r="BG118" s="1030"/>
      <c r="BH118" s="1030"/>
      <c r="BI118" s="1030"/>
      <c r="BJ118" s="1030"/>
      <c r="BK118" s="1030"/>
      <c r="BL118" s="1030"/>
      <c r="BM118" s="1030"/>
      <c r="BN118" s="1030"/>
      <c r="BO118" s="1030"/>
      <c r="BP118" s="1031"/>
      <c r="BQ118" s="1064" t="s">
        <v>458</v>
      </c>
      <c r="BR118" s="1065"/>
      <c r="BS118" s="1065"/>
      <c r="BT118" s="1065"/>
      <c r="BU118" s="1065"/>
      <c r="BV118" s="1065" t="s">
        <v>458</v>
      </c>
      <c r="BW118" s="1065"/>
      <c r="BX118" s="1065"/>
      <c r="BY118" s="1065"/>
      <c r="BZ118" s="1065"/>
      <c r="CA118" s="1065" t="s">
        <v>126</v>
      </c>
      <c r="CB118" s="1065"/>
      <c r="CC118" s="1065"/>
      <c r="CD118" s="1065"/>
      <c r="CE118" s="1065"/>
      <c r="CF118" s="985" t="s">
        <v>126</v>
      </c>
      <c r="CG118" s="986"/>
      <c r="CH118" s="986"/>
      <c r="CI118" s="986"/>
      <c r="CJ118" s="986"/>
      <c r="CK118" s="1013"/>
      <c r="CL118" s="1014"/>
      <c r="CM118" s="987" t="s">
        <v>461</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126</v>
      </c>
      <c r="DH118" s="1024"/>
      <c r="DI118" s="1024"/>
      <c r="DJ118" s="1024"/>
      <c r="DK118" s="1025"/>
      <c r="DL118" s="1026" t="s">
        <v>126</v>
      </c>
      <c r="DM118" s="1024"/>
      <c r="DN118" s="1024"/>
      <c r="DO118" s="1024"/>
      <c r="DP118" s="1025"/>
      <c r="DQ118" s="1026" t="s">
        <v>126</v>
      </c>
      <c r="DR118" s="1024"/>
      <c r="DS118" s="1024"/>
      <c r="DT118" s="1024"/>
      <c r="DU118" s="1025"/>
      <c r="DV118" s="1027" t="s">
        <v>126</v>
      </c>
      <c r="DW118" s="1028"/>
      <c r="DX118" s="1028"/>
      <c r="DY118" s="1028"/>
      <c r="DZ118" s="1029"/>
    </row>
    <row r="119" spans="1:130" s="226" customFormat="1" ht="26.25" customHeight="1">
      <c r="A119" s="1121" t="s">
        <v>431</v>
      </c>
      <c r="B119" s="1012"/>
      <c r="C119" s="994" t="s">
        <v>432</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126</v>
      </c>
      <c r="AB119" s="965"/>
      <c r="AC119" s="965"/>
      <c r="AD119" s="965"/>
      <c r="AE119" s="966"/>
      <c r="AF119" s="967" t="s">
        <v>126</v>
      </c>
      <c r="AG119" s="965"/>
      <c r="AH119" s="965"/>
      <c r="AI119" s="965"/>
      <c r="AJ119" s="966"/>
      <c r="AK119" s="967" t="s">
        <v>126</v>
      </c>
      <c r="AL119" s="965"/>
      <c r="AM119" s="965"/>
      <c r="AN119" s="965"/>
      <c r="AO119" s="966"/>
      <c r="AP119" s="968" t="s">
        <v>126</v>
      </c>
      <c r="AQ119" s="969"/>
      <c r="AR119" s="969"/>
      <c r="AS119" s="969"/>
      <c r="AT119" s="970"/>
      <c r="AU119" s="975"/>
      <c r="AV119" s="976"/>
      <c r="AW119" s="976"/>
      <c r="AX119" s="976"/>
      <c r="AY119" s="976"/>
      <c r="AZ119" s="247" t="s">
        <v>185</v>
      </c>
      <c r="BA119" s="247"/>
      <c r="BB119" s="247"/>
      <c r="BC119" s="247"/>
      <c r="BD119" s="247"/>
      <c r="BE119" s="247"/>
      <c r="BF119" s="247"/>
      <c r="BG119" s="247"/>
      <c r="BH119" s="247"/>
      <c r="BI119" s="247"/>
      <c r="BJ119" s="247"/>
      <c r="BK119" s="247"/>
      <c r="BL119" s="247"/>
      <c r="BM119" s="247"/>
      <c r="BN119" s="247"/>
      <c r="BO119" s="1042" t="s">
        <v>462</v>
      </c>
      <c r="BP119" s="1070"/>
      <c r="BQ119" s="1064">
        <v>37381183</v>
      </c>
      <c r="BR119" s="1065"/>
      <c r="BS119" s="1065"/>
      <c r="BT119" s="1065"/>
      <c r="BU119" s="1065"/>
      <c r="BV119" s="1065">
        <v>37325359</v>
      </c>
      <c r="BW119" s="1065"/>
      <c r="BX119" s="1065"/>
      <c r="BY119" s="1065"/>
      <c r="BZ119" s="1065"/>
      <c r="CA119" s="1065">
        <v>36790854</v>
      </c>
      <c r="CB119" s="1065"/>
      <c r="CC119" s="1065"/>
      <c r="CD119" s="1065"/>
      <c r="CE119" s="1065"/>
      <c r="CF119" s="1066"/>
      <c r="CG119" s="1067"/>
      <c r="CH119" s="1067"/>
      <c r="CI119" s="1067"/>
      <c r="CJ119" s="1068"/>
      <c r="CK119" s="1015"/>
      <c r="CL119" s="1016"/>
      <c r="CM119" s="1038" t="s">
        <v>463</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v>131058</v>
      </c>
      <c r="DH119" s="1051"/>
      <c r="DI119" s="1051"/>
      <c r="DJ119" s="1051"/>
      <c r="DK119" s="1052"/>
      <c r="DL119" s="1050">
        <v>170276</v>
      </c>
      <c r="DM119" s="1051"/>
      <c r="DN119" s="1051"/>
      <c r="DO119" s="1051"/>
      <c r="DP119" s="1052"/>
      <c r="DQ119" s="1050">
        <v>183931</v>
      </c>
      <c r="DR119" s="1051"/>
      <c r="DS119" s="1051"/>
      <c r="DT119" s="1051"/>
      <c r="DU119" s="1052"/>
      <c r="DV119" s="1053">
        <v>1.8</v>
      </c>
      <c r="DW119" s="1054"/>
      <c r="DX119" s="1054"/>
      <c r="DY119" s="1054"/>
      <c r="DZ119" s="1055"/>
    </row>
    <row r="120" spans="1:130" s="226" customFormat="1" ht="26.25" customHeight="1">
      <c r="A120" s="1122"/>
      <c r="B120" s="1014"/>
      <c r="C120" s="987" t="s">
        <v>436</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458</v>
      </c>
      <c r="AB120" s="1024"/>
      <c r="AC120" s="1024"/>
      <c r="AD120" s="1024"/>
      <c r="AE120" s="1025"/>
      <c r="AF120" s="1026" t="s">
        <v>458</v>
      </c>
      <c r="AG120" s="1024"/>
      <c r="AH120" s="1024"/>
      <c r="AI120" s="1024"/>
      <c r="AJ120" s="1025"/>
      <c r="AK120" s="1026" t="s">
        <v>126</v>
      </c>
      <c r="AL120" s="1024"/>
      <c r="AM120" s="1024"/>
      <c r="AN120" s="1024"/>
      <c r="AO120" s="1025"/>
      <c r="AP120" s="1027" t="s">
        <v>126</v>
      </c>
      <c r="AQ120" s="1028"/>
      <c r="AR120" s="1028"/>
      <c r="AS120" s="1028"/>
      <c r="AT120" s="1029"/>
      <c r="AU120" s="1056" t="s">
        <v>464</v>
      </c>
      <c r="AV120" s="1057"/>
      <c r="AW120" s="1057"/>
      <c r="AX120" s="1057"/>
      <c r="AY120" s="1058"/>
      <c r="AZ120" s="994" t="s">
        <v>465</v>
      </c>
      <c r="BA120" s="962"/>
      <c r="BB120" s="962"/>
      <c r="BC120" s="962"/>
      <c r="BD120" s="962"/>
      <c r="BE120" s="962"/>
      <c r="BF120" s="962"/>
      <c r="BG120" s="962"/>
      <c r="BH120" s="962"/>
      <c r="BI120" s="962"/>
      <c r="BJ120" s="962"/>
      <c r="BK120" s="962"/>
      <c r="BL120" s="962"/>
      <c r="BM120" s="962"/>
      <c r="BN120" s="962"/>
      <c r="BO120" s="962"/>
      <c r="BP120" s="963"/>
      <c r="BQ120" s="995">
        <v>9764136</v>
      </c>
      <c r="BR120" s="996"/>
      <c r="BS120" s="996"/>
      <c r="BT120" s="996"/>
      <c r="BU120" s="996"/>
      <c r="BV120" s="996">
        <v>9933542</v>
      </c>
      <c r="BW120" s="996"/>
      <c r="BX120" s="996"/>
      <c r="BY120" s="996"/>
      <c r="BZ120" s="996"/>
      <c r="CA120" s="996">
        <v>10739876</v>
      </c>
      <c r="CB120" s="996"/>
      <c r="CC120" s="996"/>
      <c r="CD120" s="996"/>
      <c r="CE120" s="996"/>
      <c r="CF120" s="1009">
        <v>106.5</v>
      </c>
      <c r="CG120" s="1010"/>
      <c r="CH120" s="1010"/>
      <c r="CI120" s="1010"/>
      <c r="CJ120" s="1010"/>
      <c r="CK120" s="1071" t="s">
        <v>466</v>
      </c>
      <c r="CL120" s="1072"/>
      <c r="CM120" s="1072"/>
      <c r="CN120" s="1072"/>
      <c r="CO120" s="1073"/>
      <c r="CP120" s="1079" t="s">
        <v>403</v>
      </c>
      <c r="CQ120" s="1080"/>
      <c r="CR120" s="1080"/>
      <c r="CS120" s="1080"/>
      <c r="CT120" s="1080"/>
      <c r="CU120" s="1080"/>
      <c r="CV120" s="1080"/>
      <c r="CW120" s="1080"/>
      <c r="CX120" s="1080"/>
      <c r="CY120" s="1080"/>
      <c r="CZ120" s="1080"/>
      <c r="DA120" s="1080"/>
      <c r="DB120" s="1080"/>
      <c r="DC120" s="1080"/>
      <c r="DD120" s="1080"/>
      <c r="DE120" s="1080"/>
      <c r="DF120" s="1081"/>
      <c r="DG120" s="995" t="s">
        <v>126</v>
      </c>
      <c r="DH120" s="996"/>
      <c r="DI120" s="996"/>
      <c r="DJ120" s="996"/>
      <c r="DK120" s="996"/>
      <c r="DL120" s="996">
        <v>5758858</v>
      </c>
      <c r="DM120" s="996"/>
      <c r="DN120" s="996"/>
      <c r="DO120" s="996"/>
      <c r="DP120" s="996"/>
      <c r="DQ120" s="996">
        <v>5402942</v>
      </c>
      <c r="DR120" s="996"/>
      <c r="DS120" s="996"/>
      <c r="DT120" s="996"/>
      <c r="DU120" s="996"/>
      <c r="DV120" s="997">
        <v>53.6</v>
      </c>
      <c r="DW120" s="997"/>
      <c r="DX120" s="997"/>
      <c r="DY120" s="997"/>
      <c r="DZ120" s="998"/>
    </row>
    <row r="121" spans="1:130" s="226" customFormat="1" ht="26.25" customHeight="1">
      <c r="A121" s="1122"/>
      <c r="B121" s="1014"/>
      <c r="C121" s="1039" t="s">
        <v>467</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126</v>
      </c>
      <c r="AB121" s="1024"/>
      <c r="AC121" s="1024"/>
      <c r="AD121" s="1024"/>
      <c r="AE121" s="1025"/>
      <c r="AF121" s="1026" t="s">
        <v>458</v>
      </c>
      <c r="AG121" s="1024"/>
      <c r="AH121" s="1024"/>
      <c r="AI121" s="1024"/>
      <c r="AJ121" s="1025"/>
      <c r="AK121" s="1026" t="s">
        <v>126</v>
      </c>
      <c r="AL121" s="1024"/>
      <c r="AM121" s="1024"/>
      <c r="AN121" s="1024"/>
      <c r="AO121" s="1025"/>
      <c r="AP121" s="1027" t="s">
        <v>458</v>
      </c>
      <c r="AQ121" s="1028"/>
      <c r="AR121" s="1028"/>
      <c r="AS121" s="1028"/>
      <c r="AT121" s="1029"/>
      <c r="AU121" s="1059"/>
      <c r="AV121" s="1060"/>
      <c r="AW121" s="1060"/>
      <c r="AX121" s="1060"/>
      <c r="AY121" s="1061"/>
      <c r="AZ121" s="987" t="s">
        <v>468</v>
      </c>
      <c r="BA121" s="988"/>
      <c r="BB121" s="988"/>
      <c r="BC121" s="988"/>
      <c r="BD121" s="988"/>
      <c r="BE121" s="988"/>
      <c r="BF121" s="988"/>
      <c r="BG121" s="988"/>
      <c r="BH121" s="988"/>
      <c r="BI121" s="988"/>
      <c r="BJ121" s="988"/>
      <c r="BK121" s="988"/>
      <c r="BL121" s="988"/>
      <c r="BM121" s="988"/>
      <c r="BN121" s="988"/>
      <c r="BO121" s="988"/>
      <c r="BP121" s="989"/>
      <c r="BQ121" s="990">
        <v>2853378</v>
      </c>
      <c r="BR121" s="991"/>
      <c r="BS121" s="991"/>
      <c r="BT121" s="991"/>
      <c r="BU121" s="991"/>
      <c r="BV121" s="991">
        <v>3146429</v>
      </c>
      <c r="BW121" s="991"/>
      <c r="BX121" s="991"/>
      <c r="BY121" s="991"/>
      <c r="BZ121" s="991"/>
      <c r="CA121" s="991">
        <v>2523510</v>
      </c>
      <c r="CB121" s="991"/>
      <c r="CC121" s="991"/>
      <c r="CD121" s="991"/>
      <c r="CE121" s="991"/>
      <c r="CF121" s="985">
        <v>25</v>
      </c>
      <c r="CG121" s="986"/>
      <c r="CH121" s="986"/>
      <c r="CI121" s="986"/>
      <c r="CJ121" s="986"/>
      <c r="CK121" s="1074"/>
      <c r="CL121" s="1075"/>
      <c r="CM121" s="1075"/>
      <c r="CN121" s="1075"/>
      <c r="CO121" s="1076"/>
      <c r="CP121" s="1084" t="s">
        <v>401</v>
      </c>
      <c r="CQ121" s="1085"/>
      <c r="CR121" s="1085"/>
      <c r="CS121" s="1085"/>
      <c r="CT121" s="1085"/>
      <c r="CU121" s="1085"/>
      <c r="CV121" s="1085"/>
      <c r="CW121" s="1085"/>
      <c r="CX121" s="1085"/>
      <c r="CY121" s="1085"/>
      <c r="CZ121" s="1085"/>
      <c r="DA121" s="1085"/>
      <c r="DB121" s="1085"/>
      <c r="DC121" s="1085"/>
      <c r="DD121" s="1085"/>
      <c r="DE121" s="1085"/>
      <c r="DF121" s="1086"/>
      <c r="DG121" s="990">
        <v>173768</v>
      </c>
      <c r="DH121" s="991"/>
      <c r="DI121" s="991"/>
      <c r="DJ121" s="991"/>
      <c r="DK121" s="991"/>
      <c r="DL121" s="991">
        <v>291979</v>
      </c>
      <c r="DM121" s="991"/>
      <c r="DN121" s="991"/>
      <c r="DO121" s="991"/>
      <c r="DP121" s="991"/>
      <c r="DQ121" s="991">
        <v>405475</v>
      </c>
      <c r="DR121" s="991"/>
      <c r="DS121" s="991"/>
      <c r="DT121" s="991"/>
      <c r="DU121" s="991"/>
      <c r="DV121" s="992">
        <v>4</v>
      </c>
      <c r="DW121" s="992"/>
      <c r="DX121" s="992"/>
      <c r="DY121" s="992"/>
      <c r="DZ121" s="993"/>
    </row>
    <row r="122" spans="1:130" s="226" customFormat="1" ht="26.25" customHeight="1">
      <c r="A122" s="1122"/>
      <c r="B122" s="1014"/>
      <c r="C122" s="987" t="s">
        <v>449</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126</v>
      </c>
      <c r="AB122" s="1024"/>
      <c r="AC122" s="1024"/>
      <c r="AD122" s="1024"/>
      <c r="AE122" s="1025"/>
      <c r="AF122" s="1026" t="s">
        <v>126</v>
      </c>
      <c r="AG122" s="1024"/>
      <c r="AH122" s="1024"/>
      <c r="AI122" s="1024"/>
      <c r="AJ122" s="1025"/>
      <c r="AK122" s="1026" t="s">
        <v>126</v>
      </c>
      <c r="AL122" s="1024"/>
      <c r="AM122" s="1024"/>
      <c r="AN122" s="1024"/>
      <c r="AO122" s="1025"/>
      <c r="AP122" s="1027" t="s">
        <v>469</v>
      </c>
      <c r="AQ122" s="1028"/>
      <c r="AR122" s="1028"/>
      <c r="AS122" s="1028"/>
      <c r="AT122" s="1029"/>
      <c r="AU122" s="1059"/>
      <c r="AV122" s="1060"/>
      <c r="AW122" s="1060"/>
      <c r="AX122" s="1060"/>
      <c r="AY122" s="1061"/>
      <c r="AZ122" s="1038" t="s">
        <v>470</v>
      </c>
      <c r="BA122" s="1030"/>
      <c r="BB122" s="1030"/>
      <c r="BC122" s="1030"/>
      <c r="BD122" s="1030"/>
      <c r="BE122" s="1030"/>
      <c r="BF122" s="1030"/>
      <c r="BG122" s="1030"/>
      <c r="BH122" s="1030"/>
      <c r="BI122" s="1030"/>
      <c r="BJ122" s="1030"/>
      <c r="BK122" s="1030"/>
      <c r="BL122" s="1030"/>
      <c r="BM122" s="1030"/>
      <c r="BN122" s="1030"/>
      <c r="BO122" s="1030"/>
      <c r="BP122" s="1031"/>
      <c r="BQ122" s="1064">
        <v>24850703</v>
      </c>
      <c r="BR122" s="1065"/>
      <c r="BS122" s="1065"/>
      <c r="BT122" s="1065"/>
      <c r="BU122" s="1065"/>
      <c r="BV122" s="1065">
        <v>25507153</v>
      </c>
      <c r="BW122" s="1065"/>
      <c r="BX122" s="1065"/>
      <c r="BY122" s="1065"/>
      <c r="BZ122" s="1065"/>
      <c r="CA122" s="1065">
        <v>24871674</v>
      </c>
      <c r="CB122" s="1065"/>
      <c r="CC122" s="1065"/>
      <c r="CD122" s="1065"/>
      <c r="CE122" s="1065"/>
      <c r="CF122" s="1082">
        <v>246.7</v>
      </c>
      <c r="CG122" s="1083"/>
      <c r="CH122" s="1083"/>
      <c r="CI122" s="1083"/>
      <c r="CJ122" s="1083"/>
      <c r="CK122" s="1074"/>
      <c r="CL122" s="1075"/>
      <c r="CM122" s="1075"/>
      <c r="CN122" s="1075"/>
      <c r="CO122" s="1076"/>
      <c r="CP122" s="1084" t="s">
        <v>405</v>
      </c>
      <c r="CQ122" s="1085"/>
      <c r="CR122" s="1085"/>
      <c r="CS122" s="1085"/>
      <c r="CT122" s="1085"/>
      <c r="CU122" s="1085"/>
      <c r="CV122" s="1085"/>
      <c r="CW122" s="1085"/>
      <c r="CX122" s="1085"/>
      <c r="CY122" s="1085"/>
      <c r="CZ122" s="1085"/>
      <c r="DA122" s="1085"/>
      <c r="DB122" s="1085"/>
      <c r="DC122" s="1085"/>
      <c r="DD122" s="1085"/>
      <c r="DE122" s="1085"/>
      <c r="DF122" s="1086"/>
      <c r="DG122" s="990">
        <v>39673</v>
      </c>
      <c r="DH122" s="991"/>
      <c r="DI122" s="991"/>
      <c r="DJ122" s="991"/>
      <c r="DK122" s="991"/>
      <c r="DL122" s="991">
        <v>37780</v>
      </c>
      <c r="DM122" s="991"/>
      <c r="DN122" s="991"/>
      <c r="DO122" s="991"/>
      <c r="DP122" s="991"/>
      <c r="DQ122" s="991">
        <v>35848</v>
      </c>
      <c r="DR122" s="991"/>
      <c r="DS122" s="991"/>
      <c r="DT122" s="991"/>
      <c r="DU122" s="991"/>
      <c r="DV122" s="992">
        <v>0.4</v>
      </c>
      <c r="DW122" s="992"/>
      <c r="DX122" s="992"/>
      <c r="DY122" s="992"/>
      <c r="DZ122" s="993"/>
    </row>
    <row r="123" spans="1:130" s="226" customFormat="1" ht="26.25" customHeight="1">
      <c r="A123" s="1122"/>
      <c r="B123" s="1014"/>
      <c r="C123" s="987" t="s">
        <v>455</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126</v>
      </c>
      <c r="AB123" s="1024"/>
      <c r="AC123" s="1024"/>
      <c r="AD123" s="1024"/>
      <c r="AE123" s="1025"/>
      <c r="AF123" s="1026" t="s">
        <v>458</v>
      </c>
      <c r="AG123" s="1024"/>
      <c r="AH123" s="1024"/>
      <c r="AI123" s="1024"/>
      <c r="AJ123" s="1025"/>
      <c r="AK123" s="1026" t="s">
        <v>458</v>
      </c>
      <c r="AL123" s="1024"/>
      <c r="AM123" s="1024"/>
      <c r="AN123" s="1024"/>
      <c r="AO123" s="1025"/>
      <c r="AP123" s="1027" t="s">
        <v>126</v>
      </c>
      <c r="AQ123" s="1028"/>
      <c r="AR123" s="1028"/>
      <c r="AS123" s="1028"/>
      <c r="AT123" s="1029"/>
      <c r="AU123" s="1062"/>
      <c r="AV123" s="1063"/>
      <c r="AW123" s="1063"/>
      <c r="AX123" s="1063"/>
      <c r="AY123" s="1063"/>
      <c r="AZ123" s="247" t="s">
        <v>185</v>
      </c>
      <c r="BA123" s="247"/>
      <c r="BB123" s="247"/>
      <c r="BC123" s="247"/>
      <c r="BD123" s="247"/>
      <c r="BE123" s="247"/>
      <c r="BF123" s="247"/>
      <c r="BG123" s="247"/>
      <c r="BH123" s="247"/>
      <c r="BI123" s="247"/>
      <c r="BJ123" s="247"/>
      <c r="BK123" s="247"/>
      <c r="BL123" s="247"/>
      <c r="BM123" s="247"/>
      <c r="BN123" s="247"/>
      <c r="BO123" s="1042" t="s">
        <v>471</v>
      </c>
      <c r="BP123" s="1070"/>
      <c r="BQ123" s="1128">
        <v>37468217</v>
      </c>
      <c r="BR123" s="1129"/>
      <c r="BS123" s="1129"/>
      <c r="BT123" s="1129"/>
      <c r="BU123" s="1129"/>
      <c r="BV123" s="1129">
        <v>38587124</v>
      </c>
      <c r="BW123" s="1129"/>
      <c r="BX123" s="1129"/>
      <c r="BY123" s="1129"/>
      <c r="BZ123" s="1129"/>
      <c r="CA123" s="1129">
        <v>38135060</v>
      </c>
      <c r="CB123" s="1129"/>
      <c r="CC123" s="1129"/>
      <c r="CD123" s="1129"/>
      <c r="CE123" s="1129"/>
      <c r="CF123" s="1066"/>
      <c r="CG123" s="1067"/>
      <c r="CH123" s="1067"/>
      <c r="CI123" s="1067"/>
      <c r="CJ123" s="1068"/>
      <c r="CK123" s="1074"/>
      <c r="CL123" s="1075"/>
      <c r="CM123" s="1075"/>
      <c r="CN123" s="1075"/>
      <c r="CO123" s="1076"/>
      <c r="CP123" s="1084" t="s">
        <v>472</v>
      </c>
      <c r="CQ123" s="1085"/>
      <c r="CR123" s="1085"/>
      <c r="CS123" s="1085"/>
      <c r="CT123" s="1085"/>
      <c r="CU123" s="1085"/>
      <c r="CV123" s="1085"/>
      <c r="CW123" s="1085"/>
      <c r="CX123" s="1085"/>
      <c r="CY123" s="1085"/>
      <c r="CZ123" s="1085"/>
      <c r="DA123" s="1085"/>
      <c r="DB123" s="1085"/>
      <c r="DC123" s="1085"/>
      <c r="DD123" s="1085"/>
      <c r="DE123" s="1085"/>
      <c r="DF123" s="1086"/>
      <c r="DG123" s="1023" t="s">
        <v>473</v>
      </c>
      <c r="DH123" s="1024"/>
      <c r="DI123" s="1024"/>
      <c r="DJ123" s="1024"/>
      <c r="DK123" s="1025"/>
      <c r="DL123" s="1026" t="s">
        <v>458</v>
      </c>
      <c r="DM123" s="1024"/>
      <c r="DN123" s="1024"/>
      <c r="DO123" s="1024"/>
      <c r="DP123" s="1025"/>
      <c r="DQ123" s="1026" t="s">
        <v>458</v>
      </c>
      <c r="DR123" s="1024"/>
      <c r="DS123" s="1024"/>
      <c r="DT123" s="1024"/>
      <c r="DU123" s="1025"/>
      <c r="DV123" s="1027" t="s">
        <v>458</v>
      </c>
      <c r="DW123" s="1028"/>
      <c r="DX123" s="1028"/>
      <c r="DY123" s="1028"/>
      <c r="DZ123" s="1029"/>
    </row>
    <row r="124" spans="1:130" s="226" customFormat="1" ht="26.25" customHeight="1" thickBot="1">
      <c r="A124" s="1122"/>
      <c r="B124" s="1014"/>
      <c r="C124" s="987" t="s">
        <v>459</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458</v>
      </c>
      <c r="AB124" s="1024"/>
      <c r="AC124" s="1024"/>
      <c r="AD124" s="1024"/>
      <c r="AE124" s="1025"/>
      <c r="AF124" s="1026" t="s">
        <v>126</v>
      </c>
      <c r="AG124" s="1024"/>
      <c r="AH124" s="1024"/>
      <c r="AI124" s="1024"/>
      <c r="AJ124" s="1025"/>
      <c r="AK124" s="1026" t="s">
        <v>458</v>
      </c>
      <c r="AL124" s="1024"/>
      <c r="AM124" s="1024"/>
      <c r="AN124" s="1024"/>
      <c r="AO124" s="1025"/>
      <c r="AP124" s="1027" t="s">
        <v>126</v>
      </c>
      <c r="AQ124" s="1028"/>
      <c r="AR124" s="1028"/>
      <c r="AS124" s="1028"/>
      <c r="AT124" s="1029"/>
      <c r="AU124" s="1124" t="s">
        <v>474</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t="s">
        <v>126</v>
      </c>
      <c r="BR124" s="1092"/>
      <c r="BS124" s="1092"/>
      <c r="BT124" s="1092"/>
      <c r="BU124" s="1092"/>
      <c r="BV124" s="1092" t="s">
        <v>126</v>
      </c>
      <c r="BW124" s="1092"/>
      <c r="BX124" s="1092"/>
      <c r="BY124" s="1092"/>
      <c r="BZ124" s="1092"/>
      <c r="CA124" s="1092" t="s">
        <v>126</v>
      </c>
      <c r="CB124" s="1092"/>
      <c r="CC124" s="1092"/>
      <c r="CD124" s="1092"/>
      <c r="CE124" s="1092"/>
      <c r="CF124" s="1093"/>
      <c r="CG124" s="1094"/>
      <c r="CH124" s="1094"/>
      <c r="CI124" s="1094"/>
      <c r="CJ124" s="1095"/>
      <c r="CK124" s="1077"/>
      <c r="CL124" s="1077"/>
      <c r="CM124" s="1077"/>
      <c r="CN124" s="1077"/>
      <c r="CO124" s="1078"/>
      <c r="CP124" s="1084" t="s">
        <v>475</v>
      </c>
      <c r="CQ124" s="1085"/>
      <c r="CR124" s="1085"/>
      <c r="CS124" s="1085"/>
      <c r="CT124" s="1085"/>
      <c r="CU124" s="1085"/>
      <c r="CV124" s="1085"/>
      <c r="CW124" s="1085"/>
      <c r="CX124" s="1085"/>
      <c r="CY124" s="1085"/>
      <c r="CZ124" s="1085"/>
      <c r="DA124" s="1085"/>
      <c r="DB124" s="1085"/>
      <c r="DC124" s="1085"/>
      <c r="DD124" s="1085"/>
      <c r="DE124" s="1085"/>
      <c r="DF124" s="1086"/>
      <c r="DG124" s="1069">
        <v>6596519</v>
      </c>
      <c r="DH124" s="1051"/>
      <c r="DI124" s="1051"/>
      <c r="DJ124" s="1051"/>
      <c r="DK124" s="1052"/>
      <c r="DL124" s="1050" t="s">
        <v>126</v>
      </c>
      <c r="DM124" s="1051"/>
      <c r="DN124" s="1051"/>
      <c r="DO124" s="1051"/>
      <c r="DP124" s="1052"/>
      <c r="DQ124" s="1050" t="s">
        <v>126</v>
      </c>
      <c r="DR124" s="1051"/>
      <c r="DS124" s="1051"/>
      <c r="DT124" s="1051"/>
      <c r="DU124" s="1052"/>
      <c r="DV124" s="1053" t="s">
        <v>473</v>
      </c>
      <c r="DW124" s="1054"/>
      <c r="DX124" s="1054"/>
      <c r="DY124" s="1054"/>
      <c r="DZ124" s="1055"/>
    </row>
    <row r="125" spans="1:130" s="226" customFormat="1" ht="26.25" customHeight="1">
      <c r="A125" s="1122"/>
      <c r="B125" s="1014"/>
      <c r="C125" s="987" t="s">
        <v>461</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v>41806</v>
      </c>
      <c r="AB125" s="1024"/>
      <c r="AC125" s="1024"/>
      <c r="AD125" s="1024"/>
      <c r="AE125" s="1025"/>
      <c r="AF125" s="1026">
        <v>32389</v>
      </c>
      <c r="AG125" s="1024"/>
      <c r="AH125" s="1024"/>
      <c r="AI125" s="1024"/>
      <c r="AJ125" s="1025"/>
      <c r="AK125" s="1026">
        <v>36684</v>
      </c>
      <c r="AL125" s="1024"/>
      <c r="AM125" s="1024"/>
      <c r="AN125" s="1024"/>
      <c r="AO125" s="1025"/>
      <c r="AP125" s="1027">
        <v>0.4</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476</v>
      </c>
      <c r="CL125" s="1072"/>
      <c r="CM125" s="1072"/>
      <c r="CN125" s="1072"/>
      <c r="CO125" s="1073"/>
      <c r="CP125" s="994" t="s">
        <v>477</v>
      </c>
      <c r="CQ125" s="962"/>
      <c r="CR125" s="962"/>
      <c r="CS125" s="962"/>
      <c r="CT125" s="962"/>
      <c r="CU125" s="962"/>
      <c r="CV125" s="962"/>
      <c r="CW125" s="962"/>
      <c r="CX125" s="962"/>
      <c r="CY125" s="962"/>
      <c r="CZ125" s="962"/>
      <c r="DA125" s="962"/>
      <c r="DB125" s="962"/>
      <c r="DC125" s="962"/>
      <c r="DD125" s="962"/>
      <c r="DE125" s="962"/>
      <c r="DF125" s="963"/>
      <c r="DG125" s="995" t="s">
        <v>126</v>
      </c>
      <c r="DH125" s="996"/>
      <c r="DI125" s="996"/>
      <c r="DJ125" s="996"/>
      <c r="DK125" s="996"/>
      <c r="DL125" s="996" t="s">
        <v>458</v>
      </c>
      <c r="DM125" s="996"/>
      <c r="DN125" s="996"/>
      <c r="DO125" s="996"/>
      <c r="DP125" s="996"/>
      <c r="DQ125" s="996" t="s">
        <v>458</v>
      </c>
      <c r="DR125" s="996"/>
      <c r="DS125" s="996"/>
      <c r="DT125" s="996"/>
      <c r="DU125" s="996"/>
      <c r="DV125" s="997" t="s">
        <v>458</v>
      </c>
      <c r="DW125" s="997"/>
      <c r="DX125" s="997"/>
      <c r="DY125" s="997"/>
      <c r="DZ125" s="998"/>
    </row>
    <row r="126" spans="1:130" s="226" customFormat="1" ht="26.25" customHeight="1" thickBot="1">
      <c r="A126" s="1122"/>
      <c r="B126" s="1014"/>
      <c r="C126" s="987" t="s">
        <v>463</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469</v>
      </c>
      <c r="AB126" s="1024"/>
      <c r="AC126" s="1024"/>
      <c r="AD126" s="1024"/>
      <c r="AE126" s="1025"/>
      <c r="AF126" s="1026" t="s">
        <v>458</v>
      </c>
      <c r="AG126" s="1024"/>
      <c r="AH126" s="1024"/>
      <c r="AI126" s="1024"/>
      <c r="AJ126" s="1025"/>
      <c r="AK126" s="1026" t="s">
        <v>458</v>
      </c>
      <c r="AL126" s="1024"/>
      <c r="AM126" s="1024"/>
      <c r="AN126" s="1024"/>
      <c r="AO126" s="1025"/>
      <c r="AP126" s="1027" t="s">
        <v>458</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478</v>
      </c>
      <c r="CQ126" s="988"/>
      <c r="CR126" s="988"/>
      <c r="CS126" s="988"/>
      <c r="CT126" s="988"/>
      <c r="CU126" s="988"/>
      <c r="CV126" s="988"/>
      <c r="CW126" s="988"/>
      <c r="CX126" s="988"/>
      <c r="CY126" s="988"/>
      <c r="CZ126" s="988"/>
      <c r="DA126" s="988"/>
      <c r="DB126" s="988"/>
      <c r="DC126" s="988"/>
      <c r="DD126" s="988"/>
      <c r="DE126" s="988"/>
      <c r="DF126" s="989"/>
      <c r="DG126" s="990" t="s">
        <v>458</v>
      </c>
      <c r="DH126" s="991"/>
      <c r="DI126" s="991"/>
      <c r="DJ126" s="991"/>
      <c r="DK126" s="991"/>
      <c r="DL126" s="991" t="s">
        <v>458</v>
      </c>
      <c r="DM126" s="991"/>
      <c r="DN126" s="991"/>
      <c r="DO126" s="991"/>
      <c r="DP126" s="991"/>
      <c r="DQ126" s="991" t="s">
        <v>473</v>
      </c>
      <c r="DR126" s="991"/>
      <c r="DS126" s="991"/>
      <c r="DT126" s="991"/>
      <c r="DU126" s="991"/>
      <c r="DV126" s="992" t="s">
        <v>458</v>
      </c>
      <c r="DW126" s="992"/>
      <c r="DX126" s="992"/>
      <c r="DY126" s="992"/>
      <c r="DZ126" s="993"/>
    </row>
    <row r="127" spans="1:130" s="226" customFormat="1" ht="26.25" customHeight="1">
      <c r="A127" s="1123"/>
      <c r="B127" s="1016"/>
      <c r="C127" s="1038" t="s">
        <v>479</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458</v>
      </c>
      <c r="AB127" s="1024"/>
      <c r="AC127" s="1024"/>
      <c r="AD127" s="1024"/>
      <c r="AE127" s="1025"/>
      <c r="AF127" s="1026" t="s">
        <v>126</v>
      </c>
      <c r="AG127" s="1024"/>
      <c r="AH127" s="1024"/>
      <c r="AI127" s="1024"/>
      <c r="AJ127" s="1025"/>
      <c r="AK127" s="1026" t="s">
        <v>126</v>
      </c>
      <c r="AL127" s="1024"/>
      <c r="AM127" s="1024"/>
      <c r="AN127" s="1024"/>
      <c r="AO127" s="1025"/>
      <c r="AP127" s="1027" t="s">
        <v>458</v>
      </c>
      <c r="AQ127" s="1028"/>
      <c r="AR127" s="1028"/>
      <c r="AS127" s="1028"/>
      <c r="AT127" s="1029"/>
      <c r="AU127" s="228"/>
      <c r="AV127" s="228"/>
      <c r="AW127" s="228"/>
      <c r="AX127" s="1096" t="s">
        <v>480</v>
      </c>
      <c r="AY127" s="1097"/>
      <c r="AZ127" s="1097"/>
      <c r="BA127" s="1097"/>
      <c r="BB127" s="1097"/>
      <c r="BC127" s="1097"/>
      <c r="BD127" s="1097"/>
      <c r="BE127" s="1098"/>
      <c r="BF127" s="1099" t="s">
        <v>481</v>
      </c>
      <c r="BG127" s="1097"/>
      <c r="BH127" s="1097"/>
      <c r="BI127" s="1097"/>
      <c r="BJ127" s="1097"/>
      <c r="BK127" s="1097"/>
      <c r="BL127" s="1098"/>
      <c r="BM127" s="1099" t="s">
        <v>482</v>
      </c>
      <c r="BN127" s="1097"/>
      <c r="BO127" s="1097"/>
      <c r="BP127" s="1097"/>
      <c r="BQ127" s="1097"/>
      <c r="BR127" s="1097"/>
      <c r="BS127" s="1098"/>
      <c r="BT127" s="1099" t="s">
        <v>483</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484</v>
      </c>
      <c r="CQ127" s="988"/>
      <c r="CR127" s="988"/>
      <c r="CS127" s="988"/>
      <c r="CT127" s="988"/>
      <c r="CU127" s="988"/>
      <c r="CV127" s="988"/>
      <c r="CW127" s="988"/>
      <c r="CX127" s="988"/>
      <c r="CY127" s="988"/>
      <c r="CZ127" s="988"/>
      <c r="DA127" s="988"/>
      <c r="DB127" s="988"/>
      <c r="DC127" s="988"/>
      <c r="DD127" s="988"/>
      <c r="DE127" s="988"/>
      <c r="DF127" s="989"/>
      <c r="DG127" s="990" t="s">
        <v>126</v>
      </c>
      <c r="DH127" s="991"/>
      <c r="DI127" s="991"/>
      <c r="DJ127" s="991"/>
      <c r="DK127" s="991"/>
      <c r="DL127" s="991" t="s">
        <v>126</v>
      </c>
      <c r="DM127" s="991"/>
      <c r="DN127" s="991"/>
      <c r="DO127" s="991"/>
      <c r="DP127" s="991"/>
      <c r="DQ127" s="991" t="s">
        <v>469</v>
      </c>
      <c r="DR127" s="991"/>
      <c r="DS127" s="991"/>
      <c r="DT127" s="991"/>
      <c r="DU127" s="991"/>
      <c r="DV127" s="992" t="s">
        <v>458</v>
      </c>
      <c r="DW127" s="992"/>
      <c r="DX127" s="992"/>
      <c r="DY127" s="992"/>
      <c r="DZ127" s="993"/>
    </row>
    <row r="128" spans="1:130" s="226" customFormat="1" ht="26.25" customHeight="1" thickBot="1">
      <c r="A128" s="1106" t="s">
        <v>485</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486</v>
      </c>
      <c r="X128" s="1108"/>
      <c r="Y128" s="1108"/>
      <c r="Z128" s="1109"/>
      <c r="AA128" s="1110">
        <v>232446</v>
      </c>
      <c r="AB128" s="1111"/>
      <c r="AC128" s="1111"/>
      <c r="AD128" s="1111"/>
      <c r="AE128" s="1112"/>
      <c r="AF128" s="1113">
        <v>217193</v>
      </c>
      <c r="AG128" s="1111"/>
      <c r="AH128" s="1111"/>
      <c r="AI128" s="1111"/>
      <c r="AJ128" s="1112"/>
      <c r="AK128" s="1113">
        <v>209883</v>
      </c>
      <c r="AL128" s="1111"/>
      <c r="AM128" s="1111"/>
      <c r="AN128" s="1111"/>
      <c r="AO128" s="1112"/>
      <c r="AP128" s="1114"/>
      <c r="AQ128" s="1115"/>
      <c r="AR128" s="1115"/>
      <c r="AS128" s="1115"/>
      <c r="AT128" s="1116"/>
      <c r="AU128" s="228"/>
      <c r="AV128" s="228"/>
      <c r="AW128" s="228"/>
      <c r="AX128" s="961" t="s">
        <v>487</v>
      </c>
      <c r="AY128" s="962"/>
      <c r="AZ128" s="962"/>
      <c r="BA128" s="962"/>
      <c r="BB128" s="962"/>
      <c r="BC128" s="962"/>
      <c r="BD128" s="962"/>
      <c r="BE128" s="963"/>
      <c r="BF128" s="1117" t="s">
        <v>458</v>
      </c>
      <c r="BG128" s="1118"/>
      <c r="BH128" s="1118"/>
      <c r="BI128" s="1118"/>
      <c r="BJ128" s="1118"/>
      <c r="BK128" s="1118"/>
      <c r="BL128" s="1119"/>
      <c r="BM128" s="1117">
        <v>13.01</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488</v>
      </c>
      <c r="CQ128" s="791"/>
      <c r="CR128" s="791"/>
      <c r="CS128" s="791"/>
      <c r="CT128" s="791"/>
      <c r="CU128" s="791"/>
      <c r="CV128" s="791"/>
      <c r="CW128" s="791"/>
      <c r="CX128" s="791"/>
      <c r="CY128" s="791"/>
      <c r="CZ128" s="791"/>
      <c r="DA128" s="791"/>
      <c r="DB128" s="791"/>
      <c r="DC128" s="791"/>
      <c r="DD128" s="791"/>
      <c r="DE128" s="791"/>
      <c r="DF128" s="1101"/>
      <c r="DG128" s="1102">
        <v>1866</v>
      </c>
      <c r="DH128" s="1103"/>
      <c r="DI128" s="1103"/>
      <c r="DJ128" s="1103"/>
      <c r="DK128" s="1103"/>
      <c r="DL128" s="1103">
        <v>1718</v>
      </c>
      <c r="DM128" s="1103"/>
      <c r="DN128" s="1103"/>
      <c r="DO128" s="1103"/>
      <c r="DP128" s="1103"/>
      <c r="DQ128" s="1103">
        <v>1664</v>
      </c>
      <c r="DR128" s="1103"/>
      <c r="DS128" s="1103"/>
      <c r="DT128" s="1103"/>
      <c r="DU128" s="1103"/>
      <c r="DV128" s="1104">
        <v>0</v>
      </c>
      <c r="DW128" s="1104"/>
      <c r="DX128" s="1104"/>
      <c r="DY128" s="1104"/>
      <c r="DZ128" s="1105"/>
    </row>
    <row r="129" spans="1:131" s="226" customFormat="1" ht="26.25" customHeight="1">
      <c r="A129" s="999" t="s">
        <v>106</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489</v>
      </c>
      <c r="X129" s="1136"/>
      <c r="Y129" s="1136"/>
      <c r="Z129" s="1137"/>
      <c r="AA129" s="1023">
        <v>11479127</v>
      </c>
      <c r="AB129" s="1024"/>
      <c r="AC129" s="1024"/>
      <c r="AD129" s="1024"/>
      <c r="AE129" s="1025"/>
      <c r="AF129" s="1026">
        <v>11789534</v>
      </c>
      <c r="AG129" s="1024"/>
      <c r="AH129" s="1024"/>
      <c r="AI129" s="1024"/>
      <c r="AJ129" s="1025"/>
      <c r="AK129" s="1026">
        <v>12449488</v>
      </c>
      <c r="AL129" s="1024"/>
      <c r="AM129" s="1024"/>
      <c r="AN129" s="1024"/>
      <c r="AO129" s="1025"/>
      <c r="AP129" s="1138"/>
      <c r="AQ129" s="1139"/>
      <c r="AR129" s="1139"/>
      <c r="AS129" s="1139"/>
      <c r="AT129" s="1140"/>
      <c r="AU129" s="229"/>
      <c r="AV129" s="229"/>
      <c r="AW129" s="229"/>
      <c r="AX129" s="1130" t="s">
        <v>490</v>
      </c>
      <c r="AY129" s="988"/>
      <c r="AZ129" s="988"/>
      <c r="BA129" s="988"/>
      <c r="BB129" s="988"/>
      <c r="BC129" s="988"/>
      <c r="BD129" s="988"/>
      <c r="BE129" s="989"/>
      <c r="BF129" s="1131" t="s">
        <v>469</v>
      </c>
      <c r="BG129" s="1132"/>
      <c r="BH129" s="1132"/>
      <c r="BI129" s="1132"/>
      <c r="BJ129" s="1132"/>
      <c r="BK129" s="1132"/>
      <c r="BL129" s="1133"/>
      <c r="BM129" s="1131">
        <v>18.010000000000002</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99" t="s">
        <v>491</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492</v>
      </c>
      <c r="X130" s="1136"/>
      <c r="Y130" s="1136"/>
      <c r="Z130" s="1137"/>
      <c r="AA130" s="1023">
        <v>2271671</v>
      </c>
      <c r="AB130" s="1024"/>
      <c r="AC130" s="1024"/>
      <c r="AD130" s="1024"/>
      <c r="AE130" s="1025"/>
      <c r="AF130" s="1026">
        <v>2276988</v>
      </c>
      <c r="AG130" s="1024"/>
      <c r="AH130" s="1024"/>
      <c r="AI130" s="1024"/>
      <c r="AJ130" s="1025"/>
      <c r="AK130" s="1026">
        <v>2368722</v>
      </c>
      <c r="AL130" s="1024"/>
      <c r="AM130" s="1024"/>
      <c r="AN130" s="1024"/>
      <c r="AO130" s="1025"/>
      <c r="AP130" s="1138"/>
      <c r="AQ130" s="1139"/>
      <c r="AR130" s="1139"/>
      <c r="AS130" s="1139"/>
      <c r="AT130" s="1140"/>
      <c r="AU130" s="229"/>
      <c r="AV130" s="229"/>
      <c r="AW130" s="229"/>
      <c r="AX130" s="1130" t="s">
        <v>493</v>
      </c>
      <c r="AY130" s="988"/>
      <c r="AZ130" s="988"/>
      <c r="BA130" s="988"/>
      <c r="BB130" s="988"/>
      <c r="BC130" s="988"/>
      <c r="BD130" s="988"/>
      <c r="BE130" s="989"/>
      <c r="BF130" s="1166">
        <v>7.4</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494</v>
      </c>
      <c r="X131" s="1173"/>
      <c r="Y131" s="1173"/>
      <c r="Z131" s="1174"/>
      <c r="AA131" s="1069">
        <v>9207456</v>
      </c>
      <c r="AB131" s="1051"/>
      <c r="AC131" s="1051"/>
      <c r="AD131" s="1051"/>
      <c r="AE131" s="1052"/>
      <c r="AF131" s="1050">
        <v>9512546</v>
      </c>
      <c r="AG131" s="1051"/>
      <c r="AH131" s="1051"/>
      <c r="AI131" s="1051"/>
      <c r="AJ131" s="1052"/>
      <c r="AK131" s="1050">
        <v>10080766</v>
      </c>
      <c r="AL131" s="1051"/>
      <c r="AM131" s="1051"/>
      <c r="AN131" s="1051"/>
      <c r="AO131" s="1052"/>
      <c r="AP131" s="1175"/>
      <c r="AQ131" s="1176"/>
      <c r="AR131" s="1176"/>
      <c r="AS131" s="1176"/>
      <c r="AT131" s="1177"/>
      <c r="AU131" s="229"/>
      <c r="AV131" s="229"/>
      <c r="AW131" s="229"/>
      <c r="AX131" s="1148" t="s">
        <v>495</v>
      </c>
      <c r="AY131" s="791"/>
      <c r="AZ131" s="791"/>
      <c r="BA131" s="791"/>
      <c r="BB131" s="791"/>
      <c r="BC131" s="791"/>
      <c r="BD131" s="791"/>
      <c r="BE131" s="1101"/>
      <c r="BF131" s="1149" t="s">
        <v>126</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55" t="s">
        <v>496</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497</v>
      </c>
      <c r="W132" s="1159"/>
      <c r="X132" s="1159"/>
      <c r="Y132" s="1159"/>
      <c r="Z132" s="1160"/>
      <c r="AA132" s="1161">
        <v>7.3957344999999997</v>
      </c>
      <c r="AB132" s="1162"/>
      <c r="AC132" s="1162"/>
      <c r="AD132" s="1162"/>
      <c r="AE132" s="1163"/>
      <c r="AF132" s="1164">
        <v>7.2562066979999997</v>
      </c>
      <c r="AG132" s="1162"/>
      <c r="AH132" s="1162"/>
      <c r="AI132" s="1162"/>
      <c r="AJ132" s="1163"/>
      <c r="AK132" s="1164">
        <v>7.6551226369999998</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498</v>
      </c>
      <c r="W133" s="1142"/>
      <c r="X133" s="1142"/>
      <c r="Y133" s="1142"/>
      <c r="Z133" s="1143"/>
      <c r="AA133" s="1144">
        <v>8.9</v>
      </c>
      <c r="AB133" s="1145"/>
      <c r="AC133" s="1145"/>
      <c r="AD133" s="1145"/>
      <c r="AE133" s="1146"/>
      <c r="AF133" s="1144">
        <v>7.7</v>
      </c>
      <c r="AG133" s="1145"/>
      <c r="AH133" s="1145"/>
      <c r="AI133" s="1145"/>
      <c r="AJ133" s="1146"/>
      <c r="AK133" s="1144">
        <v>7.4</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E7yzGJBqeB2emy9NDksugBd7WQ3CuPUbmKCVLXYGdt5hJno06OT7DLz2Gr26YAFhYApyZGrPG45PfPPXCwXcNg==" saltValue="uv6niJMZYWPDfli4XX2bK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6" zoomScaleNormal="85" zoomScaleSheetLayoutView="86"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499</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oon8Ynwv5BhyaiqJ2vKkXzRIQIvfu4VC/37aqoNPgiCl+Z3fwhHfbJds7LWyFd1sqUJxKMAiNTHEyRPUkqOrsw==" saltValue="4MiLujrrOAqShiARC0E7C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500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501</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502</v>
      </c>
      <c r="AP7" s="268"/>
      <c r="AQ7" s="269" t="s">
        <v>503</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504</v>
      </c>
      <c r="AQ8" s="275" t="s">
        <v>505</v>
      </c>
      <c r="AR8" s="276" t="s">
        <v>506</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507</v>
      </c>
      <c r="AL9" s="1182"/>
      <c r="AM9" s="1182"/>
      <c r="AN9" s="1183"/>
      <c r="AO9" s="277">
        <v>3519659</v>
      </c>
      <c r="AP9" s="277">
        <v>95565</v>
      </c>
      <c r="AQ9" s="278">
        <v>87308</v>
      </c>
      <c r="AR9" s="279">
        <v>9.5</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508</v>
      </c>
      <c r="AL10" s="1182"/>
      <c r="AM10" s="1182"/>
      <c r="AN10" s="1183"/>
      <c r="AO10" s="280">
        <v>1515</v>
      </c>
      <c r="AP10" s="280">
        <v>41</v>
      </c>
      <c r="AQ10" s="281">
        <v>7758</v>
      </c>
      <c r="AR10" s="282">
        <v>-99.5</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509</v>
      </c>
      <c r="AL11" s="1182"/>
      <c r="AM11" s="1182"/>
      <c r="AN11" s="1183"/>
      <c r="AO11" s="280">
        <v>15289</v>
      </c>
      <c r="AP11" s="280">
        <v>415</v>
      </c>
      <c r="AQ11" s="281">
        <v>2064</v>
      </c>
      <c r="AR11" s="282">
        <v>-79.900000000000006</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510</v>
      </c>
      <c r="AL12" s="1182"/>
      <c r="AM12" s="1182"/>
      <c r="AN12" s="1183"/>
      <c r="AO12" s="280" t="s">
        <v>511</v>
      </c>
      <c r="AP12" s="280" t="s">
        <v>511</v>
      </c>
      <c r="AQ12" s="281">
        <v>9</v>
      </c>
      <c r="AR12" s="282" t="s">
        <v>511</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512</v>
      </c>
      <c r="AL13" s="1182"/>
      <c r="AM13" s="1182"/>
      <c r="AN13" s="1183"/>
      <c r="AO13" s="280">
        <v>111588</v>
      </c>
      <c r="AP13" s="280">
        <v>3030</v>
      </c>
      <c r="AQ13" s="281">
        <v>2858</v>
      </c>
      <c r="AR13" s="282">
        <v>6</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513</v>
      </c>
      <c r="AL14" s="1182"/>
      <c r="AM14" s="1182"/>
      <c r="AN14" s="1183"/>
      <c r="AO14" s="280">
        <v>83478</v>
      </c>
      <c r="AP14" s="280">
        <v>2267</v>
      </c>
      <c r="AQ14" s="281">
        <v>1616</v>
      </c>
      <c r="AR14" s="282">
        <v>40.299999999999997</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514</v>
      </c>
      <c r="AL15" s="1185"/>
      <c r="AM15" s="1185"/>
      <c r="AN15" s="1186"/>
      <c r="AO15" s="280">
        <v>-226153</v>
      </c>
      <c r="AP15" s="280">
        <v>-6140</v>
      </c>
      <c r="AQ15" s="281">
        <v>-6164</v>
      </c>
      <c r="AR15" s="282">
        <v>-0.4</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185</v>
      </c>
      <c r="AL16" s="1185"/>
      <c r="AM16" s="1185"/>
      <c r="AN16" s="1186"/>
      <c r="AO16" s="280">
        <v>3505376</v>
      </c>
      <c r="AP16" s="280">
        <v>95177</v>
      </c>
      <c r="AQ16" s="281">
        <v>95448</v>
      </c>
      <c r="AR16" s="282">
        <v>-0.3</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515</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516</v>
      </c>
      <c r="AP20" s="289" t="s">
        <v>517</v>
      </c>
      <c r="AQ20" s="290" t="s">
        <v>518</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519</v>
      </c>
      <c r="AL21" s="1188"/>
      <c r="AM21" s="1188"/>
      <c r="AN21" s="1189"/>
      <c r="AO21" s="293">
        <v>9.7200000000000006</v>
      </c>
      <c r="AP21" s="294">
        <v>8.85</v>
      </c>
      <c r="AQ21" s="295">
        <v>0.87</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520</v>
      </c>
      <c r="AL22" s="1188"/>
      <c r="AM22" s="1188"/>
      <c r="AN22" s="1189"/>
      <c r="AO22" s="298">
        <v>100.4</v>
      </c>
      <c r="AP22" s="299">
        <v>97.5</v>
      </c>
      <c r="AQ22" s="300">
        <v>2.9</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78" t="s">
        <v>521</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c r="A27" s="305"/>
      <c r="AO27" s="258"/>
      <c r="AP27" s="258"/>
      <c r="AQ27" s="258"/>
      <c r="AR27" s="258"/>
      <c r="AS27" s="258"/>
      <c r="AT27" s="258"/>
    </row>
    <row r="28" spans="1:46" ht="17.25">
      <c r="A28" s="259" t="s">
        <v>522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523</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502</v>
      </c>
      <c r="AP30" s="268"/>
      <c r="AQ30" s="269" t="s">
        <v>503</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504</v>
      </c>
      <c r="AQ31" s="275" t="s">
        <v>505</v>
      </c>
      <c r="AR31" s="276" t="s">
        <v>506</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524</v>
      </c>
      <c r="AL32" s="1196"/>
      <c r="AM32" s="1196"/>
      <c r="AN32" s="1197"/>
      <c r="AO32" s="308">
        <v>2784750</v>
      </c>
      <c r="AP32" s="308">
        <v>75611</v>
      </c>
      <c r="AQ32" s="309">
        <v>54035</v>
      </c>
      <c r="AR32" s="310">
        <v>39.9</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525</v>
      </c>
      <c r="AL33" s="1196"/>
      <c r="AM33" s="1196"/>
      <c r="AN33" s="1197"/>
      <c r="AO33" s="308" t="s">
        <v>511</v>
      </c>
      <c r="AP33" s="308" t="s">
        <v>511</v>
      </c>
      <c r="AQ33" s="309" t="s">
        <v>511</v>
      </c>
      <c r="AR33" s="310" t="s">
        <v>511</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526</v>
      </c>
      <c r="AL34" s="1196"/>
      <c r="AM34" s="1196"/>
      <c r="AN34" s="1197"/>
      <c r="AO34" s="308" t="s">
        <v>511</v>
      </c>
      <c r="AP34" s="308" t="s">
        <v>511</v>
      </c>
      <c r="AQ34" s="309">
        <v>20</v>
      </c>
      <c r="AR34" s="310" t="s">
        <v>511</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527</v>
      </c>
      <c r="AL35" s="1196"/>
      <c r="AM35" s="1196"/>
      <c r="AN35" s="1197"/>
      <c r="AO35" s="308">
        <v>523486</v>
      </c>
      <c r="AP35" s="308">
        <v>14214</v>
      </c>
      <c r="AQ35" s="309">
        <v>18791</v>
      </c>
      <c r="AR35" s="310">
        <v>-24.4</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528</v>
      </c>
      <c r="AL36" s="1196"/>
      <c r="AM36" s="1196"/>
      <c r="AN36" s="1197"/>
      <c r="AO36" s="308">
        <v>5380</v>
      </c>
      <c r="AP36" s="308">
        <v>146</v>
      </c>
      <c r="AQ36" s="309">
        <v>2664</v>
      </c>
      <c r="AR36" s="310">
        <v>-94.5</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529</v>
      </c>
      <c r="AL37" s="1196"/>
      <c r="AM37" s="1196"/>
      <c r="AN37" s="1197"/>
      <c r="AO37" s="308">
        <v>36684</v>
      </c>
      <c r="AP37" s="308">
        <v>996</v>
      </c>
      <c r="AQ37" s="309">
        <v>620</v>
      </c>
      <c r="AR37" s="310">
        <v>60.6</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530</v>
      </c>
      <c r="AL38" s="1199"/>
      <c r="AM38" s="1199"/>
      <c r="AN38" s="1200"/>
      <c r="AO38" s="311" t="s">
        <v>511</v>
      </c>
      <c r="AP38" s="311" t="s">
        <v>511</v>
      </c>
      <c r="AQ38" s="312">
        <v>2</v>
      </c>
      <c r="AR38" s="300" t="s">
        <v>511</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531</v>
      </c>
      <c r="AL39" s="1199"/>
      <c r="AM39" s="1199"/>
      <c r="AN39" s="1200"/>
      <c r="AO39" s="308">
        <v>-209883</v>
      </c>
      <c r="AP39" s="308">
        <v>-5699</v>
      </c>
      <c r="AQ39" s="309">
        <v>-4196</v>
      </c>
      <c r="AR39" s="310">
        <v>35.799999999999997</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532</v>
      </c>
      <c r="AL40" s="1196"/>
      <c r="AM40" s="1196"/>
      <c r="AN40" s="1197"/>
      <c r="AO40" s="308">
        <v>-2368722</v>
      </c>
      <c r="AP40" s="308">
        <v>-64315</v>
      </c>
      <c r="AQ40" s="309">
        <v>-50476</v>
      </c>
      <c r="AR40" s="310">
        <v>27.4</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294</v>
      </c>
      <c r="AL41" s="1202"/>
      <c r="AM41" s="1202"/>
      <c r="AN41" s="1203"/>
      <c r="AO41" s="308">
        <v>771695</v>
      </c>
      <c r="AP41" s="308">
        <v>20953</v>
      </c>
      <c r="AQ41" s="309">
        <v>21460</v>
      </c>
      <c r="AR41" s="310">
        <v>-2.4</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533</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534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535</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502</v>
      </c>
      <c r="AN49" s="1192" t="s">
        <v>536</v>
      </c>
      <c r="AO49" s="1193"/>
      <c r="AP49" s="1193"/>
      <c r="AQ49" s="1193"/>
      <c r="AR49" s="1194"/>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537</v>
      </c>
      <c r="AO50" s="325" t="s">
        <v>538</v>
      </c>
      <c r="AP50" s="326" t="s">
        <v>539</v>
      </c>
      <c r="AQ50" s="327" t="s">
        <v>540</v>
      </c>
      <c r="AR50" s="328" t="s">
        <v>541</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542</v>
      </c>
      <c r="AL51" s="321"/>
      <c r="AM51" s="329">
        <v>3348937</v>
      </c>
      <c r="AN51" s="330">
        <v>85070</v>
      </c>
      <c r="AO51" s="331">
        <v>-11.3</v>
      </c>
      <c r="AP51" s="332">
        <v>68468</v>
      </c>
      <c r="AQ51" s="333">
        <v>3.9</v>
      </c>
      <c r="AR51" s="334">
        <v>-15.2</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543</v>
      </c>
      <c r="AM52" s="337">
        <v>1967918</v>
      </c>
      <c r="AN52" s="338">
        <v>49989</v>
      </c>
      <c r="AO52" s="339">
        <v>-22.6</v>
      </c>
      <c r="AP52" s="340">
        <v>34140</v>
      </c>
      <c r="AQ52" s="341">
        <v>-6.4</v>
      </c>
      <c r="AR52" s="342">
        <v>-16.2</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544</v>
      </c>
      <c r="AL53" s="321"/>
      <c r="AM53" s="329">
        <v>3428966</v>
      </c>
      <c r="AN53" s="330">
        <v>88464</v>
      </c>
      <c r="AO53" s="331">
        <v>4</v>
      </c>
      <c r="AP53" s="332">
        <v>69729</v>
      </c>
      <c r="AQ53" s="333">
        <v>1.8</v>
      </c>
      <c r="AR53" s="334">
        <v>2.2000000000000002</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543</v>
      </c>
      <c r="AM54" s="337">
        <v>2443867</v>
      </c>
      <c r="AN54" s="338">
        <v>63050</v>
      </c>
      <c r="AO54" s="339">
        <v>26.1</v>
      </c>
      <c r="AP54" s="340">
        <v>38908</v>
      </c>
      <c r="AQ54" s="341">
        <v>14</v>
      </c>
      <c r="AR54" s="342">
        <v>12.1</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545</v>
      </c>
      <c r="AL55" s="321"/>
      <c r="AM55" s="329">
        <v>4603840</v>
      </c>
      <c r="AN55" s="330">
        <v>120422</v>
      </c>
      <c r="AO55" s="331">
        <v>36.1</v>
      </c>
      <c r="AP55" s="332">
        <v>74581</v>
      </c>
      <c r="AQ55" s="333">
        <v>7</v>
      </c>
      <c r="AR55" s="334">
        <v>29.1</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543</v>
      </c>
      <c r="AM56" s="337">
        <v>2934484</v>
      </c>
      <c r="AN56" s="338">
        <v>76757</v>
      </c>
      <c r="AO56" s="339">
        <v>21.7</v>
      </c>
      <c r="AP56" s="340">
        <v>41563</v>
      </c>
      <c r="AQ56" s="341">
        <v>6.8</v>
      </c>
      <c r="AR56" s="342">
        <v>14.9</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546</v>
      </c>
      <c r="AL57" s="321"/>
      <c r="AM57" s="329">
        <v>4251636</v>
      </c>
      <c r="AN57" s="330">
        <v>113045</v>
      </c>
      <c r="AO57" s="331">
        <v>-6.1</v>
      </c>
      <c r="AP57" s="332">
        <v>76347</v>
      </c>
      <c r="AQ57" s="333">
        <v>2.4</v>
      </c>
      <c r="AR57" s="334">
        <v>-8.5</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543</v>
      </c>
      <c r="AM58" s="337">
        <v>2398317</v>
      </c>
      <c r="AN58" s="338">
        <v>63768</v>
      </c>
      <c r="AO58" s="339">
        <v>-16.899999999999999</v>
      </c>
      <c r="AP58" s="340">
        <v>41762</v>
      </c>
      <c r="AQ58" s="341">
        <v>0.5</v>
      </c>
      <c r="AR58" s="342">
        <v>-17.399999999999999</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547</v>
      </c>
      <c r="AL59" s="321"/>
      <c r="AM59" s="329">
        <v>3541611</v>
      </c>
      <c r="AN59" s="330">
        <v>96161</v>
      </c>
      <c r="AO59" s="331">
        <v>-14.9</v>
      </c>
      <c r="AP59" s="332">
        <v>69604</v>
      </c>
      <c r="AQ59" s="333">
        <v>-8.8000000000000007</v>
      </c>
      <c r="AR59" s="334">
        <v>-6.1</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543</v>
      </c>
      <c r="AM60" s="337">
        <v>2060283</v>
      </c>
      <c r="AN60" s="338">
        <v>55940</v>
      </c>
      <c r="AO60" s="339">
        <v>-12.3</v>
      </c>
      <c r="AP60" s="340">
        <v>36247</v>
      </c>
      <c r="AQ60" s="341">
        <v>-13.2</v>
      </c>
      <c r="AR60" s="342">
        <v>0.9</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548</v>
      </c>
      <c r="AL61" s="343"/>
      <c r="AM61" s="344">
        <v>3834998</v>
      </c>
      <c r="AN61" s="345">
        <v>100632</v>
      </c>
      <c r="AO61" s="346">
        <v>1.6</v>
      </c>
      <c r="AP61" s="347">
        <v>71746</v>
      </c>
      <c r="AQ61" s="348">
        <v>1.3</v>
      </c>
      <c r="AR61" s="334">
        <v>0.3</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543</v>
      </c>
      <c r="AM62" s="337">
        <v>2360974</v>
      </c>
      <c r="AN62" s="338">
        <v>61901</v>
      </c>
      <c r="AO62" s="339">
        <v>-0.8</v>
      </c>
      <c r="AP62" s="340">
        <v>38524</v>
      </c>
      <c r="AQ62" s="341">
        <v>0.3</v>
      </c>
      <c r="AR62" s="342">
        <v>-1.1000000000000001</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XzdT4C116irEFt2G+OC3A+4I90YihmAgWpN6QSrraljL4Lgcf3FVypbVkx+DYfi8/9LFb82OTICynZxE5oH1Ng==" saltValue="kdj6uv70rh26y45mGzKlL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91" zoomScaleNormal="91"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550</v>
      </c>
    </row>
    <row r="121" spans="125:125" ht="13.5" hidden="1" customHeight="1">
      <c r="DU121" s="255"/>
    </row>
  </sheetData>
  <sheetProtection algorithmName="SHA-512" hashValue="cWLWkqUtEXTlCcvMeLaWO3sUjJqyaNLOqpsSqjmUXWTzmnOuaGxIInVUVe9vnS7ZlWsl50RUVSYhVmkzuO+qnQ==" saltValue="wPAdw5kSusrzMHVJqsgLv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551</v>
      </c>
    </row>
  </sheetData>
  <sheetProtection algorithmName="SHA-512" hashValue="TkvwVh6Pziw+7DVphkNnCjOkPsWkxRQcgV6wATLs5XrnLTjCeZFuQ4epMZ832R5tUd3qILTIWMtOB4uPqobZ7w==" saltValue="x/KssZltHQJHH+mzbzKar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204" t="s">
        <v>3</v>
      </c>
      <c r="D47" s="1204"/>
      <c r="E47" s="1205"/>
      <c r="F47" s="11">
        <v>25.89</v>
      </c>
      <c r="G47" s="12">
        <v>26.47</v>
      </c>
      <c r="H47" s="12">
        <v>26.45</v>
      </c>
      <c r="I47" s="12">
        <v>25.12</v>
      </c>
      <c r="J47" s="13">
        <v>23.71</v>
      </c>
    </row>
    <row r="48" spans="2:10" ht="57.75" customHeight="1">
      <c r="B48" s="14"/>
      <c r="C48" s="1206" t="s">
        <v>4</v>
      </c>
      <c r="D48" s="1206"/>
      <c r="E48" s="1207"/>
      <c r="F48" s="15">
        <v>3.14</v>
      </c>
      <c r="G48" s="16">
        <v>3.16</v>
      </c>
      <c r="H48" s="16">
        <v>3.19</v>
      </c>
      <c r="I48" s="16">
        <v>3.08</v>
      </c>
      <c r="J48" s="17">
        <v>3.04</v>
      </c>
    </row>
    <row r="49" spans="2:10" ht="57.75" customHeight="1" thickBot="1">
      <c r="B49" s="18"/>
      <c r="C49" s="1208" t="s">
        <v>5</v>
      </c>
      <c r="D49" s="1208"/>
      <c r="E49" s="1209"/>
      <c r="F49" s="19" t="s">
        <v>557</v>
      </c>
      <c r="G49" s="20" t="s">
        <v>558</v>
      </c>
      <c r="H49" s="20">
        <v>0.08</v>
      </c>
      <c r="I49" s="20" t="s">
        <v>559</v>
      </c>
      <c r="J49" s="21">
        <v>0.06</v>
      </c>
    </row>
    <row r="50" spans="2:10"/>
  </sheetData>
  <sheetProtection algorithmName="SHA-512" hashValue="jy9FLUg2SXV7vhlFSNHfzJ0kgldDhCBE9n0tGTLfvUFa9g3l4BYFlD3HLj5t+mE8N/U5jxx3aYcYjP629plVpg==" saltValue="ObNVQTkMvsmRGaRTxa4f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2023-03-20T00:43:17Z</cp:lastPrinted>
  <dcterms:created xsi:type="dcterms:W3CDTF">2023-02-20T07:38:18Z</dcterms:created>
  <dcterms:modified xsi:type="dcterms:W3CDTF">2023-11-01T00:14:45Z</dcterms:modified>
  <cp:category/>
</cp:coreProperties>
</file>