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801791\市町村振興課共有\財政班\財政担当R4年度\決算統計\02公営企業会計\14_経営比較分析表\02経営比較分析表の分析等について\06HP掲載用\05経営比較分析表\16日出町\"/>
    </mc:Choice>
  </mc:AlternateContent>
  <workbookProtection workbookAlgorithmName="SHA-512" workbookHashValue="3+WYn0ItNntM7coLQUjRGQc3BgMzidSDL0mW7hpwFZZ8KtuyfPXE+DEyvBnOYAXc7aaTRhx8UaZ2Nj3AtiuK2g==" workbookSaltValue="SBiFDQG8c9H3+aOf3t1wl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5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K85" i="4"/>
  <c r="J85" i="4"/>
  <c r="I85" i="4"/>
  <c r="H85" i="4"/>
  <c r="E85" i="4"/>
  <c r="BB10" i="4"/>
  <c r="AT10" i="4"/>
  <c r="AL10" i="4"/>
  <c r="P10" i="4"/>
  <c r="I10" i="4"/>
  <c r="BB8" i="4"/>
  <c r="AT8" i="4"/>
  <c r="AL8" i="4"/>
  <c r="P8" i="4"/>
  <c r="I8" i="4"/>
  <c r="B6" i="4"/>
</calcChain>
</file>

<file path=xl/sharedStrings.xml><?xml version="1.0" encoding="utf-8"?>
<sst xmlns="http://schemas.openxmlformats.org/spreadsheetml/2006/main" count="297" uniqueCount="119">
  <si>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</si>
  <si>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</si>
  <si>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</si>
  <si>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</si>
  <si>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</si>
  <si>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</si>
  <si>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</si>
  <si>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</si>
  <si>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</si>
  <si>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</si>
  <si>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</si>
  <si>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</si>
  <si>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</si>
  <si>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</si>
  <si>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</si>
  <si>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</si>
  <si>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</si>
  <si>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</si>
  <si>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</si>
  <si>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</si>
  <si>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</si>
  <si>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</si>
  <si>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</si>
  <si>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</si>
  <si>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</si>
  <si>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</si>
  <si>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</si>
  <si>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</si>
  <si>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</si>
  <si>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</si>
  <si>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</si>
  <si>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</si>
  <si>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</si>
  <si>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</si>
  <si>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</si>
  <si>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</si>
  <si>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</si>
  <si>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</si>
  <si>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</si>
  <si>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</si>
  <si>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</si>
  <si>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</si>
  <si>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</si>
  <si>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</si>
  <si>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</si>
  <si>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</si>
  <si>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</si>
  <si>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</si>
  <si>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</si>
  <si>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</si>
  <si>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</si>
  <si>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</si>
  <si>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</si>
  <si>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</si>
  <si>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</si>
  <si>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</si>
  <si>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</si>
  <si>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</si>
  <si>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</si>
  <si>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</si>
  <si>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</si>
  <si>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</si>
  <si>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</si>
  <si>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</si>
  <si>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</si>
  <si>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</si>
  <si>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</si>
  <si>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</si>
  <si>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</si>
  <si>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</si>
  <si>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</si>
  <si>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</si>
  <si>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</si>
  <si>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</si>
  <si>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</si>
  <si>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</si>
  <si>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</si>
  <si>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</si>
  <si>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</si>
  <si>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</si>
  <si>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</si>
  <si>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</si>
  <si>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</si>
  <si>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</si>
  <si>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</si>
  <si>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</si>
  <si>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</si>
  <si>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</si>
  <si>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</si>
  <si>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</si>
  <si>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</si>
  <si>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</si>
  <si>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</si>
  <si>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</si>
  <si>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</si>
  <si>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</si>
  <si>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大分県　日出町</t>
  </si>
  <si>
    <t>法適用</t>
  </si>
  <si>
    <t>下水道事業</t>
  </si>
  <si>
    <t>漁業集落排水</t>
  </si>
  <si>
    <t>H2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</si>
  <si>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</si>
  <si>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</si>
  <si>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</si>
  <si>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</si>
  <si>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</si>
  <si>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</si>
  <si>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</si>
  <si>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</si>
  <si>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</si>
  <si>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</si>
  <si>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</si>
  <si>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</si>
  <si>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</si>
  <si>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</si>
  <si>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</si>
  <si>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集落排水事業については、高齢化世帯が多く人口減少が急速に進むことが想定される。そのため、使用料の増加を見込むことは難しい状況であり、さらなる経費の削減やダウンサイジングを検討しながら、事業を進めていく必要がある。</t>
    <phoneticPr fontId="4"/>
  </si>
  <si>
    <t>①「経常収支比率」は83.13%と昨年度比△36.74%となっている。これは、一般会計補助金が減少したためである。
②「累積欠損金比率」は59.13と他団体より低い数値となっている。
③「流動比率」については、他団体より高い数値となっている。現金預金が少額なため、100％を下回っている。
④「企業債残高対事業規模比率」は他団体よりも低い数値となっているが、中長期の財政収支に注視しながら起債発行の抑制を行っていく。
⑤「経費回収率」については、100％を下回っているものの、他団体よりは高い数値となっている。より一層の経費の削減に努める。
⑥「汚水処理原価」については、他団体より低い数値となっているが、さらなる経費の削減に努める。
⑦「施設利用率」については、他団体より高い数値となっているが利用率は56.36％と低い数値となっている。将来的にさらに人口減少が進む見込みであり、ダウンサイジングなども検討していく必要がある。
⑧「水洗化率」については、他団体より高い数値となっているが、さらなる接続率向上に向けた取り組みを行っていく。</t>
    <rPh sb="17" eb="21">
      <t>サクネンドヒ</t>
    </rPh>
    <rPh sb="39" eb="43">
      <t>イッパンカイケイ</t>
    </rPh>
    <rPh sb="43" eb="46">
      <t>ホジョキン</t>
    </rPh>
    <rPh sb="47" eb="49">
      <t>ゲンショウ</t>
    </rPh>
    <rPh sb="75" eb="76">
      <t>タ</t>
    </rPh>
    <rPh sb="76" eb="78">
      <t>ダンタイ</t>
    </rPh>
    <rPh sb="80" eb="81">
      <t>ヒク</t>
    </rPh>
    <rPh sb="82" eb="84">
      <t>スウチ</t>
    </rPh>
    <phoneticPr fontId="4"/>
  </si>
  <si>
    <t>①「有形固定資産減価償却率」については10.36％と他団体に比べ、老朽化した資産は少ない状況である。
②「管渠老朽化率」については、耐用年数を経過した施設はない。
③「管渠改善率」については、ゼロである。必要に応じて改修等を行っていく。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</si>
</sst>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6-4C26-8600-886EDB9CB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1.6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E6-4C26-8600-886EDB9CB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39.700000000000003</c:v>
                </c:pt>
                <c:pt idx="4">
                  <c:v>56.36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D-4516-B3CD-CC9211423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30.19</c:v>
                </c:pt>
                <c:pt idx="4">
                  <c:v>28.77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5D-4516-B3CD-CC9211423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89.22</c:v>
                </c:pt>
                <c:pt idx="4">
                  <c:v>89.35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34-42DA-B340-05EC2260A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79.09</c:v>
                </c:pt>
                <c:pt idx="4">
                  <c:v>78.900000000000006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34-42DA-B340-05EC2260A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119.87</c:v>
                </c:pt>
                <c:pt idx="4">
                  <c:v>83.13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6F-4AA8-91DF-FA0A56AF1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101.18</c:v>
                </c:pt>
                <c:pt idx="4">
                  <c:v>99.89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6F-4AA8-91DF-FA0A56AF1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6.91</c:v>
                </c:pt>
                <c:pt idx="4">
                  <c:v>10.36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8-4D6D-B507-2830C1D23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20.14</c:v>
                </c:pt>
                <c:pt idx="4">
                  <c:v>23.17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58-4D6D-B507-2830C1D23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5-4FF9-A80B-CD4C6C491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45-4FF9-A80B-CD4C6C491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>
                  <c:v>59.13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F-4204-8ECF-0A8BB2880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140.63</c:v>
                </c:pt>
                <c:pt idx="4">
                  <c:v>163.84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9F-4204-8ECF-0A8BB2880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94.31</c:v>
                </c:pt>
                <c:pt idx="4">
                  <c:v>72.489999999999995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0-46A9-9038-5EBF54CB2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56.53</c:v>
                </c:pt>
                <c:pt idx="4">
                  <c:v>59.66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0-46A9-9038-5EBF54CB2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887.81</c:v>
                </c:pt>
                <c:pt idx="4">
                  <c:v>786.27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64-48AB-A5DB-B703354D3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1095.52</c:v>
                </c:pt>
                <c:pt idx="4">
                  <c:v>1056.55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64-48AB-A5DB-B703354D3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62.43</c:v>
                </c:pt>
                <c:pt idx="4">
                  <c:v>55.37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41-403C-B80D-6BB1E8E5F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39.64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1-403C-B80D-6BB1E8E5F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234.3</c:v>
                </c:pt>
                <c:pt idx="4">
                  <c:v>264.67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32-429D-91F2-4EE173460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449.72</c:v>
                </c:pt>
                <c:pt idx="4">
                  <c:v>437.27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32-429D-91F2-4EE173460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【974.72】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【392.85】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大分県　日出町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漁業集落排水</v>
      </c>
      <c r="Q8" s="35"/>
      <c r="R8" s="35"/>
      <c r="S8" s="35"/>
      <c r="T8" s="35"/>
      <c r="U8" s="35"/>
      <c r="V8" s="35"/>
      <c r="W8" s="35" t="str">
        <f>データ!L6</f>
        <v>H2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28240</v>
      </c>
      <c r="AM8" s="37"/>
      <c r="AN8" s="37"/>
      <c r="AO8" s="37"/>
      <c r="AP8" s="37"/>
      <c r="AQ8" s="37"/>
      <c r="AR8" s="37"/>
      <c r="AS8" s="37"/>
      <c r="AT8" s="38">
        <f>データ!T6</f>
        <v>73.260000000000005</v>
      </c>
      <c r="AU8" s="38"/>
      <c r="AV8" s="38"/>
      <c r="AW8" s="38"/>
      <c r="AX8" s="38"/>
      <c r="AY8" s="38"/>
      <c r="AZ8" s="38"/>
      <c r="BA8" s="38"/>
      <c r="BB8" s="38">
        <f>データ!U6</f>
        <v>385.48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>
        <f>データ!O6</f>
        <v>86.09</v>
      </c>
      <c r="J10" s="38"/>
      <c r="K10" s="38"/>
      <c r="L10" s="38"/>
      <c r="M10" s="38"/>
      <c r="N10" s="38"/>
      <c r="O10" s="38"/>
      <c r="P10" s="38">
        <f>データ!P6</f>
        <v>2.67</v>
      </c>
      <c r="Q10" s="38"/>
      <c r="R10" s="38"/>
      <c r="S10" s="38"/>
      <c r="T10" s="38"/>
      <c r="U10" s="38"/>
      <c r="V10" s="38"/>
      <c r="W10" s="38">
        <f>データ!Q6</f>
        <v>83.26</v>
      </c>
      <c r="X10" s="38"/>
      <c r="Y10" s="38"/>
      <c r="Z10" s="38"/>
      <c r="AA10" s="38"/>
      <c r="AB10" s="38"/>
      <c r="AC10" s="38"/>
      <c r="AD10" s="37">
        <f>データ!R6</f>
        <v>2809</v>
      </c>
      <c r="AE10" s="37"/>
      <c r="AF10" s="37"/>
      <c r="AG10" s="37"/>
      <c r="AH10" s="37"/>
      <c r="AI10" s="37"/>
      <c r="AJ10" s="37"/>
      <c r="AK10" s="2"/>
      <c r="AL10" s="37">
        <f>データ!V6</f>
        <v>751</v>
      </c>
      <c r="AM10" s="37"/>
      <c r="AN10" s="37"/>
      <c r="AO10" s="37"/>
      <c r="AP10" s="37"/>
      <c r="AQ10" s="37"/>
      <c r="AR10" s="37"/>
      <c r="AS10" s="37"/>
      <c r="AT10" s="38">
        <f>データ!W6</f>
        <v>0.12</v>
      </c>
      <c r="AU10" s="38"/>
      <c r="AV10" s="38"/>
      <c r="AW10" s="38"/>
      <c r="AX10" s="38"/>
      <c r="AY10" s="38"/>
      <c r="AZ10" s="38"/>
      <c r="BA10" s="38"/>
      <c r="BB10" s="38">
        <f>データ!X6</f>
        <v>6258.33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117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118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116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【98.64】</v>
      </c>
      <c r="F85" s="12" t="str">
        <f>データ!AT6</f>
        <v>【102.08】</v>
      </c>
      <c r="G85" s="12" t="str">
        <f>データ!BE6</f>
        <v>【61.46】</v>
      </c>
      <c r="H85" s="12" t="str">
        <f>データ!BP6</f>
        <v>【974.72】</v>
      </c>
      <c r="I85" s="12" t="str">
        <f>データ!CA6</f>
        <v>【44.22】</v>
      </c>
      <c r="J85" s="12" t="str">
        <f>データ!CL6</f>
        <v>【392.85】</v>
      </c>
      <c r="K85" s="12" t="str">
        <f>データ!CW6</f>
        <v>【32.23】</v>
      </c>
      <c r="L85" s="12" t="str">
        <f>データ!DH6</f>
        <v>【80.63】</v>
      </c>
      <c r="M85" s="12" t="str">
        <f>データ!DS6</f>
        <v>【26.28】</v>
      </c>
      <c r="N85" s="12" t="str">
        <f>データ!ED6</f>
        <v>【0.00】</v>
      </c>
      <c r="O85" s="12" t="str">
        <f>データ!EO6</f>
        <v>【0.01】</v>
      </c>
    </row>
  </sheetData>
  <sheetProtection algorithmName="SHA-512" hashValue="pv+0htu9SJBk1aRvk2uCJRYVkilT+3Dv9cEdLOS1jRaKcwNOSLs4/fi+/81WqLFUQP9M1OfzHWCCxLT3+hKfYw==" saltValue="ehM3aj5nQfdesOmMZfm4N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2021</v>
      </c>
      <c r="C6" s="19">
        <f t="shared" ref="C6:X6" si="3">C7</f>
        <v>443417</v>
      </c>
      <c r="D6" s="19">
        <f t="shared" si="3"/>
        <v>46</v>
      </c>
      <c r="E6" s="19">
        <f t="shared" si="3"/>
        <v>17</v>
      </c>
      <c r="F6" s="19">
        <f t="shared" si="3"/>
        <v>6</v>
      </c>
      <c r="G6" s="19">
        <f t="shared" si="3"/>
        <v>0</v>
      </c>
      <c r="H6" s="19" t="str">
        <f t="shared" si="3"/>
        <v>大分県　日出町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漁業集落排水</v>
      </c>
      <c r="L6" s="19" t="str">
        <f t="shared" si="3"/>
        <v>H2</v>
      </c>
      <c r="M6" s="19" t="str">
        <f t="shared" si="3"/>
        <v>非設置</v>
      </c>
      <c r="N6" s="20" t="str">
        <f t="shared" si="3"/>
        <v>-</v>
      </c>
      <c r="O6" s="20">
        <f t="shared" si="3"/>
        <v>86.09</v>
      </c>
      <c r="P6" s="20">
        <f t="shared" si="3"/>
        <v>2.67</v>
      </c>
      <c r="Q6" s="20">
        <f t="shared" si="3"/>
        <v>83.26</v>
      </c>
      <c r="R6" s="20">
        <f t="shared" si="3"/>
        <v>2809</v>
      </c>
      <c r="S6" s="20">
        <f t="shared" si="3"/>
        <v>28240</v>
      </c>
      <c r="T6" s="20">
        <f t="shared" si="3"/>
        <v>73.260000000000005</v>
      </c>
      <c r="U6" s="20">
        <f t="shared" si="3"/>
        <v>385.48</v>
      </c>
      <c r="V6" s="20">
        <f t="shared" si="3"/>
        <v>751</v>
      </c>
      <c r="W6" s="20">
        <f t="shared" si="3"/>
        <v>0.12</v>
      </c>
      <c r="X6" s="20">
        <f t="shared" si="3"/>
        <v>6258.33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119.87</v>
      </c>
      <c r="AC6" s="21">
        <f t="shared" si="4"/>
        <v>83.13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101.18</v>
      </c>
      <c r="AH6" s="21">
        <f t="shared" si="4"/>
        <v>99.89</v>
      </c>
      <c r="AI6" s="20" t="str">
        <f>IF(AI7="","",IF(AI7="-","【-】","【"&amp;SUBSTITUTE(TEXT(AI7,"#,##0.00"),"-","△")&amp;"】"))</f>
        <v>【98.64】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1">
        <f t="shared" si="5"/>
        <v>59.13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140.63</v>
      </c>
      <c r="AS6" s="21">
        <f t="shared" si="5"/>
        <v>163.84</v>
      </c>
      <c r="AT6" s="20" t="str">
        <f>IF(AT7="","",IF(AT7="-","【-】","【"&amp;SUBSTITUTE(TEXT(AT7,"#,##0.00"),"-","△")&amp;"】"))</f>
        <v>【102.08】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94.31</v>
      </c>
      <c r="AY6" s="21">
        <f t="shared" si="6"/>
        <v>72.489999999999995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56.53</v>
      </c>
      <c r="BD6" s="21">
        <f t="shared" si="6"/>
        <v>59.66</v>
      </c>
      <c r="BE6" s="20" t="str">
        <f>IF(BE7="","",IF(BE7="-","【-】","【"&amp;SUBSTITUTE(TEXT(BE7,"#,##0.00"),"-","△")&amp;"】"))</f>
        <v>【61.46】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>
        <f t="shared" si="7"/>
        <v>887.81</v>
      </c>
      <c r="BJ6" s="21">
        <f t="shared" si="7"/>
        <v>786.27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1095.52</v>
      </c>
      <c r="BO6" s="21">
        <f t="shared" si="7"/>
        <v>1056.55</v>
      </c>
      <c r="BP6" s="20" t="str">
        <f>IF(BP7="","",IF(BP7="-","【-】","【"&amp;SUBSTITUTE(TEXT(BP7,"#,##0.00"),"-","△")&amp;"】"))</f>
        <v>【974.72】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62.43</v>
      </c>
      <c r="BU6" s="21">
        <f t="shared" si="8"/>
        <v>55.37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39.64</v>
      </c>
      <c r="BZ6" s="21">
        <f t="shared" si="8"/>
        <v>40</v>
      </c>
      <c r="CA6" s="20" t="str">
        <f>IF(CA7="","",IF(CA7="-","【-】","【"&amp;SUBSTITUTE(TEXT(CA7,"#,##0.00"),"-","△")&amp;"】"))</f>
        <v>【44.22】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234.3</v>
      </c>
      <c r="CF6" s="21">
        <f t="shared" si="9"/>
        <v>264.67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449.72</v>
      </c>
      <c r="CK6" s="21">
        <f t="shared" si="9"/>
        <v>437.27</v>
      </c>
      <c r="CL6" s="20" t="str">
        <f>IF(CL7="","",IF(CL7="-","【-】","【"&amp;SUBSTITUTE(TEXT(CL7,"#,##0.00"),"-","△")&amp;"】"))</f>
        <v>【392.85】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39.700000000000003</v>
      </c>
      <c r="CQ6" s="21">
        <f t="shared" si="10"/>
        <v>56.36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30.19</v>
      </c>
      <c r="CV6" s="21">
        <f t="shared" si="10"/>
        <v>28.77</v>
      </c>
      <c r="CW6" s="20" t="str">
        <f>IF(CW7="","",IF(CW7="-","【-】","【"&amp;SUBSTITUTE(TEXT(CW7,"#,##0.00"),"-","△")&amp;"】"))</f>
        <v>【32.23】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89.22</v>
      </c>
      <c r="DB6" s="21">
        <f t="shared" si="11"/>
        <v>89.35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79.09</v>
      </c>
      <c r="DG6" s="21">
        <f t="shared" si="11"/>
        <v>78.900000000000006</v>
      </c>
      <c r="DH6" s="20" t="str">
        <f>IF(DH7="","",IF(DH7="-","【-】","【"&amp;SUBSTITUTE(TEXT(DH7,"#,##0.00"),"-","△")&amp;"】"))</f>
        <v>【80.63】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6.91</v>
      </c>
      <c r="DM6" s="21">
        <f t="shared" si="12"/>
        <v>10.36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20.14</v>
      </c>
      <c r="DR6" s="21">
        <f t="shared" si="12"/>
        <v>23.17</v>
      </c>
      <c r="DS6" s="20" t="str">
        <f>IF(DS7="","",IF(DS7="-","【-】","【"&amp;SUBSTITUTE(TEXT(DS7,"#,##0.00"),"-","△")&amp;"】"))</f>
        <v>【26.28】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1.6</v>
      </c>
      <c r="EN6" s="21">
        <f t="shared" si="14"/>
        <v>0.01</v>
      </c>
      <c r="EO6" s="20" t="str">
        <f>IF(EO7="","",IF(EO7="-","【-】","【"&amp;SUBSTITUTE(TEXT(EO7,"#,##0.00"),"-","△")&amp;"】"))</f>
        <v>【0.01】</v>
      </c>
    </row>
    <row r="7" spans="1:148" s="22" customFormat="1" x14ac:dyDescent="0.15">
      <c r="A7" s="14"/>
      <c r="B7" s="23">
        <v>2021</v>
      </c>
      <c r="C7" s="23">
        <v>443417</v>
      </c>
      <c r="D7" s="23">
        <v>46</v>
      </c>
      <c r="E7" s="23">
        <v>17</v>
      </c>
      <c r="F7" s="23">
        <v>6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86.09</v>
      </c>
      <c r="P7" s="24">
        <v>2.67</v>
      </c>
      <c r="Q7" s="24">
        <v>83.26</v>
      </c>
      <c r="R7" s="24">
        <v>2809</v>
      </c>
      <c r="S7" s="24">
        <v>28240</v>
      </c>
      <c r="T7" s="24">
        <v>73.260000000000005</v>
      </c>
      <c r="U7" s="24">
        <v>385.48</v>
      </c>
      <c r="V7" s="24">
        <v>751</v>
      </c>
      <c r="W7" s="24">
        <v>0.12</v>
      </c>
      <c r="X7" s="24">
        <v>6258.33</v>
      </c>
      <c r="Y7" s="24" t="s">
        <v>102</v>
      </c>
      <c r="Z7" s="24" t="s">
        <v>102</v>
      </c>
      <c r="AA7" s="24" t="s">
        <v>102</v>
      </c>
      <c r="AB7" s="24">
        <v>119.87</v>
      </c>
      <c r="AC7" s="24">
        <v>83.13</v>
      </c>
      <c r="AD7" s="24" t="s">
        <v>102</v>
      </c>
      <c r="AE7" s="24" t="s">
        <v>102</v>
      </c>
      <c r="AF7" s="24" t="s">
        <v>102</v>
      </c>
      <c r="AG7" s="24">
        <v>101.18</v>
      </c>
      <c r="AH7" s="24">
        <v>99.89</v>
      </c>
      <c r="AI7" s="24">
        <v>98.64</v>
      </c>
      <c r="AJ7" s="24" t="s">
        <v>102</v>
      </c>
      <c r="AK7" s="24" t="s">
        <v>102</v>
      </c>
      <c r="AL7" s="24" t="s">
        <v>102</v>
      </c>
      <c r="AM7" s="24">
        <v>0</v>
      </c>
      <c r="AN7" s="24">
        <v>59.13</v>
      </c>
      <c r="AO7" s="24" t="s">
        <v>102</v>
      </c>
      <c r="AP7" s="24" t="s">
        <v>102</v>
      </c>
      <c r="AQ7" s="24" t="s">
        <v>102</v>
      </c>
      <c r="AR7" s="24">
        <v>140.63</v>
      </c>
      <c r="AS7" s="24">
        <v>163.84</v>
      </c>
      <c r="AT7" s="24">
        <v>102.08</v>
      </c>
      <c r="AU7" s="24" t="s">
        <v>102</v>
      </c>
      <c r="AV7" s="24" t="s">
        <v>102</v>
      </c>
      <c r="AW7" s="24" t="s">
        <v>102</v>
      </c>
      <c r="AX7" s="24">
        <v>94.31</v>
      </c>
      <c r="AY7" s="24">
        <v>72.489999999999995</v>
      </c>
      <c r="AZ7" s="24" t="s">
        <v>102</v>
      </c>
      <c r="BA7" s="24" t="s">
        <v>102</v>
      </c>
      <c r="BB7" s="24" t="s">
        <v>102</v>
      </c>
      <c r="BC7" s="24">
        <v>56.53</v>
      </c>
      <c r="BD7" s="24">
        <v>59.66</v>
      </c>
      <c r="BE7" s="24">
        <v>61.46</v>
      </c>
      <c r="BF7" s="24" t="s">
        <v>102</v>
      </c>
      <c r="BG7" s="24" t="s">
        <v>102</v>
      </c>
      <c r="BH7" s="24" t="s">
        <v>102</v>
      </c>
      <c r="BI7" s="24">
        <v>887.81</v>
      </c>
      <c r="BJ7" s="24">
        <v>786.27</v>
      </c>
      <c r="BK7" s="24" t="s">
        <v>102</v>
      </c>
      <c r="BL7" s="24" t="s">
        <v>102</v>
      </c>
      <c r="BM7" s="24" t="s">
        <v>102</v>
      </c>
      <c r="BN7" s="24">
        <v>1095.52</v>
      </c>
      <c r="BO7" s="24">
        <v>1056.55</v>
      </c>
      <c r="BP7" s="24">
        <v>974.72</v>
      </c>
      <c r="BQ7" s="24" t="s">
        <v>102</v>
      </c>
      <c r="BR7" s="24" t="s">
        <v>102</v>
      </c>
      <c r="BS7" s="24" t="s">
        <v>102</v>
      </c>
      <c r="BT7" s="24">
        <v>62.43</v>
      </c>
      <c r="BU7" s="24">
        <v>55.37</v>
      </c>
      <c r="BV7" s="24" t="s">
        <v>102</v>
      </c>
      <c r="BW7" s="24" t="s">
        <v>102</v>
      </c>
      <c r="BX7" s="24" t="s">
        <v>102</v>
      </c>
      <c r="BY7" s="24">
        <v>39.64</v>
      </c>
      <c r="BZ7" s="24">
        <v>40</v>
      </c>
      <c r="CA7" s="24">
        <v>44.22</v>
      </c>
      <c r="CB7" s="24" t="s">
        <v>102</v>
      </c>
      <c r="CC7" s="24" t="s">
        <v>102</v>
      </c>
      <c r="CD7" s="24" t="s">
        <v>102</v>
      </c>
      <c r="CE7" s="24">
        <v>234.3</v>
      </c>
      <c r="CF7" s="24">
        <v>264.67</v>
      </c>
      <c r="CG7" s="24" t="s">
        <v>102</v>
      </c>
      <c r="CH7" s="24" t="s">
        <v>102</v>
      </c>
      <c r="CI7" s="24" t="s">
        <v>102</v>
      </c>
      <c r="CJ7" s="24">
        <v>449.72</v>
      </c>
      <c r="CK7" s="24">
        <v>437.27</v>
      </c>
      <c r="CL7" s="24">
        <v>392.85</v>
      </c>
      <c r="CM7" s="24" t="s">
        <v>102</v>
      </c>
      <c r="CN7" s="24" t="s">
        <v>102</v>
      </c>
      <c r="CO7" s="24" t="s">
        <v>102</v>
      </c>
      <c r="CP7" s="24">
        <v>39.700000000000003</v>
      </c>
      <c r="CQ7" s="24">
        <v>56.36</v>
      </c>
      <c r="CR7" s="24" t="s">
        <v>102</v>
      </c>
      <c r="CS7" s="24" t="s">
        <v>102</v>
      </c>
      <c r="CT7" s="24" t="s">
        <v>102</v>
      </c>
      <c r="CU7" s="24">
        <v>30.19</v>
      </c>
      <c r="CV7" s="24">
        <v>28.77</v>
      </c>
      <c r="CW7" s="24">
        <v>32.229999999999997</v>
      </c>
      <c r="CX7" s="24" t="s">
        <v>102</v>
      </c>
      <c r="CY7" s="24" t="s">
        <v>102</v>
      </c>
      <c r="CZ7" s="24" t="s">
        <v>102</v>
      </c>
      <c r="DA7" s="24">
        <v>89.22</v>
      </c>
      <c r="DB7" s="24">
        <v>89.35</v>
      </c>
      <c r="DC7" s="24" t="s">
        <v>102</v>
      </c>
      <c r="DD7" s="24" t="s">
        <v>102</v>
      </c>
      <c r="DE7" s="24" t="s">
        <v>102</v>
      </c>
      <c r="DF7" s="24">
        <v>79.09</v>
      </c>
      <c r="DG7" s="24">
        <v>78.900000000000006</v>
      </c>
      <c r="DH7" s="24">
        <v>80.63</v>
      </c>
      <c r="DI7" s="24" t="s">
        <v>102</v>
      </c>
      <c r="DJ7" s="24" t="s">
        <v>102</v>
      </c>
      <c r="DK7" s="24" t="s">
        <v>102</v>
      </c>
      <c r="DL7" s="24">
        <v>6.91</v>
      </c>
      <c r="DM7" s="24">
        <v>10.36</v>
      </c>
      <c r="DN7" s="24" t="s">
        <v>102</v>
      </c>
      <c r="DO7" s="24" t="s">
        <v>102</v>
      </c>
      <c r="DP7" s="24" t="s">
        <v>102</v>
      </c>
      <c r="DQ7" s="24">
        <v>20.14</v>
      </c>
      <c r="DR7" s="24">
        <v>23.17</v>
      </c>
      <c r="DS7" s="24">
        <v>26.28</v>
      </c>
      <c r="DT7" s="24" t="s">
        <v>102</v>
      </c>
      <c r="DU7" s="24" t="s">
        <v>102</v>
      </c>
      <c r="DV7" s="24" t="s">
        <v>102</v>
      </c>
      <c r="DW7" s="24">
        <v>0</v>
      </c>
      <c r="DX7" s="24">
        <v>0</v>
      </c>
      <c r="DY7" s="24" t="s">
        <v>102</v>
      </c>
      <c r="DZ7" s="24" t="s">
        <v>102</v>
      </c>
      <c r="EA7" s="24" t="s">
        <v>102</v>
      </c>
      <c r="EB7" s="24">
        <v>0</v>
      </c>
      <c r="EC7" s="24">
        <v>0</v>
      </c>
      <c r="ED7" s="24">
        <v>0</v>
      </c>
      <c r="EE7" s="24" t="s">
        <v>102</v>
      </c>
      <c r="EF7" s="24" t="s">
        <v>102</v>
      </c>
      <c r="EG7" s="24" t="s">
        <v>102</v>
      </c>
      <c r="EH7" s="24">
        <v>0</v>
      </c>
      <c r="EI7" s="24">
        <v>0</v>
      </c>
      <c r="EJ7" s="24" t="s">
        <v>102</v>
      </c>
      <c r="EK7" s="24" t="s">
        <v>102</v>
      </c>
      <c r="EL7" s="24" t="s">
        <v>102</v>
      </c>
      <c r="EM7" s="24">
        <v>1.6</v>
      </c>
      <c r="EN7" s="24">
        <v>0.01</v>
      </c>
      <c r="EO7" s="24">
        <v>0.01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oitapref</cp:lastModifiedBy>
  <cp:lastPrinted>2023-01-30T06:11:30Z</cp:lastPrinted>
  <dcterms:created xsi:type="dcterms:W3CDTF">2022-12-01T01:39:11Z</dcterms:created>
  <dcterms:modified xsi:type="dcterms:W3CDTF">2023-01-30T06:12:20Z</dcterms:modified>
  <cp:category/>
</cp:coreProperties>
</file>