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5姫島村○\"/>
    </mc:Choice>
  </mc:AlternateContent>
  <workbookProtection workbookAlgorithmName="SHA-512" workbookHashValue="Zt5uiWVRjfH9QUVQRwyPRCtkfdN/HJ9S+4jKzylK1GvPSdNpUm4pyHjF870XDeqmZ9/fOrTGuXw3xYyDjkFoGw==" workbookSaltValue="Yo6ZJXaCCw6AIbhkerKp1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<sst xmlns="http://schemas.openxmlformats.org/spreadsheetml/2006/main" count="233" uniqueCount="118">
  <si>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</si>
  <si>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</si>
  <si>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</si>
  <si>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</si>
  <si>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</si>
  <si>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</si>
  <si>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</si>
  <si>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</si>
  <si>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</si>
  <si>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</si>
  <si>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</si>
  <si>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</si>
  <si>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</si>
  <si>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</si>
  <si>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</si>
  <si>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</si>
  <si>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</si>
  <si>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</si>
  <si>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</si>
  <si>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</si>
  <si>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</si>
  <si>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</si>
  <si>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</si>
  <si>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</si>
  <si>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</si>
  <si>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</si>
  <si>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</si>
  <si>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</si>
  <si>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</si>
  <si>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</si>
  <si>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</si>
  <si>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</si>
  <si>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</si>
  <si>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</si>
  <si>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</si>
  <si>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</si>
  <si>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</si>
  <si>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</si>
  <si>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</si>
  <si>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</si>
  <si>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</si>
  <si>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</si>
  <si>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</si>
  <si>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</si>
  <si>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</si>
  <si>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</si>
  <si>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</si>
  <si>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</si>
  <si>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</si>
  <si>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</si>
  <si>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</si>
  <si>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</si>
  <si>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</si>
  <si>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</si>
  <si>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</si>
  <si>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</si>
  <si>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</si>
  <si>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</si>
  <si>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</si>
  <si>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</si>
  <si>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</si>
  <si>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</si>
  <si>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</si>
  <si>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</si>
  <si>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</si>
  <si>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</si>
  <si>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</si>
  <si>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</si>
  <si>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</si>
  <si>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</si>
  <si>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</si>
  <si>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</si>
  <si>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</si>
  <si>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</si>
  <si>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</si>
  <si>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</si>
  <si>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</si>
  <si>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</si>
  <si>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</si>
  <si>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</si>
  <si>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</si>
  <si>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</si>
  <si>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</si>
  <si>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</si>
  <si>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</si>
  <si>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</si>
  <si>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</si>
  <si>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</si>
  <si>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</si>
  <si>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</si>
  <si>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</si>
  <si>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</si>
  <si>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</si>
  <si>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</si>
  <si>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</si>
  <si>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</si>
  <si>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</si>
  <si>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</si>
  <si>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</si>
  <si>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</si>
  <si>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</si>
  <si>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</si>
  <si>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</si>
  <si>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</si>
  <si>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</si>
  <si>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</si>
  <si>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</si>
  <si>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</si>
  <si>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</si>
  <si>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</si>
  <si>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</si>
  <si>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</si>
  <si>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</si>
  <si>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</si>
  <si>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</si>
  <si>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姫島村水道事業経営戦略作成に伴い、R01年度に水道管路台帳整備、R02年度に水道施設台帳整備及びアセットマネジメント策定、R04年度から簡易水道事業企業会計移行資産整理・評価業務委託を作成し、今後の浄水施設の長寿命化等検討し、事業の平準化を行い、老朽化対策を実施していく。</t>
    <rPh sb="0" eb="3">
      <t>ヒメシマムラ</t>
    </rPh>
    <rPh sb="3" eb="5">
      <t>スイドウ</t>
    </rPh>
    <rPh sb="5" eb="7">
      <t>ジギョウ</t>
    </rPh>
    <rPh sb="7" eb="9">
      <t>ケイエイ</t>
    </rPh>
    <rPh sb="9" eb="11">
      <t>センリャク</t>
    </rPh>
    <rPh sb="11" eb="13">
      <t>サクセイ</t>
    </rPh>
    <rPh sb="14" eb="15">
      <t>トモナ</t>
    </rPh>
    <rPh sb="20" eb="22">
      <t>ネンド</t>
    </rPh>
    <rPh sb="23" eb="24">
      <t>スイ</t>
    </rPh>
    <rPh sb="24" eb="25">
      <t>ドウ</t>
    </rPh>
    <rPh sb="25" eb="27">
      <t>カンロ</t>
    </rPh>
    <rPh sb="27" eb="29">
      <t>ダイチョウ</t>
    </rPh>
    <rPh sb="29" eb="31">
      <t>セイビ</t>
    </rPh>
    <rPh sb="35" eb="37">
      <t>ネンド</t>
    </rPh>
    <rPh sb="38" eb="40">
      <t>スイドウ</t>
    </rPh>
    <rPh sb="40" eb="42">
      <t>シセツ</t>
    </rPh>
    <rPh sb="42" eb="44">
      <t>ダイチョウ</t>
    </rPh>
    <rPh sb="44" eb="46">
      <t>セイビ</t>
    </rPh>
    <rPh sb="46" eb="47">
      <t>オヨ</t>
    </rPh>
    <rPh sb="58" eb="60">
      <t>サクテイ</t>
    </rPh>
    <rPh sb="64" eb="66">
      <t>ネンド</t>
    </rPh>
    <rPh sb="68" eb="70">
      <t>カンイ</t>
    </rPh>
    <rPh sb="70" eb="72">
      <t>スイドウ</t>
    </rPh>
    <rPh sb="72" eb="74">
      <t>ジギョウ</t>
    </rPh>
    <rPh sb="74" eb="76">
      <t>キギョウ</t>
    </rPh>
    <rPh sb="76" eb="78">
      <t>カイケイ</t>
    </rPh>
    <rPh sb="78" eb="80">
      <t>イコウ</t>
    </rPh>
    <rPh sb="80" eb="82">
      <t>シサン</t>
    </rPh>
    <rPh sb="82" eb="84">
      <t>セイリ</t>
    </rPh>
    <rPh sb="85" eb="87">
      <t>ヒョウカ</t>
    </rPh>
    <rPh sb="87" eb="89">
      <t>ギョウム</t>
    </rPh>
    <rPh sb="89" eb="91">
      <t>イタク</t>
    </rPh>
    <rPh sb="92" eb="94">
      <t>サクセイ</t>
    </rPh>
    <rPh sb="96" eb="98">
      <t>コンゴ</t>
    </rPh>
    <rPh sb="99" eb="101">
      <t>ジョウスイ</t>
    </rPh>
    <rPh sb="101" eb="103">
      <t>シセツ</t>
    </rPh>
    <rPh sb="104" eb="105">
      <t>チョウ</t>
    </rPh>
    <rPh sb="105" eb="108">
      <t>ジュミョウカ</t>
    </rPh>
    <rPh sb="108" eb="109">
      <t>トウ</t>
    </rPh>
    <rPh sb="109" eb="111">
      <t>ケントウ</t>
    </rPh>
    <rPh sb="113" eb="115">
      <t>ジギョウ</t>
    </rPh>
    <rPh sb="116" eb="119">
      <t>ヘイジュンカ</t>
    </rPh>
    <rPh sb="120" eb="121">
      <t>オコナ</t>
    </rPh>
    <rPh sb="123" eb="126">
      <t>ロウキュウカ</t>
    </rPh>
    <rPh sb="126" eb="128">
      <t>タイサク</t>
    </rPh>
    <rPh sb="129" eb="131">
      <t>ジッシ</t>
    </rPh>
    <phoneticPr fontId="4"/>
  </si>
  <si>
    <t>人口の減少に伴う料金収入の減少や浄水施設の老朽化に伴う施設の長寿命化改修費用増加等、今後の水道事業経営は厳しい状況にあるが、人件費等の歳出削減策や交付税措置の無い村債は発行しない等の経費節減により経営の健全化を図る。</t>
    <rPh sb="0" eb="2">
      <t>ジンコウ</t>
    </rPh>
    <rPh sb="3" eb="5">
      <t>ゲンショウ</t>
    </rPh>
    <rPh sb="6" eb="7">
      <t>トモナ</t>
    </rPh>
    <rPh sb="8" eb="10">
      <t>リョウキン</t>
    </rPh>
    <rPh sb="10" eb="12">
      <t>シュウニュウ</t>
    </rPh>
    <rPh sb="13" eb="15">
      <t>ゲンショウ</t>
    </rPh>
    <rPh sb="16" eb="18">
      <t>ジョウスイ</t>
    </rPh>
    <rPh sb="18" eb="20">
      <t>シセツ</t>
    </rPh>
    <rPh sb="21" eb="24">
      <t>ロウキュウカ</t>
    </rPh>
    <rPh sb="25" eb="26">
      <t>トモナ</t>
    </rPh>
    <rPh sb="27" eb="29">
      <t>シセツ</t>
    </rPh>
    <rPh sb="30" eb="31">
      <t>チョウ</t>
    </rPh>
    <rPh sb="31" eb="34">
      <t>ジュミョウカ</t>
    </rPh>
    <rPh sb="34" eb="36">
      <t>カイシュウ</t>
    </rPh>
    <rPh sb="36" eb="38">
      <t>ヒヨウ</t>
    </rPh>
    <rPh sb="38" eb="40">
      <t>ゾウカ</t>
    </rPh>
    <rPh sb="40" eb="41">
      <t>ナド</t>
    </rPh>
    <rPh sb="42" eb="44">
      <t>コンゴ</t>
    </rPh>
    <rPh sb="45" eb="47">
      <t>スイドウ</t>
    </rPh>
    <rPh sb="47" eb="49">
      <t>ジギョウ</t>
    </rPh>
    <rPh sb="49" eb="51">
      <t>ケイエイ</t>
    </rPh>
    <rPh sb="52" eb="53">
      <t>キビ</t>
    </rPh>
    <rPh sb="55" eb="57">
      <t>ジョウキョウ</t>
    </rPh>
    <rPh sb="62" eb="65">
      <t>ジンケンヒ</t>
    </rPh>
    <rPh sb="65" eb="66">
      <t>ナド</t>
    </rPh>
    <rPh sb="67" eb="69">
      <t>サイシュツ</t>
    </rPh>
    <rPh sb="69" eb="71">
      <t>サクゲン</t>
    </rPh>
    <rPh sb="71" eb="72">
      <t>サク</t>
    </rPh>
    <rPh sb="73" eb="76">
      <t>コウフゼイ</t>
    </rPh>
    <rPh sb="76" eb="78">
      <t>ソチ</t>
    </rPh>
    <rPh sb="79" eb="80">
      <t>ナ</t>
    </rPh>
    <rPh sb="81" eb="83">
      <t>ソンサイ</t>
    </rPh>
    <rPh sb="84" eb="86">
      <t>ハッコウ</t>
    </rPh>
    <rPh sb="89" eb="90">
      <t>ナド</t>
    </rPh>
    <rPh sb="91" eb="93">
      <t>ケイヒ</t>
    </rPh>
    <rPh sb="93" eb="95">
      <t>セツゲン</t>
    </rPh>
    <rPh sb="98" eb="100">
      <t>ケイエイ</t>
    </rPh>
    <rPh sb="101" eb="103">
      <t>ケンゼン</t>
    </rPh>
    <rPh sb="105" eb="106">
      <t>ハカ</t>
    </rPh>
    <phoneticPr fontId="4"/>
  </si>
  <si>
    <t>①収益的収支比率は料金回収率の向上と地方債償還金等減少傾向により全国平均・類似団体より高い。
②企業債残高対給水収益比率はH23の管路更新事業以降、村債を発行していないため、年々減少しているが、今後、長寿命化等の費用については、可能な限り地方交付税措置の有利な過疎債を活用して企業債残高の抑制に努める。
③料金回収率は全国平均よりも高く、今後も経費節減に努め、更なる料金回収率の向上を図る。　　　　　　　　　　　　　　　　　　　　　　　　
④給水原価はH23の管路更新事業以降、施設整備事業に伴う大規模な村債発行を行っていないため、全国平均・類似団体より低い。今後も維持管理費の削減などの経営の健全化を図る。
⑤施設利用率は人口減少に伴い、計画給水人口2,950人に対し、現在給水人口は1,854人となっている。平均給水量も減少傾向である。施設利用の適切な施設規模の把握が必要である。
⑥有収率は全国平均・類似団体より高いが、漏水等の有収率の減少に繋がる原因等が少なくなるように努める。　　　　　　　　　　　　　　　　　　　　　　　　　　　　　　　　　　　　　　⑦令和4年度以降、特別会計から公営企業会計に移行を進めていく。                                                                        ⑧令和5年度より、大規模停電に備え発電機の設置を検討をして行く。</t>
    <rPh sb="1" eb="3">
      <t>シュウエキ</t>
    </rPh>
    <rPh sb="3" eb="4">
      <t>テキ</t>
    </rPh>
    <rPh sb="4" eb="6">
      <t>シュウシ</t>
    </rPh>
    <rPh sb="6" eb="8">
      <t>ヒリツ</t>
    </rPh>
    <rPh sb="9" eb="11">
      <t>リョウキン</t>
    </rPh>
    <rPh sb="11" eb="13">
      <t>カイシュウ</t>
    </rPh>
    <rPh sb="13" eb="14">
      <t>リツ</t>
    </rPh>
    <rPh sb="15" eb="17">
      <t>コウジョウ</t>
    </rPh>
    <rPh sb="18" eb="21">
      <t>チホウサイ</t>
    </rPh>
    <rPh sb="21" eb="24">
      <t>ショウカンキン</t>
    </rPh>
    <rPh sb="24" eb="25">
      <t>トウ</t>
    </rPh>
    <rPh sb="25" eb="27">
      <t>ゲンショウ</t>
    </rPh>
    <rPh sb="27" eb="29">
      <t>ケイコウ</t>
    </rPh>
    <rPh sb="32" eb="34">
      <t>ゼンコク</t>
    </rPh>
    <rPh sb="34" eb="36">
      <t>ヘイキン</t>
    </rPh>
    <rPh sb="37" eb="39">
      <t>ルイジ</t>
    </rPh>
    <rPh sb="39" eb="41">
      <t>ダンタイ</t>
    </rPh>
    <rPh sb="43" eb="44">
      <t>タカ</t>
    </rPh>
    <rPh sb="48" eb="50">
      <t>キギョウ</t>
    </rPh>
    <rPh sb="50" eb="51">
      <t>サイ</t>
    </rPh>
    <rPh sb="51" eb="53">
      <t>ザンダカ</t>
    </rPh>
    <rPh sb="53" eb="54">
      <t>タイ</t>
    </rPh>
    <rPh sb="54" eb="56">
      <t>キュウスイ</t>
    </rPh>
    <rPh sb="56" eb="58">
      <t>シュウエキ</t>
    </rPh>
    <rPh sb="58" eb="60">
      <t>ヒリツ</t>
    </rPh>
    <rPh sb="65" eb="67">
      <t>カンロ</t>
    </rPh>
    <rPh sb="67" eb="69">
      <t>コウシン</t>
    </rPh>
    <rPh sb="69" eb="71">
      <t>ジギョウ</t>
    </rPh>
    <rPh sb="71" eb="73">
      <t>イコウ</t>
    </rPh>
    <rPh sb="74" eb="76">
      <t>ソンサイ</t>
    </rPh>
    <rPh sb="77" eb="79">
      <t>ハッコウ</t>
    </rPh>
    <rPh sb="87" eb="89">
      <t>ネンネン</t>
    </rPh>
    <rPh sb="89" eb="91">
      <t>ゲンショウ</t>
    </rPh>
    <rPh sb="97" eb="99">
      <t>コンゴ</t>
    </rPh>
    <rPh sb="100" eb="101">
      <t>チョウ</t>
    </rPh>
    <rPh sb="101" eb="104">
      <t>ジュミョウカ</t>
    </rPh>
    <rPh sb="104" eb="105">
      <t>トウ</t>
    </rPh>
    <rPh sb="106" eb="108">
      <t>ヒヨウ</t>
    </rPh>
    <rPh sb="114" eb="116">
      <t>カノウ</t>
    </rPh>
    <rPh sb="117" eb="118">
      <t>カギ</t>
    </rPh>
    <rPh sb="119" eb="121">
      <t>チホウ</t>
    </rPh>
    <rPh sb="121" eb="124">
      <t>コウフゼイ</t>
    </rPh>
    <rPh sb="124" eb="126">
      <t>ソチ</t>
    </rPh>
    <rPh sb="127" eb="129">
      <t>ユウリ</t>
    </rPh>
    <rPh sb="130" eb="132">
      <t>カソ</t>
    </rPh>
    <rPh sb="132" eb="133">
      <t>サイ</t>
    </rPh>
    <rPh sb="134" eb="136">
      <t>カツヨウ</t>
    </rPh>
    <rPh sb="138" eb="140">
      <t>キギョウ</t>
    </rPh>
    <rPh sb="140" eb="141">
      <t>サイ</t>
    </rPh>
    <rPh sb="141" eb="143">
      <t>ザンダカ</t>
    </rPh>
    <rPh sb="144" eb="146">
      <t>ヨクセイ</t>
    </rPh>
    <rPh sb="147" eb="148">
      <t>ツト</t>
    </rPh>
    <rPh sb="153" eb="155">
      <t>リョウキン</t>
    </rPh>
    <rPh sb="155" eb="157">
      <t>カイシュウ</t>
    </rPh>
    <rPh sb="157" eb="158">
      <t>リツ</t>
    </rPh>
    <rPh sb="159" eb="161">
      <t>ゼンコク</t>
    </rPh>
    <rPh sb="161" eb="163">
      <t>ヘイキン</t>
    </rPh>
    <rPh sb="166" eb="167">
      <t>タカ</t>
    </rPh>
    <rPh sb="169" eb="171">
      <t>コンゴ</t>
    </rPh>
    <rPh sb="172" eb="174">
      <t>ケイヒ</t>
    </rPh>
    <rPh sb="174" eb="176">
      <t>セツゲン</t>
    </rPh>
    <rPh sb="177" eb="178">
      <t>ツト</t>
    </rPh>
    <rPh sb="180" eb="181">
      <t>サラ</t>
    </rPh>
    <rPh sb="183" eb="185">
      <t>リョウキン</t>
    </rPh>
    <rPh sb="185" eb="187">
      <t>カイシュウ</t>
    </rPh>
    <rPh sb="187" eb="188">
      <t>リツ</t>
    </rPh>
    <rPh sb="192" eb="193">
      <t>ハカ</t>
    </rPh>
    <rPh sb="221" eb="223">
      <t>キュウスイ</t>
    </rPh>
    <rPh sb="223" eb="225">
      <t>ゲンカ</t>
    </rPh>
    <rPh sb="239" eb="241">
      <t>シセツ</t>
    </rPh>
    <rPh sb="241" eb="243">
      <t>セイビ</t>
    </rPh>
    <rPh sb="243" eb="245">
      <t>ジギョウ</t>
    </rPh>
    <rPh sb="246" eb="247">
      <t>トモナ</t>
    </rPh>
    <rPh sb="248" eb="251">
      <t>ダイキボ</t>
    </rPh>
    <rPh sb="252" eb="254">
      <t>ソンサイ</t>
    </rPh>
    <rPh sb="254" eb="256">
      <t>ハッコウ</t>
    </rPh>
    <rPh sb="257" eb="258">
      <t>オコナ</t>
    </rPh>
    <rPh sb="277" eb="278">
      <t>ヒク</t>
    </rPh>
    <rPh sb="280" eb="282">
      <t>コンゴ</t>
    </rPh>
    <rPh sb="283" eb="285">
      <t>イジ</t>
    </rPh>
    <rPh sb="285" eb="287">
      <t>カンリ</t>
    </rPh>
    <rPh sb="287" eb="288">
      <t>ヒ</t>
    </rPh>
    <rPh sb="289" eb="291">
      <t>サクゲン</t>
    </rPh>
    <rPh sb="294" eb="296">
      <t>ケイエイ</t>
    </rPh>
    <rPh sb="297" eb="300">
      <t>ケンゼンカ</t>
    </rPh>
    <rPh sb="301" eb="302">
      <t>ハカ</t>
    </rPh>
    <rPh sb="306" eb="308">
      <t>シセツ</t>
    </rPh>
    <rPh sb="308" eb="311">
      <t>リヨウリツ</t>
    </rPh>
    <rPh sb="312" eb="314">
      <t>ジンコウ</t>
    </rPh>
    <rPh sb="314" eb="316">
      <t>ゲンショウ</t>
    </rPh>
    <rPh sb="317" eb="318">
      <t>トモナ</t>
    </rPh>
    <rPh sb="320" eb="322">
      <t>ケイカク</t>
    </rPh>
    <rPh sb="322" eb="324">
      <t>キュウスイ</t>
    </rPh>
    <rPh sb="324" eb="326">
      <t>ジンコウ</t>
    </rPh>
    <rPh sb="331" eb="332">
      <t>ニン</t>
    </rPh>
    <rPh sb="333" eb="334">
      <t>タイ</t>
    </rPh>
    <rPh sb="336" eb="338">
      <t>ゲンザイ</t>
    </rPh>
    <rPh sb="338" eb="340">
      <t>キュウスイ</t>
    </rPh>
    <rPh sb="340" eb="342">
      <t>ジンコウ</t>
    </rPh>
    <rPh sb="348" eb="349">
      <t>ニン</t>
    </rPh>
    <rPh sb="356" eb="358">
      <t>ヘイキン</t>
    </rPh>
    <rPh sb="358" eb="360">
      <t>キュウスイ</t>
    </rPh>
    <rPh sb="360" eb="361">
      <t>リョウ</t>
    </rPh>
    <rPh sb="362" eb="364">
      <t>ゲンショウ</t>
    </rPh>
    <rPh sb="364" eb="366">
      <t>ケイコウ</t>
    </rPh>
    <rPh sb="370" eb="372">
      <t>シセツ</t>
    </rPh>
    <rPh sb="394" eb="395">
      <t>ユウ</t>
    </rPh>
    <rPh sb="395" eb="396">
      <t>シュウ</t>
    </rPh>
    <rPh sb="396" eb="397">
      <t>リツ</t>
    </rPh>
    <rPh sb="413" eb="415">
      <t>ロウスイ</t>
    </rPh>
    <rPh sb="415" eb="416">
      <t>トウ</t>
    </rPh>
    <rPh sb="419" eb="420">
      <t>リツ</t>
    </rPh>
    <rPh sb="421" eb="423">
      <t>ゲンショウ</t>
    </rPh>
    <rPh sb="424" eb="425">
      <t>ツナ</t>
    </rPh>
    <rPh sb="427" eb="429">
      <t>ゲンイン</t>
    </rPh>
    <rPh sb="429" eb="430">
      <t>トウ</t>
    </rPh>
    <rPh sb="431" eb="432">
      <t>スク</t>
    </rPh>
    <rPh sb="439" eb="440">
      <t>ツト</t>
    </rPh>
    <rPh sb="482" eb="483">
      <t>レイ</t>
    </rPh>
    <rPh sb="483" eb="484">
      <t>ワ</t>
    </rPh>
    <rPh sb="485" eb="487">
      <t>ネンド</t>
    </rPh>
    <rPh sb="487" eb="489">
      <t>イコウ</t>
    </rPh>
    <rPh sb="490" eb="492">
      <t>トクベツ</t>
    </rPh>
    <rPh sb="492" eb="494">
      <t>カイケイ</t>
    </rPh>
    <rPh sb="496" eb="498">
      <t>コウエイ</t>
    </rPh>
    <rPh sb="498" eb="500">
      <t>キギョウ</t>
    </rPh>
    <rPh sb="500" eb="502">
      <t>カイケイ</t>
    </rPh>
    <rPh sb="503" eb="505">
      <t>イコウ</t>
    </rPh>
    <rPh sb="506" eb="507">
      <t>スス</t>
    </rPh>
    <rPh sb="585" eb="586">
      <t>レイ</t>
    </rPh>
    <rPh sb="586" eb="587">
      <t>ワ</t>
    </rPh>
    <rPh sb="588" eb="590">
      <t>ネンド</t>
    </rPh>
    <rPh sb="593" eb="596">
      <t>ダイキボ</t>
    </rPh>
    <rPh sb="596" eb="598">
      <t>テイデン</t>
    </rPh>
    <rPh sb="599" eb="600">
      <t>ソナ</t>
    </rPh>
    <rPh sb="601" eb="603">
      <t>ハツデン</t>
    </rPh>
    <rPh sb="603" eb="604">
      <t>キ</t>
    </rPh>
    <rPh sb="605" eb="607">
      <t>セッチ</t>
    </rPh>
    <rPh sb="608" eb="610">
      <t>ケントウ</t>
    </rPh>
    <rPh sb="613" eb="61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</si>
</sst>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C2-4A08-9CB7-EF7C846FF3A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0.39</c:v>
                </c:pt>
                <c:pt idx="3">
                  <c:v>0.61</c:v>
                </c:pt>
                <c:pt idx="4">
                  <c:v>0.4</c:v>
                </c:pt>
              </c:numCache>
            </c:numRef>
          </c:val>
          <c:smooth val="0"/>
          <c:extLst>
            <c:ext xmlns:c16="http://schemas.microsoft.com/office/drawing/2014/chart" uri="{C3380CC4-5D6E-409C-BE32-E72D297353CC}">
              <c16:uniqueId val="{00000001-85C2-4A08-9CB7-EF7C846FF3A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35.729999999999997</c:v>
                </c:pt>
                <c:pt idx="1">
                  <c:v>38.119999999999997</c:v>
                </c:pt>
                <c:pt idx="2">
                  <c:v>37.96</c:v>
                </c:pt>
                <c:pt idx="3">
                  <c:v>36.96</c:v>
                </c:pt>
                <c:pt idx="4">
                  <c:v>32.29</c:v>
                </c:pt>
              </c:numCache>
            </c:numRef>
          </c:val>
          <c:extLst>
            <c:ext xmlns:c16="http://schemas.microsoft.com/office/drawing/2014/chart" uri="{C3380CC4-5D6E-409C-BE32-E72D297353CC}">
              <c16:uniqueId val="{00000000-BDF8-489E-9B87-D3F7791558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48.01</c:v>
                </c:pt>
                <c:pt idx="3">
                  <c:v>49.08</c:v>
                </c:pt>
                <c:pt idx="4">
                  <c:v>51.46</c:v>
                </c:pt>
              </c:numCache>
            </c:numRef>
          </c:val>
          <c:smooth val="0"/>
          <c:extLst>
            <c:ext xmlns:c16="http://schemas.microsoft.com/office/drawing/2014/chart" uri="{C3380CC4-5D6E-409C-BE32-E72D297353CC}">
              <c16:uniqueId val="{00000001-BDF8-489E-9B87-D3F7791558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89.17</c:v>
                </c:pt>
                <c:pt idx="1">
                  <c:v>86.67</c:v>
                </c:pt>
                <c:pt idx="2">
                  <c:v>80.45</c:v>
                </c:pt>
                <c:pt idx="3">
                  <c:v>82.43</c:v>
                </c:pt>
                <c:pt idx="4">
                  <c:v>92.47</c:v>
                </c:pt>
              </c:numCache>
            </c:numRef>
          </c:val>
          <c:extLst>
            <c:ext xmlns:c16="http://schemas.microsoft.com/office/drawing/2014/chart" uri="{C3380CC4-5D6E-409C-BE32-E72D297353CC}">
              <c16:uniqueId val="{00000000-B2B6-48F3-BB99-3805D6F30F3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72.75</c:v>
                </c:pt>
                <c:pt idx="3">
                  <c:v>71.27</c:v>
                </c:pt>
                <c:pt idx="4">
                  <c:v>68.58</c:v>
                </c:pt>
              </c:numCache>
            </c:numRef>
          </c:val>
          <c:smooth val="0"/>
          <c:extLst>
            <c:ext xmlns:c16="http://schemas.microsoft.com/office/drawing/2014/chart" uri="{C3380CC4-5D6E-409C-BE32-E72D297353CC}">
              <c16:uniqueId val="{00000001-B2B6-48F3-BB99-3805D6F30F3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79.2</c:v>
                </c:pt>
                <c:pt idx="1">
                  <c:v>80.52</c:v>
                </c:pt>
                <c:pt idx="2">
                  <c:v>93.33</c:v>
                </c:pt>
                <c:pt idx="3">
                  <c:v>93.07</c:v>
                </c:pt>
                <c:pt idx="4">
                  <c:v>81.69</c:v>
                </c:pt>
              </c:numCache>
            </c:numRef>
          </c:val>
          <c:extLst>
            <c:ext xmlns:c16="http://schemas.microsoft.com/office/drawing/2014/chart" uri="{C3380CC4-5D6E-409C-BE32-E72D297353CC}">
              <c16:uniqueId val="{00000000-4B69-476A-943A-379FA7F8D5A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75.06</c:v>
                </c:pt>
                <c:pt idx="3">
                  <c:v>73.22</c:v>
                </c:pt>
                <c:pt idx="4">
                  <c:v>69.05</c:v>
                </c:pt>
              </c:numCache>
            </c:numRef>
          </c:val>
          <c:smooth val="0"/>
          <c:extLst>
            <c:ext xmlns:c16="http://schemas.microsoft.com/office/drawing/2014/chart" uri="{C3380CC4-5D6E-409C-BE32-E72D297353CC}">
              <c16:uniqueId val="{00000001-4B69-476A-943A-379FA7F8D5A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1-49DA-935A-3CEDB1B2B77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1-49DA-935A-3CEDB1B2B77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1F-47E7-834A-DA2AD8F8601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1F-47E7-834A-DA2AD8F8601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6-4C57-A043-D1E0302A852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6-4C57-A043-D1E0302A852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3-4EB4-BBCF-45BB78EDBF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3-4EB4-BBCF-45BB78EDBF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360.52</c:v>
                </c:pt>
                <c:pt idx="1">
                  <c:v>333.44</c:v>
                </c:pt>
                <c:pt idx="2">
                  <c:v>303.36</c:v>
                </c:pt>
                <c:pt idx="3">
                  <c:v>268.10000000000002</c:v>
                </c:pt>
                <c:pt idx="4">
                  <c:v>244.39</c:v>
                </c:pt>
              </c:numCache>
            </c:numRef>
          </c:val>
          <c:extLst>
            <c:ext xmlns:c16="http://schemas.microsoft.com/office/drawing/2014/chart" uri="{C3380CC4-5D6E-409C-BE32-E72D297353CC}">
              <c16:uniqueId val="{00000000-3FCC-4592-B1DE-E187352801C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1183.92</c:v>
                </c:pt>
                <c:pt idx="3">
                  <c:v>1128.72</c:v>
                </c:pt>
                <c:pt idx="4">
                  <c:v>1125.25</c:v>
                </c:pt>
              </c:numCache>
            </c:numRef>
          </c:val>
          <c:smooth val="0"/>
          <c:extLst>
            <c:ext xmlns:c16="http://schemas.microsoft.com/office/drawing/2014/chart" uri="{C3380CC4-5D6E-409C-BE32-E72D297353CC}">
              <c16:uniqueId val="{00000001-3FCC-4592-B1DE-E187352801C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73.489999999999995</c:v>
                </c:pt>
                <c:pt idx="1">
                  <c:v>75.900000000000006</c:v>
                </c:pt>
                <c:pt idx="2">
                  <c:v>70.459999999999994</c:v>
                </c:pt>
                <c:pt idx="3">
                  <c:v>63.95</c:v>
                </c:pt>
                <c:pt idx="4">
                  <c:v>68.959999999999994</c:v>
                </c:pt>
              </c:numCache>
            </c:numRef>
          </c:val>
          <c:extLst>
            <c:ext xmlns:c16="http://schemas.microsoft.com/office/drawing/2014/chart" uri="{C3380CC4-5D6E-409C-BE32-E72D297353CC}">
              <c16:uniqueId val="{00000000-97E4-40CD-BFBC-F24FA1563D2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42.5</c:v>
                </c:pt>
                <c:pt idx="3">
                  <c:v>41.84</c:v>
                </c:pt>
                <c:pt idx="4">
                  <c:v>41.44</c:v>
                </c:pt>
              </c:numCache>
            </c:numRef>
          </c:val>
          <c:smooth val="0"/>
          <c:extLst>
            <c:ext xmlns:c16="http://schemas.microsoft.com/office/drawing/2014/chart" uri="{C3380CC4-5D6E-409C-BE32-E72D297353CC}">
              <c16:uniqueId val="{00000001-97E4-40CD-BFBC-F24FA1563D2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294.06</c:v>
                </c:pt>
                <c:pt idx="1">
                  <c:v>266.57</c:v>
                </c:pt>
                <c:pt idx="2">
                  <c:v>308.73</c:v>
                </c:pt>
                <c:pt idx="3">
                  <c:v>346.21</c:v>
                </c:pt>
                <c:pt idx="4">
                  <c:v>316.63</c:v>
                </c:pt>
              </c:numCache>
            </c:numRef>
          </c:val>
          <c:extLst>
            <c:ext xmlns:c16="http://schemas.microsoft.com/office/drawing/2014/chart" uri="{C3380CC4-5D6E-409C-BE32-E72D297353CC}">
              <c16:uniqueId val="{00000000-04C2-4C15-905A-435EA96F3B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377.72</c:v>
                </c:pt>
                <c:pt idx="3">
                  <c:v>390.47</c:v>
                </c:pt>
                <c:pt idx="4">
                  <c:v>403.61</c:v>
                </c:pt>
              </c:numCache>
            </c:numRef>
          </c:val>
          <c:smooth val="0"/>
          <c:extLst>
            <c:ext xmlns:c16="http://schemas.microsoft.com/office/drawing/2014/chart" uri="{C3380CC4-5D6E-409C-BE32-E72D297353CC}">
              <c16:uniqueId val="{00000001-04C2-4C15-905A-435EA96F3B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姫島村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1878</v>
      </c>
      <c r="AM8" s="60"/>
      <c r="AN8" s="60"/>
      <c r="AO8" s="60"/>
      <c r="AP8" s="60"/>
      <c r="AQ8" s="60"/>
      <c r="AR8" s="60"/>
      <c r="AS8" s="60"/>
      <c r="AT8" s="36">
        <f>データ!$S$6</f>
        <v>6.99</v>
      </c>
      <c r="AU8" s="36"/>
      <c r="AV8" s="36"/>
      <c r="AW8" s="36"/>
      <c r="AX8" s="36"/>
      <c r="AY8" s="36"/>
      <c r="AZ8" s="36"/>
      <c r="BA8" s="36"/>
      <c r="BB8" s="36">
        <f>データ!$T$6</f>
        <v>268.67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4075</v>
      </c>
      <c r="X10" s="60"/>
      <c r="Y10" s="60"/>
      <c r="Z10" s="60"/>
      <c r="AA10" s="60"/>
      <c r="AB10" s="60"/>
      <c r="AC10" s="60"/>
      <c r="AD10" s="2"/>
      <c r="AE10" s="2"/>
      <c r="AF10" s="2"/>
      <c r="AG10" s="2"/>
      <c r="AH10" s="2"/>
      <c r="AI10" s="2"/>
      <c r="AJ10" s="2"/>
      <c r="AK10" s="2"/>
      <c r="AL10" s="60">
        <f>データ!$U$6</f>
        <v>1854</v>
      </c>
      <c r="AM10" s="60"/>
      <c r="AN10" s="60"/>
      <c r="AO10" s="60"/>
      <c r="AP10" s="60"/>
      <c r="AQ10" s="60"/>
      <c r="AR10" s="60"/>
      <c r="AS10" s="60"/>
      <c r="AT10" s="36">
        <f>データ!$V$6</f>
        <v>6.99</v>
      </c>
      <c r="AU10" s="36"/>
      <c r="AV10" s="36"/>
      <c r="AW10" s="36"/>
      <c r="AX10" s="36"/>
      <c r="AY10" s="36"/>
      <c r="AZ10" s="36"/>
      <c r="BA10" s="36"/>
      <c r="BB10" s="36">
        <f>データ!$W$6</f>
        <v>265.24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B9jY40gUsW0+rxHdmMEGAyC8ok2y6GbMA2YEcZpcA0QAcopolmIlqMxgcXlSzXiCDf6rikNKOp0fsxPt0PJW9A==" saltValue="aDIuOqIeA3Sle+x3ULMZ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443221</v>
      </c>
      <c r="D6" s="20">
        <f t="shared" si="3"/>
        <v>47</v>
      </c>
      <c r="E6" s="20">
        <f t="shared" si="3"/>
        <v>1</v>
      </c>
      <c r="F6" s="20">
        <f t="shared" si="3"/>
        <v>0</v>
      </c>
      <c r="G6" s="20">
        <f t="shared" si="3"/>
        <v>0</v>
      </c>
      <c r="H6" s="20" t="str">
        <f t="shared" si="3"/>
        <v>大分県　姫島村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4075</v>
      </c>
      <c r="R6" s="21">
        <f t="shared" si="3"/>
        <v>1878</v>
      </c>
      <c r="S6" s="21">
        <f t="shared" si="3"/>
        <v>6.99</v>
      </c>
      <c r="T6" s="21">
        <f t="shared" si="3"/>
        <v>268.67</v>
      </c>
      <c r="U6" s="21">
        <f t="shared" si="3"/>
        <v>1854</v>
      </c>
      <c r="V6" s="21">
        <f t="shared" si="3"/>
        <v>6.99</v>
      </c>
      <c r="W6" s="21">
        <f t="shared" si="3"/>
        <v>265.24</v>
      </c>
      <c r="X6" s="22">
        <f>IF(X7="",NA(),X7)</f>
        <v>79.2</v>
      </c>
      <c r="Y6" s="22">
        <f t="shared" ref="Y6:AG6" si="4">IF(Y7="",NA(),Y7)</f>
        <v>80.52</v>
      </c>
      <c r="Z6" s="22">
        <f t="shared" si="4"/>
        <v>93.33</v>
      </c>
      <c r="AA6" s="22">
        <f t="shared" si="4"/>
        <v>93.07</v>
      </c>
      <c r="AB6" s="22">
        <f t="shared" si="4"/>
        <v>81.69</v>
      </c>
      <c r="AC6" s="22">
        <f t="shared" si="4"/>
        <v>78.510000000000005</v>
      </c>
      <c r="AD6" s="22">
        <f t="shared" si="4"/>
        <v>77.91</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360.52</v>
      </c>
      <c r="BF6" s="22">
        <f t="shared" ref="BF6:BN6" si="7">IF(BF7="",NA(),BF7)</f>
        <v>333.44</v>
      </c>
      <c r="BG6" s="22">
        <f t="shared" si="7"/>
        <v>303.36</v>
      </c>
      <c r="BH6" s="22">
        <f t="shared" si="7"/>
        <v>268.10000000000002</v>
      </c>
      <c r="BI6" s="22">
        <f t="shared" si="7"/>
        <v>244.39</v>
      </c>
      <c r="BJ6" s="22">
        <f t="shared" si="7"/>
        <v>1061.58</v>
      </c>
      <c r="BK6" s="22">
        <f t="shared" si="7"/>
        <v>1007.7</v>
      </c>
      <c r="BL6" s="22">
        <f t="shared" si="7"/>
        <v>1183.92</v>
      </c>
      <c r="BM6" s="22">
        <f t="shared" si="7"/>
        <v>1128.72</v>
      </c>
      <c r="BN6" s="22">
        <f t="shared" si="7"/>
        <v>1125.25</v>
      </c>
      <c r="BO6" s="21" t="str">
        <f>IF(BO7="","",IF(BO7="-","【-】","【"&amp;SUBSTITUTE(TEXT(BO7,"#,##0.00"),"-","△")&amp;"】"))</f>
        <v>【940.88】</v>
      </c>
      <c r="BP6" s="22">
        <f>IF(BP7="",NA(),BP7)</f>
        <v>73.489999999999995</v>
      </c>
      <c r="BQ6" s="22">
        <f t="shared" ref="BQ6:BY6" si="8">IF(BQ7="",NA(),BQ7)</f>
        <v>75.900000000000006</v>
      </c>
      <c r="BR6" s="22">
        <f t="shared" si="8"/>
        <v>70.459999999999994</v>
      </c>
      <c r="BS6" s="22">
        <f t="shared" si="8"/>
        <v>63.95</v>
      </c>
      <c r="BT6" s="22">
        <f t="shared" si="8"/>
        <v>68.959999999999994</v>
      </c>
      <c r="BU6" s="22">
        <f t="shared" si="8"/>
        <v>58.52</v>
      </c>
      <c r="BV6" s="22">
        <f t="shared" si="8"/>
        <v>59.22</v>
      </c>
      <c r="BW6" s="22">
        <f t="shared" si="8"/>
        <v>42.5</v>
      </c>
      <c r="BX6" s="22">
        <f t="shared" si="8"/>
        <v>41.84</v>
      </c>
      <c r="BY6" s="22">
        <f t="shared" si="8"/>
        <v>41.44</v>
      </c>
      <c r="BZ6" s="21" t="str">
        <f>IF(BZ7="","",IF(BZ7="-","【-】","【"&amp;SUBSTITUTE(TEXT(BZ7,"#,##0.00"),"-","△")&amp;"】"))</f>
        <v>【54.59】</v>
      </c>
      <c r="CA6" s="22">
        <f>IF(CA7="",NA(),CA7)</f>
        <v>294.06</v>
      </c>
      <c r="CB6" s="22">
        <f t="shared" ref="CB6:CJ6" si="9">IF(CB7="",NA(),CB7)</f>
        <v>266.57</v>
      </c>
      <c r="CC6" s="22">
        <f t="shared" si="9"/>
        <v>308.73</v>
      </c>
      <c r="CD6" s="22">
        <f t="shared" si="9"/>
        <v>346.21</v>
      </c>
      <c r="CE6" s="22">
        <f t="shared" si="9"/>
        <v>316.63</v>
      </c>
      <c r="CF6" s="22">
        <f t="shared" si="9"/>
        <v>296.3</v>
      </c>
      <c r="CG6" s="22">
        <f t="shared" si="9"/>
        <v>292.89999999999998</v>
      </c>
      <c r="CH6" s="22">
        <f t="shared" si="9"/>
        <v>377.72</v>
      </c>
      <c r="CI6" s="22">
        <f t="shared" si="9"/>
        <v>390.47</v>
      </c>
      <c r="CJ6" s="22">
        <f t="shared" si="9"/>
        <v>403.61</v>
      </c>
      <c r="CK6" s="21" t="str">
        <f>IF(CK7="","",IF(CK7="-","【-】","【"&amp;SUBSTITUTE(TEXT(CK7,"#,##0.00"),"-","△")&amp;"】"))</f>
        <v>【301.20】</v>
      </c>
      <c r="CL6" s="22">
        <f>IF(CL7="",NA(),CL7)</f>
        <v>35.729999999999997</v>
      </c>
      <c r="CM6" s="22">
        <f t="shared" ref="CM6:CU6" si="10">IF(CM7="",NA(),CM7)</f>
        <v>38.119999999999997</v>
      </c>
      <c r="CN6" s="22">
        <f t="shared" si="10"/>
        <v>37.96</v>
      </c>
      <c r="CO6" s="22">
        <f t="shared" si="10"/>
        <v>36.96</v>
      </c>
      <c r="CP6" s="22">
        <f t="shared" si="10"/>
        <v>32.29</v>
      </c>
      <c r="CQ6" s="22">
        <f t="shared" si="10"/>
        <v>57.3</v>
      </c>
      <c r="CR6" s="22">
        <f t="shared" si="10"/>
        <v>56.76</v>
      </c>
      <c r="CS6" s="22">
        <f t="shared" si="10"/>
        <v>48.01</v>
      </c>
      <c r="CT6" s="22">
        <f t="shared" si="10"/>
        <v>49.08</v>
      </c>
      <c r="CU6" s="22">
        <f t="shared" si="10"/>
        <v>51.46</v>
      </c>
      <c r="CV6" s="21" t="str">
        <f>IF(CV7="","",IF(CV7="-","【-】","【"&amp;SUBSTITUTE(TEXT(CV7,"#,##0.00"),"-","△")&amp;"】"))</f>
        <v>【56.42】</v>
      </c>
      <c r="CW6" s="22">
        <f>IF(CW7="",NA(),CW7)</f>
        <v>89.17</v>
      </c>
      <c r="CX6" s="22">
        <f t="shared" ref="CX6:DF6" si="11">IF(CX7="",NA(),CX7)</f>
        <v>86.67</v>
      </c>
      <c r="CY6" s="22">
        <f t="shared" si="11"/>
        <v>80.45</v>
      </c>
      <c r="CZ6" s="22">
        <f t="shared" si="11"/>
        <v>82.43</v>
      </c>
      <c r="DA6" s="22">
        <f t="shared" si="11"/>
        <v>92.47</v>
      </c>
      <c r="DB6" s="22">
        <f t="shared" si="11"/>
        <v>72.42</v>
      </c>
      <c r="DC6" s="22">
        <f t="shared" si="11"/>
        <v>73.069999999999993</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0.39</v>
      </c>
      <c r="EL6" s="22">
        <f t="shared" si="14"/>
        <v>0.61</v>
      </c>
      <c r="EM6" s="22">
        <f t="shared" si="14"/>
        <v>0.4</v>
      </c>
      <c r="EN6" s="21" t="str">
        <f>IF(EN7="","",IF(EN7="-","【-】","【"&amp;SUBSTITUTE(TEXT(EN7,"#,##0.00"),"-","△")&amp;"】"))</f>
        <v>【0.58】</v>
      </c>
    </row>
    <row r="7" spans="1:144" s="23" customFormat="1" x14ac:dyDescent="0.15">
      <c r="A7" s="15"/>
      <c r="B7" s="24">
        <v>2021</v>
      </c>
      <c r="C7" s="24">
        <v>443221</v>
      </c>
      <c r="D7" s="24">
        <v>47</v>
      </c>
      <c r="E7" s="24">
        <v>1</v>
      </c>
      <c r="F7" s="24">
        <v>0</v>
      </c>
      <c r="G7" s="24">
        <v>0</v>
      </c>
      <c r="H7" s="24" t="s">
        <v>95</v>
      </c>
      <c r="I7" s="24" t="s">
        <v>96</v>
      </c>
      <c r="J7" s="24" t="s">
        <v>97</v>
      </c>
      <c r="K7" s="24" t="s">
        <v>98</v>
      </c>
      <c r="L7" s="24" t="s">
        <v>99</v>
      </c>
      <c r="M7" s="24" t="s">
        <v>100</v>
      </c>
      <c r="N7" s="25" t="s">
        <v>101</v>
      </c>
      <c r="O7" s="25" t="s">
        <v>102</v>
      </c>
      <c r="P7" s="25">
        <v>100</v>
      </c>
      <c r="Q7" s="25">
        <v>4075</v>
      </c>
      <c r="R7" s="25">
        <v>1878</v>
      </c>
      <c r="S7" s="25">
        <v>6.99</v>
      </c>
      <c r="T7" s="25">
        <v>268.67</v>
      </c>
      <c r="U7" s="25">
        <v>1854</v>
      </c>
      <c r="V7" s="25">
        <v>6.99</v>
      </c>
      <c r="W7" s="25">
        <v>265.24</v>
      </c>
      <c r="X7" s="25">
        <v>79.2</v>
      </c>
      <c r="Y7" s="25">
        <v>80.52</v>
      </c>
      <c r="Z7" s="25">
        <v>93.33</v>
      </c>
      <c r="AA7" s="25">
        <v>93.07</v>
      </c>
      <c r="AB7" s="25">
        <v>81.69</v>
      </c>
      <c r="AC7" s="25">
        <v>78.510000000000005</v>
      </c>
      <c r="AD7" s="25">
        <v>77.91</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360.52</v>
      </c>
      <c r="BF7" s="25">
        <v>333.44</v>
      </c>
      <c r="BG7" s="25">
        <v>303.36</v>
      </c>
      <c r="BH7" s="25">
        <v>268.10000000000002</v>
      </c>
      <c r="BI7" s="25">
        <v>244.39</v>
      </c>
      <c r="BJ7" s="25">
        <v>1061.58</v>
      </c>
      <c r="BK7" s="25">
        <v>1007.7</v>
      </c>
      <c r="BL7" s="25">
        <v>1183.92</v>
      </c>
      <c r="BM7" s="25">
        <v>1128.72</v>
      </c>
      <c r="BN7" s="25">
        <v>1125.25</v>
      </c>
      <c r="BO7" s="25">
        <v>940.88</v>
      </c>
      <c r="BP7" s="25">
        <v>73.489999999999995</v>
      </c>
      <c r="BQ7" s="25">
        <v>75.900000000000006</v>
      </c>
      <c r="BR7" s="25">
        <v>70.459999999999994</v>
      </c>
      <c r="BS7" s="25">
        <v>63.95</v>
      </c>
      <c r="BT7" s="25">
        <v>68.959999999999994</v>
      </c>
      <c r="BU7" s="25">
        <v>58.52</v>
      </c>
      <c r="BV7" s="25">
        <v>59.22</v>
      </c>
      <c r="BW7" s="25">
        <v>42.5</v>
      </c>
      <c r="BX7" s="25">
        <v>41.84</v>
      </c>
      <c r="BY7" s="25">
        <v>41.44</v>
      </c>
      <c r="BZ7" s="25">
        <v>54.59</v>
      </c>
      <c r="CA7" s="25">
        <v>294.06</v>
      </c>
      <c r="CB7" s="25">
        <v>266.57</v>
      </c>
      <c r="CC7" s="25">
        <v>308.73</v>
      </c>
      <c r="CD7" s="25">
        <v>346.21</v>
      </c>
      <c r="CE7" s="25">
        <v>316.63</v>
      </c>
      <c r="CF7" s="25">
        <v>296.3</v>
      </c>
      <c r="CG7" s="25">
        <v>292.89999999999998</v>
      </c>
      <c r="CH7" s="25">
        <v>377.72</v>
      </c>
      <c r="CI7" s="25">
        <v>390.47</v>
      </c>
      <c r="CJ7" s="25">
        <v>403.61</v>
      </c>
      <c r="CK7" s="25">
        <v>301.2</v>
      </c>
      <c r="CL7" s="25">
        <v>35.729999999999997</v>
      </c>
      <c r="CM7" s="25">
        <v>38.119999999999997</v>
      </c>
      <c r="CN7" s="25">
        <v>37.96</v>
      </c>
      <c r="CO7" s="25">
        <v>36.96</v>
      </c>
      <c r="CP7" s="25">
        <v>32.29</v>
      </c>
      <c r="CQ7" s="25">
        <v>57.3</v>
      </c>
      <c r="CR7" s="25">
        <v>56.76</v>
      </c>
      <c r="CS7" s="25">
        <v>48.01</v>
      </c>
      <c r="CT7" s="25">
        <v>49.08</v>
      </c>
      <c r="CU7" s="25">
        <v>51.46</v>
      </c>
      <c r="CV7" s="25">
        <v>56.42</v>
      </c>
      <c r="CW7" s="25">
        <v>89.17</v>
      </c>
      <c r="CX7" s="25">
        <v>86.67</v>
      </c>
      <c r="CY7" s="25">
        <v>80.45</v>
      </c>
      <c r="CZ7" s="25">
        <v>82.43</v>
      </c>
      <c r="DA7" s="25">
        <v>92.47</v>
      </c>
      <c r="DB7" s="25">
        <v>72.42</v>
      </c>
      <c r="DC7" s="25">
        <v>73.069999999999993</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2023-01-10T02:09:35Z</cp:lastPrinted>
  <dcterms:created xsi:type="dcterms:W3CDTF">2022-12-01T01:11:54Z</dcterms:created>
  <dcterms:modified xsi:type="dcterms:W3CDTF">2023-01-27T00:49:51Z</dcterms:modified>
  <cp:category/>
</cp:coreProperties>
</file>