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14国東市〇\"/>
    </mc:Choice>
  </mc:AlternateContent>
  <workbookProtection workbookAlgorithmName="SHA-512" workbookHashValue="jUGu4Q/q+JjHg9boWSGhgkX/Hd+vB9V3gFCp31Ws/7zUtqfqx8rK8pfIVOcQKaI6/4wdcsoNs5eloy8lrFMOjw==" workbookSaltValue="xspCxXDFuvzuHIs2Jfm6bQ=="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F85" i="4"/>
  <c r="BB10" i="4"/>
  <c r="AT10" i="4"/>
  <c r="AL10" i="4"/>
  <c r="W10" i="4"/>
  <c r="B10" i="4"/>
  <c r="BB8" i="4"/>
  <c r="AL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<sst xmlns="http://schemas.openxmlformats.org/spreadsheetml/2006/main" count="228" uniqueCount="115">
  <si>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</si>
  <si>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</si>
  <si>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</si>
  <si>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</si>
  <si>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</si>
  <si>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</si>
  <si>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</si>
  <si>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</si>
  <si>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</si>
  <si>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</si>
  <si>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</si>
  <si>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</si>
  <si>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</si>
  <si>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</si>
  <si>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</si>
  <si>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</si>
  <si>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</si>
  <si>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</si>
  <si>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</si>
  <si>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</si>
  <si>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</si>
  <si>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</si>
  <si>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</si>
  <si>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</si>
  <si>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</si>
  <si>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</si>
  <si>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</si>
  <si>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</si>
  <si>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</si>
  <si>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</si>
  <si>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</si>
  <si>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</si>
  <si>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</si>
  <si>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</si>
  <si>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</si>
  <si>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</si>
  <si>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</si>
  <si>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</si>
  <si>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</si>
  <si>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</si>
  <si>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</si>
  <si>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</si>
  <si>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</si>
  <si>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</si>
  <si>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</si>
  <si>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</si>
  <si>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</si>
  <si>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</si>
  <si>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</si>
  <si>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</si>
  <si>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</si>
  <si>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</si>
  <si>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</si>
  <si>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</si>
  <si>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</si>
  <si>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</si>
  <si>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</si>
  <si>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</si>
  <si>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</si>
  <si>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</si>
  <si>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</si>
  <si>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</si>
  <si>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</si>
  <si>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</si>
  <si>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</si>
  <si>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</si>
  <si>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</si>
  <si>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</si>
  <si>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</si>
  <si>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</si>
  <si>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</si>
  <si>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</si>
  <si>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</si>
  <si>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</si>
  <si>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</si>
  <si>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</si>
  <si>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</si>
  <si>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</si>
  <si>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</si>
  <si>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</si>
  <si>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</si>
  <si>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</si>
  <si>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</si>
  <si>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</si>
  <si>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</si>
  <si>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</si>
  <si>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</si>
  <si>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</si>
  <si>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</si>
  <si>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</si>
  <si>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</si>
  <si>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</si>
  <si>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</si>
  <si>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</si>
  <si>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</si>
  <si>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</si>
  <si>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</si>
  <si>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</si>
  <si>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</si>
  <si>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</si>
  <si>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</si>
  <si>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</si>
  <si>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</si>
  <si>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</si>
  <si>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</si>
  <si>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</si>
  <si>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</si>
  <si>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</si>
  <si>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</si>
  <si>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</si>
  <si>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</si>
  <si>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</si>
  <si>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①『経常収支比率』・・・経常費用が経常収益でどの程度賄われているかを示す指標。100％を上回っていますが、人口減少が進んでいることから、今後も経費削減や使用料収入の確保が必要です。
②『累積欠損金比率』・・・営業収益に対する累積欠損金の状況を表す指標。0％を上回っており、今後とも経費削減と料金改定を行う必要があります。
③『流動比率』・・・流動負債に対する流動資産の割合で、短期債務に対する支払能力を表す指標。100％を下回っており、支払能力を高めるための経営改善を行う必要があります。
④『企業債残高対給水収益比率』・・・給水収益に対する企業債残高の割合であり、企業債残高の規模を表す指標。類似団体平均値を上回っており、企業債への依存度が高い状態にあると言えますが、類似団体平均値に近付いてきており、今後も継続して取組んでいきます。
⑤『料金回収率』・・・給水に係る費用が、どの程度給水収益で賄えているかを表した指標。100％を下回っており、必要な経費を給水収益で賄えていないと言えます。今後とも経費削減と料金改定を行う必要があります。
⑥『給水原価』・・・有収水量1㎥あたりについて、どれだけの費用がかかっているかを表す指標。類似団体平均値を下回っており、経費削減が進んでいると言えます。今後も継続して取組んでいきます。
⑦『施設利用率』・・・配水能力に対する配水量の割合で、施設の利用状況を判断する指標。類似団体平均値を上回っています。施設の統廃合等を含め、適切な施設規模を今後も検討していきます。
⑧『有収率』・・・施設の稼働が収益につながっているかを判断する指標。類似団体平均値を上回っており、漏水に対する取組の効果が出ていると言えますが、さらに漏水対策に取組んでいきます。</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ウワマワ</t>
    </rPh>
    <rPh sb="53" eb="55">
      <t>ジンコウ</t>
    </rPh>
    <rPh sb="55" eb="57">
      <t>ゲンショウ</t>
    </rPh>
    <rPh sb="58" eb="59">
      <t>スス</t>
    </rPh>
    <rPh sb="68" eb="70">
      <t>コンゴ</t>
    </rPh>
    <rPh sb="71" eb="73">
      <t>ケイヒ</t>
    </rPh>
    <rPh sb="73" eb="75">
      <t>サクゲン</t>
    </rPh>
    <rPh sb="76" eb="78">
      <t>シヨウ</t>
    </rPh>
    <rPh sb="78" eb="79">
      <t>リョウ</t>
    </rPh>
    <rPh sb="79" eb="81">
      <t>シュウニュウ</t>
    </rPh>
    <rPh sb="82" eb="84">
      <t>カクホ</t>
    </rPh>
    <rPh sb="85" eb="87">
      <t>ヒツヨウ</t>
    </rPh>
    <rPh sb="93" eb="95">
      <t>ルイセキ</t>
    </rPh>
    <rPh sb="95" eb="98">
      <t>ケッソンキン</t>
    </rPh>
    <rPh sb="98" eb="100">
      <t>ヒリツ</t>
    </rPh>
    <rPh sb="104" eb="106">
      <t>エイギョウ</t>
    </rPh>
    <rPh sb="106" eb="108">
      <t>シュウエキ</t>
    </rPh>
    <rPh sb="109" eb="110">
      <t>タイ</t>
    </rPh>
    <rPh sb="112" eb="114">
      <t>ルイセキ</t>
    </rPh>
    <rPh sb="114" eb="117">
      <t>ケッソンキン</t>
    </rPh>
    <rPh sb="118" eb="120">
      <t>ジョウキョウ</t>
    </rPh>
    <rPh sb="121" eb="122">
      <t>アラワ</t>
    </rPh>
    <rPh sb="123" eb="125">
      <t>シヒョウ</t>
    </rPh>
    <rPh sb="129" eb="131">
      <t>ウワマワ</t>
    </rPh>
    <rPh sb="136" eb="138">
      <t>コンゴ</t>
    </rPh>
    <rPh sb="140" eb="142">
      <t>ケイヒ</t>
    </rPh>
    <rPh sb="142" eb="144">
      <t>サクゲン</t>
    </rPh>
    <rPh sb="145" eb="147">
      <t>リョウキン</t>
    </rPh>
    <rPh sb="147" eb="149">
      <t>カイテイ</t>
    </rPh>
    <rPh sb="150" eb="151">
      <t>オコナ</t>
    </rPh>
    <rPh sb="152" eb="154">
      <t>ヒツヨウ</t>
    </rPh>
    <rPh sb="163" eb="165">
      <t>リュウドウ</t>
    </rPh>
    <rPh sb="165" eb="167">
      <t>ヒリツ</t>
    </rPh>
    <rPh sb="171" eb="173">
      <t>リュウドウ</t>
    </rPh>
    <rPh sb="173" eb="175">
      <t>フサイ</t>
    </rPh>
    <rPh sb="176" eb="177">
      <t>タイ</t>
    </rPh>
    <rPh sb="179" eb="181">
      <t>リュウドウ</t>
    </rPh>
    <rPh sb="181" eb="183">
      <t>シサン</t>
    </rPh>
    <rPh sb="184" eb="186">
      <t>ワリアイ</t>
    </rPh>
    <rPh sb="188" eb="190">
      <t>タンキ</t>
    </rPh>
    <rPh sb="190" eb="192">
      <t>サイム</t>
    </rPh>
    <rPh sb="193" eb="194">
      <t>タイ</t>
    </rPh>
    <rPh sb="196" eb="198">
      <t>シハラ</t>
    </rPh>
    <rPh sb="198" eb="200">
      <t>ノウリョク</t>
    </rPh>
    <rPh sb="201" eb="202">
      <t>アラワ</t>
    </rPh>
    <rPh sb="203" eb="205">
      <t>シヒョウ</t>
    </rPh>
    <rPh sb="211" eb="213">
      <t>シタマワ</t>
    </rPh>
    <rPh sb="218" eb="220">
      <t>シハラ</t>
    </rPh>
    <rPh sb="220" eb="222">
      <t>ノウリョク</t>
    </rPh>
    <rPh sb="223" eb="224">
      <t>タカ</t>
    </rPh>
    <rPh sb="229" eb="231">
      <t>ケイエイ</t>
    </rPh>
    <rPh sb="231" eb="233">
      <t>カイゼン</t>
    </rPh>
    <rPh sb="234" eb="235">
      <t>オコナ</t>
    </rPh>
    <rPh sb="236" eb="238">
      <t>ヒツヨウ</t>
    </rPh>
    <rPh sb="247" eb="249">
      <t>キギョウ</t>
    </rPh>
    <rPh sb="249" eb="250">
      <t>サイ</t>
    </rPh>
    <rPh sb="250" eb="252">
      <t>ザンダカ</t>
    </rPh>
    <rPh sb="252" eb="253">
      <t>タイ</t>
    </rPh>
    <rPh sb="253" eb="255">
      <t>キュウスイ</t>
    </rPh>
    <rPh sb="255" eb="257">
      <t>シュウエキ</t>
    </rPh>
    <rPh sb="257" eb="259">
      <t>ヒリツ</t>
    </rPh>
    <rPh sb="263" eb="265">
      <t>キュウスイ</t>
    </rPh>
    <rPh sb="265" eb="267">
      <t>シュウエキ</t>
    </rPh>
    <rPh sb="268" eb="269">
      <t>タイ</t>
    </rPh>
    <rPh sb="271" eb="273">
      <t>キギョウ</t>
    </rPh>
    <rPh sb="273" eb="274">
      <t>サイ</t>
    </rPh>
    <rPh sb="274" eb="276">
      <t>ザンダカ</t>
    </rPh>
    <rPh sb="277" eb="279">
      <t>ワリアイ</t>
    </rPh>
    <rPh sb="283" eb="285">
      <t>キギョウ</t>
    </rPh>
    <rPh sb="285" eb="286">
      <t>サイ</t>
    </rPh>
    <rPh sb="286" eb="288">
      <t>ザンダカ</t>
    </rPh>
    <rPh sb="289" eb="291">
      <t>キボ</t>
    </rPh>
    <rPh sb="292" eb="293">
      <t>アラワ</t>
    </rPh>
    <rPh sb="294" eb="296">
      <t>シヒョウ</t>
    </rPh>
    <rPh sb="297" eb="299">
      <t>ルイジ</t>
    </rPh>
    <rPh sb="299" eb="301">
      <t>ダンタイ</t>
    </rPh>
    <rPh sb="301" eb="304">
      <t>ヘイキンチ</t>
    </rPh>
    <rPh sb="305" eb="307">
      <t>ウワマワ</t>
    </rPh>
    <rPh sb="312" eb="314">
      <t>キギョウ</t>
    </rPh>
    <rPh sb="314" eb="315">
      <t>サイ</t>
    </rPh>
    <rPh sb="317" eb="320">
      <t>イゾンド</t>
    </rPh>
    <rPh sb="321" eb="322">
      <t>タカ</t>
    </rPh>
    <rPh sb="323" eb="325">
      <t>ジョウタイ</t>
    </rPh>
    <rPh sb="329" eb="330">
      <t>イ</t>
    </rPh>
    <rPh sb="335" eb="337">
      <t>ルイジ</t>
    </rPh>
    <rPh sb="337" eb="339">
      <t>ダンタイ</t>
    </rPh>
    <rPh sb="339" eb="342">
      <t>ヘイキンチ</t>
    </rPh>
    <rPh sb="343" eb="345">
      <t>チカヅ</t>
    </rPh>
    <rPh sb="352" eb="354">
      <t>コンゴ</t>
    </rPh>
    <rPh sb="355" eb="357">
      <t>ケイゾク</t>
    </rPh>
    <rPh sb="359" eb="361">
      <t>トリク</t>
    </rPh>
    <rPh sb="371" eb="373">
      <t>リョウキン</t>
    </rPh>
    <rPh sb="373" eb="375">
      <t>カイシュウ</t>
    </rPh>
    <rPh sb="375" eb="376">
      <t>リツ</t>
    </rPh>
    <rPh sb="380" eb="382">
      <t>キュウスイ</t>
    </rPh>
    <rPh sb="383" eb="384">
      <t>カカ</t>
    </rPh>
    <rPh sb="385" eb="387">
      <t>ヒヨウ</t>
    </rPh>
    <rPh sb="391" eb="393">
      <t>テイド</t>
    </rPh>
    <rPh sb="393" eb="395">
      <t>キュウスイ</t>
    </rPh>
    <rPh sb="395" eb="397">
      <t>シュウエキ</t>
    </rPh>
    <rPh sb="398" eb="399">
      <t>マカナ</t>
    </rPh>
    <rPh sb="405" eb="406">
      <t>アラワ</t>
    </rPh>
    <rPh sb="408" eb="410">
      <t>シヒョウ</t>
    </rPh>
    <rPh sb="416" eb="418">
      <t>シタマワ</t>
    </rPh>
    <rPh sb="423" eb="425">
      <t>ヒツヨウ</t>
    </rPh>
    <rPh sb="426" eb="428">
      <t>ケイヒ</t>
    </rPh>
    <rPh sb="429" eb="431">
      <t>キュウスイ</t>
    </rPh>
    <rPh sb="431" eb="433">
      <t>シュウエキ</t>
    </rPh>
    <rPh sb="434" eb="435">
      <t>マカナ</t>
    </rPh>
    <rPh sb="441" eb="442">
      <t>イ</t>
    </rPh>
    <rPh sb="446" eb="448">
      <t>コンゴ</t>
    </rPh>
    <rPh sb="450" eb="452">
      <t>ケイヒ</t>
    </rPh>
    <rPh sb="452" eb="454">
      <t>サクゲン</t>
    </rPh>
    <rPh sb="455" eb="457">
      <t>リョウキン</t>
    </rPh>
    <rPh sb="457" eb="459">
      <t>カイテイ</t>
    </rPh>
    <rPh sb="460" eb="461">
      <t>オコナ</t>
    </rPh>
    <rPh sb="462" eb="464">
      <t>ヒツヨウ</t>
    </rPh>
    <rPh sb="473" eb="475">
      <t>キュウスイ</t>
    </rPh>
    <rPh sb="475" eb="477">
      <t>ゲンカ</t>
    </rPh>
    <rPh sb="481" eb="483">
      <t>ユウシュウ</t>
    </rPh>
    <rPh sb="483" eb="485">
      <t>スイリョウ</t>
    </rPh>
    <rPh sb="500" eb="502">
      <t>ヒヨウ</t>
    </rPh>
    <rPh sb="511" eb="512">
      <t>アラワ</t>
    </rPh>
    <rPh sb="513" eb="515">
      <t>シヒョウ</t>
    </rPh>
    <rPh sb="516" eb="518">
      <t>ルイジ</t>
    </rPh>
    <rPh sb="518" eb="520">
      <t>ダンタイ</t>
    </rPh>
    <rPh sb="520" eb="523">
      <t>ヘイキンチ</t>
    </rPh>
    <rPh sb="524" eb="526">
      <t>シタマワ</t>
    </rPh>
    <rPh sb="531" eb="533">
      <t>ケイヒ</t>
    </rPh>
    <rPh sb="533" eb="535">
      <t>サクゲン</t>
    </rPh>
    <rPh sb="536" eb="537">
      <t>スス</t>
    </rPh>
    <rPh sb="542" eb="543">
      <t>イ</t>
    </rPh>
    <rPh sb="547" eb="549">
      <t>コンゴ</t>
    </rPh>
    <rPh sb="550" eb="552">
      <t>ケイゾク</t>
    </rPh>
    <rPh sb="554" eb="556">
      <t>トリクヒヨウアラワシヒョウルイジダンタイヘイキンチシタマワケイヒサクゲンススイコンゴケイゾクトリクシセツリヨウリツハイスイノウリョクタイハイスイリョウワリアイシセツリヨウジョウキョウハンダンシヒョウルイジダンタイヘイキンチウワマワシセツトウハイゴウトウフクテキセツシセツキボコンゴケントウユウシュウリツシセツカドウシュウエキハンダンシヒョウルイジダンタイヘイキンチウワマワロウスイタイトリクミコウカデイロウスイタイサクトリク</t>
    </rPh>
    <rPh sb="566" eb="568">
      <t>シセツ</t>
    </rPh>
    <rPh sb="568" eb="571">
      <t>リヨウリツ</t>
    </rPh>
    <rPh sb="575" eb="577">
      <t>ハイスイ</t>
    </rPh>
    <rPh sb="577" eb="579">
      <t>ノウリョク</t>
    </rPh>
    <rPh sb="580" eb="581">
      <t>タイ</t>
    </rPh>
    <rPh sb="583" eb="585">
      <t>ハイスイ</t>
    </rPh>
    <rPh sb="585" eb="586">
      <t>リョウ</t>
    </rPh>
    <rPh sb="587" eb="589">
      <t>ワリアイ</t>
    </rPh>
    <rPh sb="591" eb="593">
      <t>シセツ</t>
    </rPh>
    <rPh sb="594" eb="596">
      <t>リヨウ</t>
    </rPh>
    <rPh sb="596" eb="598">
      <t>ジョウキョウ</t>
    </rPh>
    <rPh sb="599" eb="601">
      <t>ハンダン</t>
    </rPh>
    <rPh sb="603" eb="605">
      <t>シヒョウ</t>
    </rPh>
    <rPh sb="606" eb="608">
      <t>ルイジ</t>
    </rPh>
    <rPh sb="608" eb="610">
      <t>ダンタイ</t>
    </rPh>
    <rPh sb="610" eb="613">
      <t>ヘイキンチ</t>
    </rPh>
    <rPh sb="614" eb="616">
      <t>ウワマワ</t>
    </rPh>
    <rPh sb="622" eb="624">
      <t>シセツ</t>
    </rPh>
    <rPh sb="625" eb="628">
      <t>トウハイゴウ</t>
    </rPh>
    <rPh sb="628" eb="629">
      <t>トウ</t>
    </rPh>
    <rPh sb="630" eb="631">
      <t>フク</t>
    </rPh>
    <rPh sb="633" eb="635">
      <t>テキセツ</t>
    </rPh>
    <rPh sb="636" eb="638">
      <t>シセツ</t>
    </rPh>
    <rPh sb="638" eb="640">
      <t>キボ</t>
    </rPh>
    <rPh sb="641" eb="643">
      <t>コンゴ</t>
    </rPh>
    <rPh sb="644" eb="646">
      <t>ケントウ</t>
    </rPh>
    <rPh sb="656" eb="659">
      <t>ユウシュウリツ</t>
    </rPh>
    <rPh sb="663" eb="665">
      <t>シセツ</t>
    </rPh>
    <rPh sb="666" eb="668">
      <t>カドウ</t>
    </rPh>
    <rPh sb="669" eb="671">
      <t>シュウエキ</t>
    </rPh>
    <rPh sb="681" eb="683">
      <t>ハンダン</t>
    </rPh>
    <rPh sb="685" eb="687">
      <t>シヒョウ</t>
    </rPh>
    <rPh sb="688" eb="690">
      <t>ルイジ</t>
    </rPh>
    <rPh sb="690" eb="692">
      <t>ダンタイ</t>
    </rPh>
    <rPh sb="692" eb="695">
      <t>ヘイキンチ</t>
    </rPh>
    <rPh sb="696" eb="698">
      <t>ウワマワ</t>
    </rPh>
    <rPh sb="703" eb="705">
      <t>ロウスイ</t>
    </rPh>
    <rPh sb="706" eb="707">
      <t>タイ</t>
    </rPh>
    <rPh sb="709" eb="711">
      <t>トリクミ</t>
    </rPh>
    <rPh sb="712" eb="714">
      <t>コウカ</t>
    </rPh>
    <rPh sb="715" eb="716">
      <t>デ</t>
    </rPh>
    <rPh sb="720" eb="721">
      <t>イ</t>
    </rPh>
    <rPh sb="729" eb="731">
      <t>ロウスイ</t>
    </rPh>
    <rPh sb="731" eb="733">
      <t>タイサク</t>
    </rPh>
    <rPh sb="734" eb="736">
      <t>トリク</t>
    </rPh>
    <phoneticPr fontId="4"/>
  </si>
  <si>
    <t>①『有形固定資産減価償却率』・・・有形固定資産のうち償却対象資産の減価償却がどの程度進んでいるかを表す指標。類似団体平均値を下回っており、施設は比較的新しいと言えます。
②『管路経年化率』・・・法定耐用年数を超えた管路延長の割合を表す指標。類似団体平均値を下回っており、管路は比較的新しいと言えます。
③『管路更新率』・・・当該年度に更新した管路延長の割合を表す指標。類似団体平均値を上回っており、今後とも計画的に更新していく必要があります。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6">
      <t>ルイジ</t>
    </rPh>
    <rPh sb="56" eb="58">
      <t>ダンタイ</t>
    </rPh>
    <rPh sb="58" eb="61">
      <t>ヘイキンチ</t>
    </rPh>
    <rPh sb="62" eb="64">
      <t>シタマワ</t>
    </rPh>
    <rPh sb="69" eb="71">
      <t>シセツ</t>
    </rPh>
    <rPh sb="72" eb="75">
      <t>ヒカクテキ</t>
    </rPh>
    <rPh sb="75" eb="76">
      <t>アタラ</t>
    </rPh>
    <rPh sb="79" eb="80">
      <t>イ</t>
    </rPh>
    <rPh sb="87" eb="89">
      <t>カンロ</t>
    </rPh>
    <rPh sb="89" eb="92">
      <t>ケイネンカ</t>
    </rPh>
    <rPh sb="92" eb="93">
      <t>リツ</t>
    </rPh>
    <rPh sb="97" eb="99">
      <t>ホウテイ</t>
    </rPh>
    <rPh sb="99" eb="101">
      <t>タイヨウ</t>
    </rPh>
    <rPh sb="101" eb="103">
      <t>ネンスウ</t>
    </rPh>
    <rPh sb="104" eb="105">
      <t>コ</t>
    </rPh>
    <rPh sb="107" eb="109">
      <t>カンロ</t>
    </rPh>
    <rPh sb="109" eb="111">
      <t>エンチョウ</t>
    </rPh>
    <rPh sb="112" eb="114">
      <t>ワリアイ</t>
    </rPh>
    <rPh sb="115" eb="116">
      <t>アラワ</t>
    </rPh>
    <rPh sb="117" eb="119">
      <t>シヒョウ</t>
    </rPh>
    <rPh sb="120" eb="122">
      <t>ルイジ</t>
    </rPh>
    <rPh sb="122" eb="124">
      <t>ダンタイ</t>
    </rPh>
    <rPh sb="124" eb="127">
      <t>ヘイキンチ</t>
    </rPh>
    <rPh sb="128" eb="130">
      <t>シタマワ</t>
    </rPh>
    <rPh sb="135" eb="137">
      <t>カンロ</t>
    </rPh>
    <rPh sb="138" eb="141">
      <t>ヒカクテキ</t>
    </rPh>
    <rPh sb="141" eb="142">
      <t>アタラ</t>
    </rPh>
    <rPh sb="145" eb="146">
      <t>イ</t>
    </rPh>
    <rPh sb="153" eb="155">
      <t>カンロ</t>
    </rPh>
    <rPh sb="155" eb="157">
      <t>コウシン</t>
    </rPh>
    <rPh sb="157" eb="158">
      <t>リツ</t>
    </rPh>
    <rPh sb="162" eb="164">
      <t>トウガイ</t>
    </rPh>
    <rPh sb="164" eb="166">
      <t>ネンド</t>
    </rPh>
    <rPh sb="167" eb="169">
      <t>コウシン</t>
    </rPh>
    <rPh sb="171" eb="173">
      <t>カンロ</t>
    </rPh>
    <rPh sb="173" eb="175">
      <t>エンチョウ</t>
    </rPh>
    <rPh sb="176" eb="178">
      <t>ワリアイ</t>
    </rPh>
    <rPh sb="179" eb="180">
      <t>アラワ</t>
    </rPh>
    <rPh sb="181" eb="183">
      <t>シヒョウ</t>
    </rPh>
    <rPh sb="184" eb="186">
      <t>ルイジ</t>
    </rPh>
    <rPh sb="186" eb="188">
      <t>ダンタイ</t>
    </rPh>
    <rPh sb="188" eb="191">
      <t>ヘイキンチ</t>
    </rPh>
    <rPh sb="192" eb="194">
      <t>ウワマワ</t>
    </rPh>
    <rPh sb="199" eb="201">
      <t>コンゴ</t>
    </rPh>
    <rPh sb="203" eb="206">
      <t>ケイカクテキ</t>
    </rPh>
    <rPh sb="207" eb="209">
      <t>コウシン</t>
    </rPh>
    <rPh sb="213" eb="215">
      <t>ヒツヨウ</t>
    </rPh>
    <phoneticPr fontId="4"/>
  </si>
  <si>
    <t>　平成28年度から国東市は、それまで11簡易水道と1給水施設で運営してきた事業を統合して上水道事業となり、公営企業会計に移行しました。
　上記の移行により、水道料金収入を主たる財源としての事業運営が必要となることから、10％値上げとした新料金を、平成28年度から適用しました。
　また、段階的従量制を導入したうえでの、10％値上げとした新料金を、令和2年10月1日から適用しました。
　人口減少・水道使用料減少が見込まれ、経営状況は厳しさを増していますが、老朽管の更新等、施設整備の必要もあるため、経営戦略に則りながら、中長期的な視点に立ち、今後とも料金改定や事業の計画的な推進を図っていく必要があります。</t>
    <rPh sb="1" eb="3">
      <t>ヘイセイ</t>
    </rPh>
    <rPh sb="5" eb="7">
      <t>ネンド</t>
    </rPh>
    <rPh sb="9" eb="12">
      <t>クニサキシ</t>
    </rPh>
    <rPh sb="20" eb="22">
      <t>カンイ</t>
    </rPh>
    <rPh sb="22" eb="24">
      <t>スイドウ</t>
    </rPh>
    <rPh sb="26" eb="28">
      <t>キュウスイ</t>
    </rPh>
    <rPh sb="28" eb="30">
      <t>シセツ</t>
    </rPh>
    <rPh sb="31" eb="33">
      <t>ウンエイ</t>
    </rPh>
    <rPh sb="37" eb="39">
      <t>ジギョウ</t>
    </rPh>
    <rPh sb="40" eb="42">
      <t>トウゴウ</t>
    </rPh>
    <rPh sb="44" eb="47">
      <t>ジョウスイドウ</t>
    </rPh>
    <rPh sb="47" eb="49">
      <t>ジギョウ</t>
    </rPh>
    <rPh sb="53" eb="55">
      <t>コウエイ</t>
    </rPh>
    <rPh sb="55" eb="57">
      <t>キギョウ</t>
    </rPh>
    <rPh sb="57" eb="59">
      <t>カイケイ</t>
    </rPh>
    <rPh sb="60" eb="62">
      <t>イコウ</t>
    </rPh>
    <rPh sb="69" eb="71">
      <t>ジョウキ</t>
    </rPh>
    <rPh sb="72" eb="74">
      <t>イコウ</t>
    </rPh>
    <rPh sb="78" eb="80">
      <t>スイドウ</t>
    </rPh>
    <rPh sb="80" eb="82">
      <t>リョウキン</t>
    </rPh>
    <rPh sb="82" eb="84">
      <t>シュウニュウ</t>
    </rPh>
    <rPh sb="85" eb="86">
      <t>シュ</t>
    </rPh>
    <rPh sb="88" eb="90">
      <t>ザイゲン</t>
    </rPh>
    <rPh sb="94" eb="96">
      <t>ジギョウ</t>
    </rPh>
    <rPh sb="96" eb="98">
      <t>ウンエイ</t>
    </rPh>
    <rPh sb="99" eb="101">
      <t>ヒツヨウ</t>
    </rPh>
    <rPh sb="112" eb="114">
      <t>ネア</t>
    </rPh>
    <rPh sb="118" eb="121">
      <t>シンリョウキン</t>
    </rPh>
    <rPh sb="123" eb="125">
      <t>ヘイセイ</t>
    </rPh>
    <rPh sb="127" eb="129">
      <t>ネンド</t>
    </rPh>
    <rPh sb="131" eb="133">
      <t>テキヨウ</t>
    </rPh>
    <rPh sb="143" eb="145">
      <t>ダンカイ</t>
    </rPh>
    <rPh sb="145" eb="146">
      <t>テキ</t>
    </rPh>
    <rPh sb="146" eb="149">
      <t>ジュウリョウセイ</t>
    </rPh>
    <rPh sb="150" eb="152">
      <t>ドウニュウ</t>
    </rPh>
    <rPh sb="162" eb="164">
      <t>ネア</t>
    </rPh>
    <rPh sb="168" eb="171">
      <t>シンリョウキン</t>
    </rPh>
    <rPh sb="173" eb="17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</si>
</sst>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0.34</c:v>
                </c:pt>
                <c:pt idx="3" formatCode="#,##0.00;&quot;△&quot;#,##0.00;&quot;-&quot;">
                  <c:v>1.1299999999999999</c:v>
                </c:pt>
                <c:pt idx="4" formatCode="#,##0.00;&quot;△&quot;#,##0.00;&quot;-&quot;">
                  <c:v>0.61</c:v>
                </c:pt>
              </c:numCache>
            </c:numRef>
          </c:val>
          <c:extLst>
            <c:ext xmlns:c16="http://schemas.microsoft.com/office/drawing/2014/chart" uri="{C3380CC4-5D6E-409C-BE32-E72D297353CC}">
              <c16:uniqueId val="{00000000-A6F7-4E0D-A6F5-B4A6E2343FE7}"/>
            </c:ext>
          </c:extLst>
        </c:ser>
        <c:dLbls>
          <c:showLegendKey val="0"/>
          <c:showVal val="0"/>
          <c:showCatName val="0"/>
          <c:showSerName val="0"/>
          <c:showPercent val="0"/>
          <c:showBubbleSize val="0"/>
        </c:dLbls>
        <c:gapWidth val="150"/>
        <c:axId val="529802824"/>
        <c:axId val="52980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A6F7-4E0D-A6F5-B4A6E2343FE7}"/>
            </c:ext>
          </c:extLst>
        </c:ser>
        <c:dLbls>
          <c:showLegendKey val="0"/>
          <c:showVal val="0"/>
          <c:showCatName val="0"/>
          <c:showSerName val="0"/>
          <c:showPercent val="0"/>
          <c:showBubbleSize val="0"/>
        </c:dLbls>
        <c:marker val="1"/>
        <c:smooth val="0"/>
        <c:axId val="529802824"/>
        <c:axId val="529809096"/>
      </c:lineChart>
      <c:dateAx>
        <c:axId val="529802824"/>
        <c:scaling>
          <c:orientation val="minMax"/>
        </c:scaling>
        <c:delete val="1"/>
        <c:axPos val="b"/>
        <c:numFmt formatCode="&quot;H&quot;yy" sourceLinked="1"/>
        <c:majorTickMark val="none"/>
        <c:minorTickMark val="none"/>
        <c:tickLblPos val="none"/>
        <c:crossAx val="529809096"/>
        <c:crosses val="autoZero"/>
        <c:auto val="1"/>
        <c:lblOffset val="100"/>
        <c:baseTimeUnit val="years"/>
      </c:dateAx>
      <c:valAx>
        <c:axId val="52980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0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65.489999999999995</c:v>
                </c:pt>
                <c:pt idx="1">
                  <c:v>62.29</c:v>
                </c:pt>
                <c:pt idx="2">
                  <c:v>60.66</c:v>
                </c:pt>
                <c:pt idx="3">
                  <c:v>62.18</c:v>
                </c:pt>
                <c:pt idx="4">
                  <c:v>61.66</c:v>
                </c:pt>
              </c:numCache>
            </c:numRef>
          </c:val>
          <c:extLst>
            <c:ext xmlns:c16="http://schemas.microsoft.com/office/drawing/2014/chart" uri="{C3380CC4-5D6E-409C-BE32-E72D297353CC}">
              <c16:uniqueId val="{00000000-559F-4194-B0FA-2CEFAD997B18}"/>
            </c:ext>
          </c:extLst>
        </c:ser>
        <c:dLbls>
          <c:showLegendKey val="0"/>
          <c:showVal val="0"/>
          <c:showCatName val="0"/>
          <c:showSerName val="0"/>
          <c:showPercent val="0"/>
          <c:showBubbleSize val="0"/>
        </c:dLbls>
        <c:gapWidth val="150"/>
        <c:axId val="530450928"/>
        <c:axId val="53045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559F-4194-B0FA-2CEFAD997B18}"/>
            </c:ext>
          </c:extLst>
        </c:ser>
        <c:dLbls>
          <c:showLegendKey val="0"/>
          <c:showVal val="0"/>
          <c:showCatName val="0"/>
          <c:showSerName val="0"/>
          <c:showPercent val="0"/>
          <c:showBubbleSize val="0"/>
        </c:dLbls>
        <c:marker val="1"/>
        <c:smooth val="0"/>
        <c:axId val="530450928"/>
        <c:axId val="530454064"/>
      </c:lineChart>
      <c:dateAx>
        <c:axId val="530450928"/>
        <c:scaling>
          <c:orientation val="minMax"/>
        </c:scaling>
        <c:delete val="1"/>
        <c:axPos val="b"/>
        <c:numFmt formatCode="&quot;H&quot;yy" sourceLinked="1"/>
        <c:majorTickMark val="none"/>
        <c:minorTickMark val="none"/>
        <c:tickLblPos val="none"/>
        <c:crossAx val="530454064"/>
        <c:crosses val="autoZero"/>
        <c:auto val="1"/>
        <c:lblOffset val="100"/>
        <c:baseTimeUnit val="years"/>
      </c:dateAx>
      <c:valAx>
        <c:axId val="53045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4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81.12</c:v>
                </c:pt>
                <c:pt idx="1">
                  <c:v>84.22</c:v>
                </c:pt>
                <c:pt idx="2">
                  <c:v>85.26</c:v>
                </c:pt>
                <c:pt idx="3">
                  <c:v>83.99</c:v>
                </c:pt>
                <c:pt idx="4">
                  <c:v>83.98</c:v>
                </c:pt>
              </c:numCache>
            </c:numRef>
          </c:val>
          <c:extLst>
            <c:ext xmlns:c16="http://schemas.microsoft.com/office/drawing/2014/chart" uri="{C3380CC4-5D6E-409C-BE32-E72D297353CC}">
              <c16:uniqueId val="{00000000-B90D-4660-8F94-AEE574CD685A}"/>
            </c:ext>
          </c:extLst>
        </c:ser>
        <c:dLbls>
          <c:showLegendKey val="0"/>
          <c:showVal val="0"/>
          <c:showCatName val="0"/>
          <c:showSerName val="0"/>
          <c:showPercent val="0"/>
          <c:showBubbleSize val="0"/>
        </c:dLbls>
        <c:gapWidth val="150"/>
        <c:axId val="530447792"/>
        <c:axId val="53044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B90D-4660-8F94-AEE574CD685A}"/>
            </c:ext>
          </c:extLst>
        </c:ser>
        <c:dLbls>
          <c:showLegendKey val="0"/>
          <c:showVal val="0"/>
          <c:showCatName val="0"/>
          <c:showSerName val="0"/>
          <c:showPercent val="0"/>
          <c:showBubbleSize val="0"/>
        </c:dLbls>
        <c:marker val="1"/>
        <c:smooth val="0"/>
        <c:axId val="530447792"/>
        <c:axId val="530448184"/>
      </c:lineChart>
      <c:dateAx>
        <c:axId val="530447792"/>
        <c:scaling>
          <c:orientation val="minMax"/>
        </c:scaling>
        <c:delete val="1"/>
        <c:axPos val="b"/>
        <c:numFmt formatCode="&quot;H&quot;yy" sourceLinked="1"/>
        <c:majorTickMark val="none"/>
        <c:minorTickMark val="none"/>
        <c:tickLblPos val="none"/>
        <c:crossAx val="530448184"/>
        <c:crosses val="autoZero"/>
        <c:auto val="1"/>
        <c:lblOffset val="100"/>
        <c:baseTimeUnit val="years"/>
      </c:dateAx>
      <c:valAx>
        <c:axId val="53044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44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90.47</c:v>
                </c:pt>
                <c:pt idx="1">
                  <c:v>95.81</c:v>
                </c:pt>
                <c:pt idx="2">
                  <c:v>95.94</c:v>
                </c:pt>
                <c:pt idx="3">
                  <c:v>99.76</c:v>
                </c:pt>
                <c:pt idx="4">
                  <c:v>101.43</c:v>
                </c:pt>
              </c:numCache>
            </c:numRef>
          </c:val>
          <c:extLst>
            <c:ext xmlns:c16="http://schemas.microsoft.com/office/drawing/2014/chart" uri="{C3380CC4-5D6E-409C-BE32-E72D297353CC}">
              <c16:uniqueId val="{00000000-BE3F-4B94-899E-864FBDFA7AA4}"/>
            </c:ext>
          </c:extLst>
        </c:ser>
        <c:dLbls>
          <c:showLegendKey val="0"/>
          <c:showVal val="0"/>
          <c:showCatName val="0"/>
          <c:showSerName val="0"/>
          <c:showPercent val="0"/>
          <c:showBubbleSize val="0"/>
        </c:dLbls>
        <c:gapWidth val="150"/>
        <c:axId val="529799296"/>
        <c:axId val="52980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E3F-4B94-899E-864FBDFA7AA4}"/>
            </c:ext>
          </c:extLst>
        </c:ser>
        <c:dLbls>
          <c:showLegendKey val="0"/>
          <c:showVal val="0"/>
          <c:showCatName val="0"/>
          <c:showSerName val="0"/>
          <c:showPercent val="0"/>
          <c:showBubbleSize val="0"/>
        </c:dLbls>
        <c:marker val="1"/>
        <c:smooth val="0"/>
        <c:axId val="529799296"/>
        <c:axId val="529807528"/>
      </c:lineChart>
      <c:dateAx>
        <c:axId val="529799296"/>
        <c:scaling>
          <c:orientation val="minMax"/>
        </c:scaling>
        <c:delete val="1"/>
        <c:axPos val="b"/>
        <c:numFmt formatCode="&quot;H&quot;yy" sourceLinked="1"/>
        <c:majorTickMark val="none"/>
        <c:minorTickMark val="none"/>
        <c:tickLblPos val="none"/>
        <c:crossAx val="529807528"/>
        <c:crosses val="autoZero"/>
        <c:auto val="1"/>
        <c:lblOffset val="100"/>
        <c:baseTimeUnit val="years"/>
      </c:dateAx>
      <c:valAx>
        <c:axId val="529807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7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11.84</c:v>
                </c:pt>
                <c:pt idx="1">
                  <c:v>17.2</c:v>
                </c:pt>
                <c:pt idx="2">
                  <c:v>22.17</c:v>
                </c:pt>
                <c:pt idx="3">
                  <c:v>26.21</c:v>
                </c:pt>
                <c:pt idx="4">
                  <c:v>29.34</c:v>
                </c:pt>
              </c:numCache>
            </c:numRef>
          </c:val>
          <c:extLst>
            <c:ext xmlns:c16="http://schemas.microsoft.com/office/drawing/2014/chart" uri="{C3380CC4-5D6E-409C-BE32-E72D297353CC}">
              <c16:uniqueId val="{00000000-106D-4F4F-A5A1-B3C0C41225F5}"/>
            </c:ext>
          </c:extLst>
        </c:ser>
        <c:dLbls>
          <c:showLegendKey val="0"/>
          <c:showVal val="0"/>
          <c:showCatName val="0"/>
          <c:showSerName val="0"/>
          <c:showPercent val="0"/>
          <c:showBubbleSize val="0"/>
        </c:dLbls>
        <c:gapWidth val="150"/>
        <c:axId val="529811840"/>
        <c:axId val="52980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106D-4F4F-A5A1-B3C0C41225F5}"/>
            </c:ext>
          </c:extLst>
        </c:ser>
        <c:dLbls>
          <c:showLegendKey val="0"/>
          <c:showVal val="0"/>
          <c:showCatName val="0"/>
          <c:showSerName val="0"/>
          <c:showPercent val="0"/>
          <c:showBubbleSize val="0"/>
        </c:dLbls>
        <c:marker val="1"/>
        <c:smooth val="0"/>
        <c:axId val="529811840"/>
        <c:axId val="529806352"/>
      </c:lineChart>
      <c:dateAx>
        <c:axId val="529811840"/>
        <c:scaling>
          <c:orientation val="minMax"/>
        </c:scaling>
        <c:delete val="1"/>
        <c:axPos val="b"/>
        <c:numFmt formatCode="&quot;H&quot;yy" sourceLinked="1"/>
        <c:majorTickMark val="none"/>
        <c:minorTickMark val="none"/>
        <c:tickLblPos val="none"/>
        <c:crossAx val="529806352"/>
        <c:crosses val="autoZero"/>
        <c:auto val="1"/>
        <c:lblOffset val="100"/>
        <c:baseTimeUnit val="years"/>
      </c:dateAx>
      <c:valAx>
        <c:axId val="52980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5.83</c:v>
                </c:pt>
                <c:pt idx="1">
                  <c:v>5.92</c:v>
                </c:pt>
                <c:pt idx="2">
                  <c:v>8.14</c:v>
                </c:pt>
                <c:pt idx="3">
                  <c:v>7.81</c:v>
                </c:pt>
                <c:pt idx="4">
                  <c:v>16.09</c:v>
                </c:pt>
              </c:numCache>
            </c:numRef>
          </c:val>
          <c:extLst>
            <c:ext xmlns:c16="http://schemas.microsoft.com/office/drawing/2014/chart" uri="{C3380CC4-5D6E-409C-BE32-E72D297353CC}">
              <c16:uniqueId val="{00000000-CFD6-4829-9D43-A99918C12EFA}"/>
            </c:ext>
          </c:extLst>
        </c:ser>
        <c:dLbls>
          <c:showLegendKey val="0"/>
          <c:showVal val="0"/>
          <c:showCatName val="0"/>
          <c:showSerName val="0"/>
          <c:showPercent val="0"/>
          <c:showBubbleSize val="0"/>
        </c:dLbls>
        <c:gapWidth val="150"/>
        <c:axId val="529803216"/>
        <c:axId val="52980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CFD6-4829-9D43-A99918C12EFA}"/>
            </c:ext>
          </c:extLst>
        </c:ser>
        <c:dLbls>
          <c:showLegendKey val="0"/>
          <c:showVal val="0"/>
          <c:showCatName val="0"/>
          <c:showSerName val="0"/>
          <c:showPercent val="0"/>
          <c:showBubbleSize val="0"/>
        </c:dLbls>
        <c:marker val="1"/>
        <c:smooth val="0"/>
        <c:axId val="529803216"/>
        <c:axId val="529803608"/>
      </c:lineChart>
      <c:dateAx>
        <c:axId val="529803216"/>
        <c:scaling>
          <c:orientation val="minMax"/>
        </c:scaling>
        <c:delete val="1"/>
        <c:axPos val="b"/>
        <c:numFmt formatCode="&quot;H&quot;yy" sourceLinked="1"/>
        <c:majorTickMark val="none"/>
        <c:minorTickMark val="none"/>
        <c:tickLblPos val="none"/>
        <c:crossAx val="529803608"/>
        <c:crosses val="autoZero"/>
        <c:auto val="1"/>
        <c:lblOffset val="100"/>
        <c:baseTimeUnit val="years"/>
      </c:dateAx>
      <c:valAx>
        <c:axId val="52980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0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29.7</c:v>
                </c:pt>
                <c:pt idx="1">
                  <c:v>36.29</c:v>
                </c:pt>
                <c:pt idx="2">
                  <c:v>42.25</c:v>
                </c:pt>
                <c:pt idx="3">
                  <c:v>40.590000000000003</c:v>
                </c:pt>
                <c:pt idx="4">
                  <c:v>37.31</c:v>
                </c:pt>
              </c:numCache>
            </c:numRef>
          </c:val>
          <c:extLst>
            <c:ext xmlns:c16="http://schemas.microsoft.com/office/drawing/2014/chart" uri="{C3380CC4-5D6E-409C-BE32-E72D297353CC}">
              <c16:uniqueId val="{00000000-FA7B-44AE-A739-837394E42868}"/>
            </c:ext>
          </c:extLst>
        </c:ser>
        <c:dLbls>
          <c:showLegendKey val="0"/>
          <c:showVal val="0"/>
          <c:showCatName val="0"/>
          <c:showSerName val="0"/>
          <c:showPercent val="0"/>
          <c:showBubbleSize val="0"/>
        </c:dLbls>
        <c:gapWidth val="150"/>
        <c:axId val="529807136"/>
        <c:axId val="52980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FA7B-44AE-A739-837394E42868}"/>
            </c:ext>
          </c:extLst>
        </c:ser>
        <c:dLbls>
          <c:showLegendKey val="0"/>
          <c:showVal val="0"/>
          <c:showCatName val="0"/>
          <c:showSerName val="0"/>
          <c:showPercent val="0"/>
          <c:showBubbleSize val="0"/>
        </c:dLbls>
        <c:marker val="1"/>
        <c:smooth val="0"/>
        <c:axId val="529807136"/>
        <c:axId val="529807920"/>
      </c:lineChart>
      <c:dateAx>
        <c:axId val="529807136"/>
        <c:scaling>
          <c:orientation val="minMax"/>
        </c:scaling>
        <c:delete val="1"/>
        <c:axPos val="b"/>
        <c:numFmt formatCode="&quot;H&quot;yy" sourceLinked="1"/>
        <c:majorTickMark val="none"/>
        <c:minorTickMark val="none"/>
        <c:tickLblPos val="none"/>
        <c:crossAx val="529807920"/>
        <c:crosses val="autoZero"/>
        <c:auto val="1"/>
        <c:lblOffset val="100"/>
        <c:baseTimeUnit val="years"/>
      </c:dateAx>
      <c:valAx>
        <c:axId val="52980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8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53.02</c:v>
                </c:pt>
                <c:pt idx="1">
                  <c:v>51.33</c:v>
                </c:pt>
                <c:pt idx="2">
                  <c:v>57.56</c:v>
                </c:pt>
                <c:pt idx="3">
                  <c:v>69.25</c:v>
                </c:pt>
                <c:pt idx="4">
                  <c:v>78.5</c:v>
                </c:pt>
              </c:numCache>
            </c:numRef>
          </c:val>
          <c:extLst>
            <c:ext xmlns:c16="http://schemas.microsoft.com/office/drawing/2014/chart" uri="{C3380CC4-5D6E-409C-BE32-E72D297353CC}">
              <c16:uniqueId val="{00000000-49DD-40AF-B70C-BB874A19E6CA}"/>
            </c:ext>
          </c:extLst>
        </c:ser>
        <c:dLbls>
          <c:showLegendKey val="0"/>
          <c:showVal val="0"/>
          <c:showCatName val="0"/>
          <c:showSerName val="0"/>
          <c:showPercent val="0"/>
          <c:showBubbleSize val="0"/>
        </c:dLbls>
        <c:gapWidth val="150"/>
        <c:axId val="529801648"/>
        <c:axId val="52980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49DD-40AF-B70C-BB874A19E6CA}"/>
            </c:ext>
          </c:extLst>
        </c:ser>
        <c:dLbls>
          <c:showLegendKey val="0"/>
          <c:showVal val="0"/>
          <c:showCatName val="0"/>
          <c:showSerName val="0"/>
          <c:showPercent val="0"/>
          <c:showBubbleSize val="0"/>
        </c:dLbls>
        <c:marker val="1"/>
        <c:smooth val="0"/>
        <c:axId val="529801648"/>
        <c:axId val="529804000"/>
      </c:lineChart>
      <c:dateAx>
        <c:axId val="529801648"/>
        <c:scaling>
          <c:orientation val="minMax"/>
        </c:scaling>
        <c:delete val="1"/>
        <c:axPos val="b"/>
        <c:numFmt formatCode="&quot;H&quot;yy" sourceLinked="1"/>
        <c:majorTickMark val="none"/>
        <c:minorTickMark val="none"/>
        <c:tickLblPos val="none"/>
        <c:crossAx val="529804000"/>
        <c:crosses val="autoZero"/>
        <c:auto val="1"/>
        <c:lblOffset val="100"/>
        <c:baseTimeUnit val="years"/>
      </c:dateAx>
      <c:valAx>
        <c:axId val="52980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80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616.97</c:v>
                </c:pt>
                <c:pt idx="1">
                  <c:v>561.23</c:v>
                </c:pt>
                <c:pt idx="2">
                  <c:v>512.42999999999995</c:v>
                </c:pt>
                <c:pt idx="3">
                  <c:v>473.26</c:v>
                </c:pt>
                <c:pt idx="4">
                  <c:v>455.7</c:v>
                </c:pt>
              </c:numCache>
            </c:numRef>
          </c:val>
          <c:extLst>
            <c:ext xmlns:c16="http://schemas.microsoft.com/office/drawing/2014/chart" uri="{C3380CC4-5D6E-409C-BE32-E72D297353CC}">
              <c16:uniqueId val="{00000000-364C-4F0A-8C6B-726327C0E582}"/>
            </c:ext>
          </c:extLst>
        </c:ser>
        <c:dLbls>
          <c:showLegendKey val="0"/>
          <c:showVal val="0"/>
          <c:showCatName val="0"/>
          <c:showSerName val="0"/>
          <c:showPercent val="0"/>
          <c:showBubbleSize val="0"/>
        </c:dLbls>
        <c:gapWidth val="150"/>
        <c:axId val="529805568"/>
        <c:axId val="53046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364C-4F0A-8C6B-726327C0E582}"/>
            </c:ext>
          </c:extLst>
        </c:ser>
        <c:dLbls>
          <c:showLegendKey val="0"/>
          <c:showVal val="0"/>
          <c:showCatName val="0"/>
          <c:showSerName val="0"/>
          <c:showPercent val="0"/>
          <c:showBubbleSize val="0"/>
        </c:dLbls>
        <c:marker val="1"/>
        <c:smooth val="0"/>
        <c:axId val="529805568"/>
        <c:axId val="530460336"/>
      </c:lineChart>
      <c:dateAx>
        <c:axId val="529805568"/>
        <c:scaling>
          <c:orientation val="minMax"/>
        </c:scaling>
        <c:delete val="1"/>
        <c:axPos val="b"/>
        <c:numFmt formatCode="&quot;H&quot;yy" sourceLinked="1"/>
        <c:majorTickMark val="none"/>
        <c:minorTickMark val="none"/>
        <c:tickLblPos val="none"/>
        <c:crossAx val="530460336"/>
        <c:crosses val="autoZero"/>
        <c:auto val="1"/>
        <c:lblOffset val="100"/>
        <c:baseTimeUnit val="years"/>
      </c:dateAx>
      <c:valAx>
        <c:axId val="53046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8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76.83</c:v>
                </c:pt>
                <c:pt idx="1">
                  <c:v>82.03</c:v>
                </c:pt>
                <c:pt idx="2">
                  <c:v>84.61</c:v>
                </c:pt>
                <c:pt idx="3">
                  <c:v>91.03</c:v>
                </c:pt>
                <c:pt idx="4">
                  <c:v>95.38</c:v>
                </c:pt>
              </c:numCache>
            </c:numRef>
          </c:val>
          <c:extLst>
            <c:ext xmlns:c16="http://schemas.microsoft.com/office/drawing/2014/chart" uri="{C3380CC4-5D6E-409C-BE32-E72D297353CC}">
              <c16:uniqueId val="{00000000-9C80-46E2-A98B-C2ABFDB74B1D}"/>
            </c:ext>
          </c:extLst>
        </c:ser>
        <c:dLbls>
          <c:showLegendKey val="0"/>
          <c:showVal val="0"/>
          <c:showCatName val="0"/>
          <c:showSerName val="0"/>
          <c:showPercent val="0"/>
          <c:showBubbleSize val="0"/>
        </c:dLbls>
        <c:gapWidth val="150"/>
        <c:axId val="530461120"/>
        <c:axId val="53046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9C80-46E2-A98B-C2ABFDB74B1D}"/>
            </c:ext>
          </c:extLst>
        </c:ser>
        <c:dLbls>
          <c:showLegendKey val="0"/>
          <c:showVal val="0"/>
          <c:showCatName val="0"/>
          <c:showSerName val="0"/>
          <c:showPercent val="0"/>
          <c:showBubbleSize val="0"/>
        </c:dLbls>
        <c:marker val="1"/>
        <c:smooth val="0"/>
        <c:axId val="530461120"/>
        <c:axId val="530461512"/>
      </c:lineChart>
      <c:dateAx>
        <c:axId val="530461120"/>
        <c:scaling>
          <c:orientation val="minMax"/>
        </c:scaling>
        <c:delete val="1"/>
        <c:axPos val="b"/>
        <c:numFmt formatCode="&quot;H&quot;yy" sourceLinked="1"/>
        <c:majorTickMark val="none"/>
        <c:minorTickMark val="none"/>
        <c:tickLblPos val="none"/>
        <c:crossAx val="530461512"/>
        <c:crosses val="autoZero"/>
        <c:auto val="1"/>
        <c:lblOffset val="100"/>
        <c:baseTimeUnit val="years"/>
      </c:dateAx>
      <c:valAx>
        <c:axId val="53046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4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203.2</c:v>
                </c:pt>
                <c:pt idx="1">
                  <c:v>190.85</c:v>
                </c:pt>
                <c:pt idx="2">
                  <c:v>185.27</c:v>
                </c:pt>
                <c:pt idx="3">
                  <c:v>179.22</c:v>
                </c:pt>
                <c:pt idx="4">
                  <c:v>180.64</c:v>
                </c:pt>
              </c:numCache>
            </c:numRef>
          </c:val>
          <c:extLst>
            <c:ext xmlns:c16="http://schemas.microsoft.com/office/drawing/2014/chart" uri="{C3380CC4-5D6E-409C-BE32-E72D297353CC}">
              <c16:uniqueId val="{00000000-6D6B-46E5-B199-A40017021070}"/>
            </c:ext>
          </c:extLst>
        </c:ser>
        <c:dLbls>
          <c:showLegendKey val="0"/>
          <c:showVal val="0"/>
          <c:showCatName val="0"/>
          <c:showSerName val="0"/>
          <c:showPercent val="0"/>
          <c:showBubbleSize val="0"/>
        </c:dLbls>
        <c:gapWidth val="150"/>
        <c:axId val="530456808"/>
        <c:axId val="53045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6D6B-46E5-B199-A40017021070}"/>
            </c:ext>
          </c:extLst>
        </c:ser>
        <c:dLbls>
          <c:showLegendKey val="0"/>
          <c:showVal val="0"/>
          <c:showCatName val="0"/>
          <c:showSerName val="0"/>
          <c:showPercent val="0"/>
          <c:showBubbleSize val="0"/>
        </c:dLbls>
        <c:marker val="1"/>
        <c:smooth val="0"/>
        <c:axId val="530456808"/>
        <c:axId val="530455240"/>
      </c:lineChart>
      <c:dateAx>
        <c:axId val="530456808"/>
        <c:scaling>
          <c:orientation val="minMax"/>
        </c:scaling>
        <c:delete val="1"/>
        <c:axPos val="b"/>
        <c:numFmt formatCode="&quot;H&quot;yy" sourceLinked="1"/>
        <c:majorTickMark val="none"/>
        <c:minorTickMark val="none"/>
        <c:tickLblPos val="none"/>
        <c:crossAx val="530455240"/>
        <c:crosses val="autoZero"/>
        <c:auto val="1"/>
        <c:lblOffset val="100"/>
        <c:baseTimeUnit val="years"/>
      </c:dateAx>
      <c:valAx>
        <c:axId val="53045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45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国東市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26543</v>
      </c>
      <c r="AM8" s="45"/>
      <c r="AN8" s="45"/>
      <c r="AO8" s="45"/>
      <c r="AP8" s="45"/>
      <c r="AQ8" s="45"/>
      <c r="AR8" s="45"/>
      <c r="AS8" s="45"/>
      <c r="AT8" s="46">
        <f>データ!$S$6</f>
        <v>318.10000000000002</v>
      </c>
      <c r="AU8" s="47"/>
      <c r="AV8" s="47"/>
      <c r="AW8" s="47"/>
      <c r="AX8" s="47"/>
      <c r="AY8" s="47"/>
      <c r="AZ8" s="47"/>
      <c r="BA8" s="47"/>
      <c r="BB8" s="48">
        <f>データ!$T$6</f>
        <v>83.44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58.34</v>
      </c>
      <c r="J10" s="47"/>
      <c r="K10" s="47"/>
      <c r="L10" s="47"/>
      <c r="M10" s="47"/>
      <c r="N10" s="47"/>
      <c r="O10" s="81"/>
      <c r="P10" s="48">
        <f>データ!$P$6</f>
        <v>52.16</v>
      </c>
      <c r="Q10" s="48"/>
      <c r="R10" s="48"/>
      <c r="S10" s="48"/>
      <c r="T10" s="48"/>
      <c r="U10" s="48"/>
      <c r="V10" s="48"/>
      <c r="W10" s="45">
        <f>データ!$Q$6</f>
        <v>3410</v>
      </c>
      <c r="X10" s="45"/>
      <c r="Y10" s="45"/>
      <c r="Z10" s="45"/>
      <c r="AA10" s="45"/>
      <c r="AB10" s="45"/>
      <c r="AC10" s="45"/>
      <c r="AD10" s="2"/>
      <c r="AE10" s="2"/>
      <c r="AF10" s="2"/>
      <c r="AG10" s="2"/>
      <c r="AH10" s="2"/>
      <c r="AI10" s="2"/>
      <c r="AJ10" s="2"/>
      <c r="AK10" s="2"/>
      <c r="AL10" s="45">
        <f>データ!$U$6</f>
        <v>13764</v>
      </c>
      <c r="AM10" s="45"/>
      <c r="AN10" s="45"/>
      <c r="AO10" s="45"/>
      <c r="AP10" s="45"/>
      <c r="AQ10" s="45"/>
      <c r="AR10" s="45"/>
      <c r="AS10" s="45"/>
      <c r="AT10" s="46">
        <f>データ!$V$6</f>
        <v>26.53</v>
      </c>
      <c r="AU10" s="47"/>
      <c r="AV10" s="47"/>
      <c r="AW10" s="47"/>
      <c r="AX10" s="47"/>
      <c r="AY10" s="47"/>
      <c r="AZ10" s="47"/>
      <c r="BA10" s="47"/>
      <c r="BB10" s="48">
        <f>データ!$W$6</f>
        <v>518.80999999999995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Qap1obhDcT2OHr5cEBtKn+73hROdqZfZ6QvWps8PloTRQ9Ibye8F2RVQiXROIBLuUKU0dxvzqB62UU0itRojg==" saltValue="VWS+O2VmaqEdgntxc8vQ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442143</v>
      </c>
      <c r="D6" s="20">
        <f t="shared" si="3"/>
        <v>46</v>
      </c>
      <c r="E6" s="20">
        <f t="shared" si="3"/>
        <v>1</v>
      </c>
      <c r="F6" s="20">
        <f t="shared" si="3"/>
        <v>0</v>
      </c>
      <c r="G6" s="20">
        <f t="shared" si="3"/>
        <v>1</v>
      </c>
      <c r="H6" s="20" t="str">
        <f t="shared" si="3"/>
        <v>大分県　国東市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58.34</v>
      </c>
      <c r="P6" s="21">
        <f t="shared" si="3"/>
        <v>52.16</v>
      </c>
      <c r="Q6" s="21">
        <f t="shared" si="3"/>
        <v>3410</v>
      </c>
      <c r="R6" s="21">
        <f t="shared" si="3"/>
        <v>26543</v>
      </c>
      <c r="S6" s="21">
        <f t="shared" si="3"/>
        <v>318.10000000000002</v>
      </c>
      <c r="T6" s="21">
        <f t="shared" si="3"/>
        <v>83.44</v>
      </c>
      <c r="U6" s="21">
        <f t="shared" si="3"/>
        <v>13764</v>
      </c>
      <c r="V6" s="21">
        <f t="shared" si="3"/>
        <v>26.53</v>
      </c>
      <c r="W6" s="21">
        <f t="shared" si="3"/>
        <v>518.80999999999995</v>
      </c>
      <c r="X6" s="22">
        <f>IF(X7="",NA(),X7)</f>
        <v>90.47</v>
      </c>
      <c r="Y6" s="22">
        <f t="shared" ref="Y6:AG6" si="4">IF(Y7="",NA(),Y7)</f>
        <v>95.81</v>
      </c>
      <c r="Z6" s="22">
        <f t="shared" si="4"/>
        <v>95.94</v>
      </c>
      <c r="AA6" s="22">
        <f t="shared" si="4"/>
        <v>99.76</v>
      </c>
      <c r="AB6" s="22">
        <f t="shared" si="4"/>
        <v>101.43</v>
      </c>
      <c r="AC6" s="22">
        <f t="shared" si="4"/>
        <v>110.02</v>
      </c>
      <c r="AD6" s="22">
        <f t="shared" si="4"/>
        <v>108.76</v>
      </c>
      <c r="AE6" s="22">
        <f t="shared" si="4"/>
        <v>108.46</v>
      </c>
      <c r="AF6" s="22">
        <f t="shared" si="4"/>
        <v>109.02</v>
      </c>
      <c r="AG6" s="22">
        <f t="shared" si="4"/>
        <v>107.81</v>
      </c>
      <c r="AH6" s="21" t="str">
        <f>IF(AH7="","",IF(AH7="-","【-】","【"&amp;SUBSTITUTE(TEXT(AH7,"#,##0.00"),"-","△")&amp;"】"))</f>
        <v>【111.39】</v>
      </c>
      <c r="AI6" s="22">
        <f>IF(AI7="",NA(),AI7)</f>
        <v>29.7</v>
      </c>
      <c r="AJ6" s="22">
        <f t="shared" ref="AJ6:AR6" si="5">IF(AJ7="",NA(),AJ7)</f>
        <v>36.29</v>
      </c>
      <c r="AK6" s="22">
        <f t="shared" si="5"/>
        <v>42.25</v>
      </c>
      <c r="AL6" s="22">
        <f t="shared" si="5"/>
        <v>40.590000000000003</v>
      </c>
      <c r="AM6" s="22">
        <f t="shared" si="5"/>
        <v>37.31</v>
      </c>
      <c r="AN6" s="22">
        <f t="shared" si="5"/>
        <v>7.31</v>
      </c>
      <c r="AO6" s="22">
        <f t="shared" si="5"/>
        <v>7.48</v>
      </c>
      <c r="AP6" s="22">
        <f t="shared" si="5"/>
        <v>11.94</v>
      </c>
      <c r="AQ6" s="22">
        <f t="shared" si="5"/>
        <v>11</v>
      </c>
      <c r="AR6" s="22">
        <f t="shared" si="5"/>
        <v>8.86</v>
      </c>
      <c r="AS6" s="21" t="str">
        <f>IF(AS7="","",IF(AS7="-","【-】","【"&amp;SUBSTITUTE(TEXT(AS7,"#,##0.00"),"-","△")&amp;"】"))</f>
        <v>【1.30】</v>
      </c>
      <c r="AT6" s="22">
        <f>IF(AT7="",NA(),AT7)</f>
        <v>53.02</v>
      </c>
      <c r="AU6" s="22">
        <f t="shared" ref="AU6:BC6" si="6">IF(AU7="",NA(),AU7)</f>
        <v>51.33</v>
      </c>
      <c r="AV6" s="22">
        <f t="shared" si="6"/>
        <v>57.56</v>
      </c>
      <c r="AW6" s="22">
        <f t="shared" si="6"/>
        <v>69.25</v>
      </c>
      <c r="AX6" s="22">
        <f t="shared" si="6"/>
        <v>78.5</v>
      </c>
      <c r="AY6" s="22">
        <f t="shared" si="6"/>
        <v>355.27</v>
      </c>
      <c r="AZ6" s="22">
        <f t="shared" si="6"/>
        <v>359.7</v>
      </c>
      <c r="BA6" s="22">
        <f t="shared" si="6"/>
        <v>362.93</v>
      </c>
      <c r="BB6" s="22">
        <f t="shared" si="6"/>
        <v>371.81</v>
      </c>
      <c r="BC6" s="22">
        <f t="shared" si="6"/>
        <v>384.23</v>
      </c>
      <c r="BD6" s="21" t="str">
        <f>IF(BD7="","",IF(BD7="-","【-】","【"&amp;SUBSTITUTE(TEXT(BD7,"#,##0.00"),"-","△")&amp;"】"))</f>
        <v>【261.51】</v>
      </c>
      <c r="BE6" s="22">
        <f>IF(BE7="",NA(),BE7)</f>
        <v>616.97</v>
      </c>
      <c r="BF6" s="22">
        <f t="shared" ref="BF6:BN6" si="7">IF(BF7="",NA(),BF7)</f>
        <v>561.23</v>
      </c>
      <c r="BG6" s="22">
        <f t="shared" si="7"/>
        <v>512.42999999999995</v>
      </c>
      <c r="BH6" s="22">
        <f t="shared" si="7"/>
        <v>473.26</v>
      </c>
      <c r="BI6" s="22">
        <f t="shared" si="7"/>
        <v>455.7</v>
      </c>
      <c r="BJ6" s="22">
        <f t="shared" si="7"/>
        <v>458.27</v>
      </c>
      <c r="BK6" s="22">
        <f t="shared" si="7"/>
        <v>447.01</v>
      </c>
      <c r="BL6" s="22">
        <f t="shared" si="7"/>
        <v>439.05</v>
      </c>
      <c r="BM6" s="22">
        <f t="shared" si="7"/>
        <v>465.85</v>
      </c>
      <c r="BN6" s="22">
        <f t="shared" si="7"/>
        <v>439.43</v>
      </c>
      <c r="BO6" s="21" t="str">
        <f>IF(BO7="","",IF(BO7="-","【-】","【"&amp;SUBSTITUTE(TEXT(BO7,"#,##0.00"),"-","△")&amp;"】"))</f>
        <v>【265.16】</v>
      </c>
      <c r="BP6" s="22">
        <f>IF(BP7="",NA(),BP7)</f>
        <v>76.83</v>
      </c>
      <c r="BQ6" s="22">
        <f t="shared" ref="BQ6:BY6" si="8">IF(BQ7="",NA(),BQ7)</f>
        <v>82.03</v>
      </c>
      <c r="BR6" s="22">
        <f t="shared" si="8"/>
        <v>84.61</v>
      </c>
      <c r="BS6" s="22">
        <f t="shared" si="8"/>
        <v>91.03</v>
      </c>
      <c r="BT6" s="22">
        <f t="shared" si="8"/>
        <v>95.38</v>
      </c>
      <c r="BU6" s="22">
        <f t="shared" si="8"/>
        <v>96.77</v>
      </c>
      <c r="BV6" s="22">
        <f t="shared" si="8"/>
        <v>95.81</v>
      </c>
      <c r="BW6" s="22">
        <f t="shared" si="8"/>
        <v>95.26</v>
      </c>
      <c r="BX6" s="22">
        <f t="shared" si="8"/>
        <v>92.39</v>
      </c>
      <c r="BY6" s="22">
        <f t="shared" si="8"/>
        <v>94.41</v>
      </c>
      <c r="BZ6" s="21" t="str">
        <f>IF(BZ7="","",IF(BZ7="-","【-】","【"&amp;SUBSTITUTE(TEXT(BZ7,"#,##0.00"),"-","△")&amp;"】"))</f>
        <v>【102.35】</v>
      </c>
      <c r="CA6" s="22">
        <f>IF(CA7="",NA(),CA7)</f>
        <v>203.2</v>
      </c>
      <c r="CB6" s="22">
        <f t="shared" ref="CB6:CJ6" si="9">IF(CB7="",NA(),CB7)</f>
        <v>190.85</v>
      </c>
      <c r="CC6" s="22">
        <f t="shared" si="9"/>
        <v>185.27</v>
      </c>
      <c r="CD6" s="22">
        <f t="shared" si="9"/>
        <v>179.22</v>
      </c>
      <c r="CE6" s="22">
        <f t="shared" si="9"/>
        <v>180.64</v>
      </c>
      <c r="CF6" s="22">
        <f t="shared" si="9"/>
        <v>187.18</v>
      </c>
      <c r="CG6" s="22">
        <f t="shared" si="9"/>
        <v>189.58</v>
      </c>
      <c r="CH6" s="22">
        <f t="shared" si="9"/>
        <v>192.82</v>
      </c>
      <c r="CI6" s="22">
        <f t="shared" si="9"/>
        <v>192.98</v>
      </c>
      <c r="CJ6" s="22">
        <f t="shared" si="9"/>
        <v>192.13</v>
      </c>
      <c r="CK6" s="21" t="str">
        <f>IF(CK7="","",IF(CK7="-","【-】","【"&amp;SUBSTITUTE(TEXT(CK7,"#,##0.00"),"-","△")&amp;"】"))</f>
        <v>【167.74】</v>
      </c>
      <c r="CL6" s="22">
        <f>IF(CL7="",NA(),CL7)</f>
        <v>65.489999999999995</v>
      </c>
      <c r="CM6" s="22">
        <f t="shared" ref="CM6:CU6" si="10">IF(CM7="",NA(),CM7)</f>
        <v>62.29</v>
      </c>
      <c r="CN6" s="22">
        <f t="shared" si="10"/>
        <v>60.66</v>
      </c>
      <c r="CO6" s="22">
        <f t="shared" si="10"/>
        <v>62.18</v>
      </c>
      <c r="CP6" s="22">
        <f t="shared" si="10"/>
        <v>61.66</v>
      </c>
      <c r="CQ6" s="22">
        <f t="shared" si="10"/>
        <v>55.88</v>
      </c>
      <c r="CR6" s="22">
        <f t="shared" si="10"/>
        <v>55.22</v>
      </c>
      <c r="CS6" s="22">
        <f t="shared" si="10"/>
        <v>54.05</v>
      </c>
      <c r="CT6" s="22">
        <f t="shared" si="10"/>
        <v>54.43</v>
      </c>
      <c r="CU6" s="22">
        <f t="shared" si="10"/>
        <v>53.87</v>
      </c>
      <c r="CV6" s="21" t="str">
        <f>IF(CV7="","",IF(CV7="-","【-】","【"&amp;SUBSTITUTE(TEXT(CV7,"#,##0.00"),"-","△")&amp;"】"))</f>
        <v>【60.29】</v>
      </c>
      <c r="CW6" s="22">
        <f>IF(CW7="",NA(),CW7)</f>
        <v>81.12</v>
      </c>
      <c r="CX6" s="22">
        <f t="shared" ref="CX6:DF6" si="11">IF(CX7="",NA(),CX7)</f>
        <v>84.22</v>
      </c>
      <c r="CY6" s="22">
        <f t="shared" si="11"/>
        <v>85.26</v>
      </c>
      <c r="CZ6" s="22">
        <f t="shared" si="11"/>
        <v>83.99</v>
      </c>
      <c r="DA6" s="22">
        <f t="shared" si="11"/>
        <v>83.98</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11.84</v>
      </c>
      <c r="DI6" s="22">
        <f t="shared" ref="DI6:DQ6" si="12">IF(DI7="",NA(),DI7)</f>
        <v>17.2</v>
      </c>
      <c r="DJ6" s="22">
        <f t="shared" si="12"/>
        <v>22.17</v>
      </c>
      <c r="DK6" s="22">
        <f t="shared" si="12"/>
        <v>26.21</v>
      </c>
      <c r="DL6" s="22">
        <f t="shared" si="12"/>
        <v>29.34</v>
      </c>
      <c r="DM6" s="22">
        <f t="shared" si="12"/>
        <v>46.61</v>
      </c>
      <c r="DN6" s="22">
        <f t="shared" si="12"/>
        <v>47.97</v>
      </c>
      <c r="DO6" s="22">
        <f t="shared" si="12"/>
        <v>49.12</v>
      </c>
      <c r="DP6" s="22">
        <f t="shared" si="12"/>
        <v>49.39</v>
      </c>
      <c r="DQ6" s="22">
        <f t="shared" si="12"/>
        <v>50.75</v>
      </c>
      <c r="DR6" s="21" t="str">
        <f>IF(DR7="","",IF(DR7="-","【-】","【"&amp;SUBSTITUTE(TEXT(DR7,"#,##0.00"),"-","△")&amp;"】"))</f>
        <v>【50.88】</v>
      </c>
      <c r="DS6" s="22">
        <f>IF(DS7="",NA(),DS7)</f>
        <v>5.83</v>
      </c>
      <c r="DT6" s="22">
        <f t="shared" ref="DT6:EB6" si="13">IF(DT7="",NA(),DT7)</f>
        <v>5.92</v>
      </c>
      <c r="DU6" s="22">
        <f t="shared" si="13"/>
        <v>8.14</v>
      </c>
      <c r="DV6" s="22">
        <f t="shared" si="13"/>
        <v>7.81</v>
      </c>
      <c r="DW6" s="22">
        <f t="shared" si="13"/>
        <v>16.09</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2">
        <f t="shared" si="14"/>
        <v>0.34</v>
      </c>
      <c r="EG6" s="22">
        <f t="shared" si="14"/>
        <v>1.1299999999999999</v>
      </c>
      <c r="EH6" s="22">
        <f t="shared" si="14"/>
        <v>0.61</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442143</v>
      </c>
      <c r="D7" s="24">
        <v>46</v>
      </c>
      <c r="E7" s="24">
        <v>1</v>
      </c>
      <c r="F7" s="24">
        <v>0</v>
      </c>
      <c r="G7" s="24">
        <v>1</v>
      </c>
      <c r="H7" s="24" t="s">
        <v>93</v>
      </c>
      <c r="I7" s="24" t="s">
        <v>94</v>
      </c>
      <c r="J7" s="24" t="s">
        <v>95</v>
      </c>
      <c r="K7" s="24" t="s">
        <v>96</v>
      </c>
      <c r="L7" s="24" t="s">
        <v>97</v>
      </c>
      <c r="M7" s="24" t="s">
        <v>98</v>
      </c>
      <c r="N7" s="25" t="s">
        <v>99</v>
      </c>
      <c r="O7" s="25">
        <v>58.34</v>
      </c>
      <c r="P7" s="25">
        <v>52.16</v>
      </c>
      <c r="Q7" s="25">
        <v>3410</v>
      </c>
      <c r="R7" s="25">
        <v>26543</v>
      </c>
      <c r="S7" s="25">
        <v>318.10000000000002</v>
      </c>
      <c r="T7" s="25">
        <v>83.44</v>
      </c>
      <c r="U7" s="25">
        <v>13764</v>
      </c>
      <c r="V7" s="25">
        <v>26.53</v>
      </c>
      <c r="W7" s="25">
        <v>518.80999999999995</v>
      </c>
      <c r="X7" s="25">
        <v>90.47</v>
      </c>
      <c r="Y7" s="25">
        <v>95.81</v>
      </c>
      <c r="Z7" s="25">
        <v>95.94</v>
      </c>
      <c r="AA7" s="25">
        <v>99.76</v>
      </c>
      <c r="AB7" s="25">
        <v>101.43</v>
      </c>
      <c r="AC7" s="25">
        <v>110.02</v>
      </c>
      <c r="AD7" s="25">
        <v>108.76</v>
      </c>
      <c r="AE7" s="25">
        <v>108.46</v>
      </c>
      <c r="AF7" s="25">
        <v>109.02</v>
      </c>
      <c r="AG7" s="25">
        <v>107.81</v>
      </c>
      <c r="AH7" s="25">
        <v>111.39</v>
      </c>
      <c r="AI7" s="25">
        <v>29.7</v>
      </c>
      <c r="AJ7" s="25">
        <v>36.29</v>
      </c>
      <c r="AK7" s="25">
        <v>42.25</v>
      </c>
      <c r="AL7" s="25">
        <v>40.590000000000003</v>
      </c>
      <c r="AM7" s="25">
        <v>37.31</v>
      </c>
      <c r="AN7" s="25">
        <v>7.31</v>
      </c>
      <c r="AO7" s="25">
        <v>7.48</v>
      </c>
      <c r="AP7" s="25">
        <v>11.94</v>
      </c>
      <c r="AQ7" s="25">
        <v>11</v>
      </c>
      <c r="AR7" s="25">
        <v>8.86</v>
      </c>
      <c r="AS7" s="25">
        <v>1.3</v>
      </c>
      <c r="AT7" s="25">
        <v>53.02</v>
      </c>
      <c r="AU7" s="25">
        <v>51.33</v>
      </c>
      <c r="AV7" s="25">
        <v>57.56</v>
      </c>
      <c r="AW7" s="25">
        <v>69.25</v>
      </c>
      <c r="AX7" s="25">
        <v>78.5</v>
      </c>
      <c r="AY7" s="25">
        <v>355.27</v>
      </c>
      <c r="AZ7" s="25">
        <v>359.7</v>
      </c>
      <c r="BA7" s="25">
        <v>362.93</v>
      </c>
      <c r="BB7" s="25">
        <v>371.81</v>
      </c>
      <c r="BC7" s="25">
        <v>384.23</v>
      </c>
      <c r="BD7" s="25">
        <v>261.51</v>
      </c>
      <c r="BE7" s="25">
        <v>616.97</v>
      </c>
      <c r="BF7" s="25">
        <v>561.23</v>
      </c>
      <c r="BG7" s="25">
        <v>512.42999999999995</v>
      </c>
      <c r="BH7" s="25">
        <v>473.26</v>
      </c>
      <c r="BI7" s="25">
        <v>455.7</v>
      </c>
      <c r="BJ7" s="25">
        <v>458.27</v>
      </c>
      <c r="BK7" s="25">
        <v>447.01</v>
      </c>
      <c r="BL7" s="25">
        <v>439.05</v>
      </c>
      <c r="BM7" s="25">
        <v>465.85</v>
      </c>
      <c r="BN7" s="25">
        <v>439.43</v>
      </c>
      <c r="BO7" s="25">
        <v>265.16000000000003</v>
      </c>
      <c r="BP7" s="25">
        <v>76.83</v>
      </c>
      <c r="BQ7" s="25">
        <v>82.03</v>
      </c>
      <c r="BR7" s="25">
        <v>84.61</v>
      </c>
      <c r="BS7" s="25">
        <v>91.03</v>
      </c>
      <c r="BT7" s="25">
        <v>95.38</v>
      </c>
      <c r="BU7" s="25">
        <v>96.77</v>
      </c>
      <c r="BV7" s="25">
        <v>95.81</v>
      </c>
      <c r="BW7" s="25">
        <v>95.26</v>
      </c>
      <c r="BX7" s="25">
        <v>92.39</v>
      </c>
      <c r="BY7" s="25">
        <v>94.41</v>
      </c>
      <c r="BZ7" s="25">
        <v>102.35</v>
      </c>
      <c r="CA7" s="25">
        <v>203.2</v>
      </c>
      <c r="CB7" s="25">
        <v>190.85</v>
      </c>
      <c r="CC7" s="25">
        <v>185.27</v>
      </c>
      <c r="CD7" s="25">
        <v>179.22</v>
      </c>
      <c r="CE7" s="25">
        <v>180.64</v>
      </c>
      <c r="CF7" s="25">
        <v>187.18</v>
      </c>
      <c r="CG7" s="25">
        <v>189.58</v>
      </c>
      <c r="CH7" s="25">
        <v>192.82</v>
      </c>
      <c r="CI7" s="25">
        <v>192.98</v>
      </c>
      <c r="CJ7" s="25">
        <v>192.13</v>
      </c>
      <c r="CK7" s="25">
        <v>167.74</v>
      </c>
      <c r="CL7" s="25">
        <v>65.489999999999995</v>
      </c>
      <c r="CM7" s="25">
        <v>62.29</v>
      </c>
      <c r="CN7" s="25">
        <v>60.66</v>
      </c>
      <c r="CO7" s="25">
        <v>62.18</v>
      </c>
      <c r="CP7" s="25">
        <v>61.66</v>
      </c>
      <c r="CQ7" s="25">
        <v>55.88</v>
      </c>
      <c r="CR7" s="25">
        <v>55.22</v>
      </c>
      <c r="CS7" s="25">
        <v>54.05</v>
      </c>
      <c r="CT7" s="25">
        <v>54.43</v>
      </c>
      <c r="CU7" s="25">
        <v>53.87</v>
      </c>
      <c r="CV7" s="25">
        <v>60.29</v>
      </c>
      <c r="CW7" s="25">
        <v>81.12</v>
      </c>
      <c r="CX7" s="25">
        <v>84.22</v>
      </c>
      <c r="CY7" s="25">
        <v>85.26</v>
      </c>
      <c r="CZ7" s="25">
        <v>83.99</v>
      </c>
      <c r="DA7" s="25">
        <v>83.98</v>
      </c>
      <c r="DB7" s="25">
        <v>80.989999999999995</v>
      </c>
      <c r="DC7" s="25">
        <v>80.930000000000007</v>
      </c>
      <c r="DD7" s="25">
        <v>80.510000000000005</v>
      </c>
      <c r="DE7" s="25">
        <v>79.44</v>
      </c>
      <c r="DF7" s="25">
        <v>79.489999999999995</v>
      </c>
      <c r="DG7" s="25">
        <v>90.12</v>
      </c>
      <c r="DH7" s="25">
        <v>11.84</v>
      </c>
      <c r="DI7" s="25">
        <v>17.2</v>
      </c>
      <c r="DJ7" s="25">
        <v>22.17</v>
      </c>
      <c r="DK7" s="25">
        <v>26.21</v>
      </c>
      <c r="DL7" s="25">
        <v>29.34</v>
      </c>
      <c r="DM7" s="25">
        <v>46.61</v>
      </c>
      <c r="DN7" s="25">
        <v>47.97</v>
      </c>
      <c r="DO7" s="25">
        <v>49.12</v>
      </c>
      <c r="DP7" s="25">
        <v>49.39</v>
      </c>
      <c r="DQ7" s="25">
        <v>50.75</v>
      </c>
      <c r="DR7" s="25">
        <v>50.88</v>
      </c>
      <c r="DS7" s="25">
        <v>5.83</v>
      </c>
      <c r="DT7" s="25">
        <v>5.92</v>
      </c>
      <c r="DU7" s="25">
        <v>8.14</v>
      </c>
      <c r="DV7" s="25">
        <v>7.81</v>
      </c>
      <c r="DW7" s="25">
        <v>16.09</v>
      </c>
      <c r="DX7" s="25">
        <v>10.84</v>
      </c>
      <c r="DY7" s="25">
        <v>15.33</v>
      </c>
      <c r="DZ7" s="25">
        <v>16.760000000000002</v>
      </c>
      <c r="EA7" s="25">
        <v>18.57</v>
      </c>
      <c r="EB7" s="25">
        <v>21.14</v>
      </c>
      <c r="EC7" s="25">
        <v>22.3</v>
      </c>
      <c r="ED7" s="25">
        <v>0</v>
      </c>
      <c r="EE7" s="25">
        <v>0</v>
      </c>
      <c r="EF7" s="25">
        <v>0.34</v>
      </c>
      <c r="EG7" s="25">
        <v>1.1299999999999999</v>
      </c>
      <c r="EH7" s="25">
        <v>0.61</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2023-02-17T07:50:48Z</cp:lastPrinted>
  <dcterms:created xsi:type="dcterms:W3CDTF">2022-12-01T01:06:32Z</dcterms:created>
  <dcterms:modified xsi:type="dcterms:W3CDTF">2023-02-17T07:51:01Z</dcterms:modified>
  <cp:category/>
</cp:coreProperties>
</file>