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8竹田市\"/>
    </mc:Choice>
  </mc:AlternateContent>
  <workbookProtection workbookAlgorithmName="SHA-512" workbookHashValue="d4VkZZqgJeUrombcIGeC7iHvUkq81x6pf52bFIYVWsjBr5jmeZYSzj3Adc56BWcm/xY9X7xLzKKZJJlahbeB7Q==" workbookSaltValue="Jk4n6NUIP4wQsr0/Dx4SZ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<sst xmlns="http://schemas.openxmlformats.org/spreadsheetml/2006/main" count="247" uniqueCount="116">
  <si>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</si>
  <si>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</si>
  <si>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</si>
  <si>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</si>
  <si>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</si>
  <si>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</si>
  <si>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</si>
  <si>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</si>
  <si>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</si>
  <si>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</si>
  <si>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</si>
  <si>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</si>
  <si>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</si>
  <si>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</si>
  <si>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</si>
  <si>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</si>
  <si>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</si>
  <si>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</si>
  <si>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</si>
  <si>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</si>
  <si>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</si>
  <si>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</si>
  <si>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</si>
  <si>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</si>
  <si>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</si>
  <si>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</si>
  <si>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</si>
  <si>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</si>
  <si>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</si>
  <si>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</si>
  <si>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</si>
  <si>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</si>
  <si>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</si>
  <si>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</si>
  <si>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</si>
  <si>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</si>
  <si>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r>
      <t>①『収益的収支比率』・・・総費用に地方債償還金を加えた費用を総収益でどの程度賄われているかを表す指標。地方債償還額は減少しているが、維持管理費用の増加により数値が低下してきている。</t>
    </r>
    <r>
      <rPr>
        <sz val="11"/>
        <color rgb="FFFF0000"/>
        <rFont val="ＭＳ ゴシック"/>
        <family val="3"/>
        <charset val="128"/>
      </rPr>
      <t xml:space="preserve">
</t>
    </r>
    <r>
      <rPr>
        <sz val="11"/>
        <color theme="1"/>
        <rFont val="ＭＳ ゴシック"/>
        <family val="3"/>
        <charset val="128"/>
      </rPr>
      <t>④『企業債残高対象事業規模比率』・・・使用料収入に対する企業債残高の割合であり、企業債残高の規模を表す指標。地方債償還のピークを超えたことなどから、類似団体と比較しても数値は著しく低くなっているが、地方債残高に対する一般会計の負担すべき金額が比較的大きいことも窺える。</t>
    </r>
    <r>
      <rPr>
        <sz val="11"/>
        <color rgb="FFFF0000"/>
        <rFont val="ＭＳ ゴシック"/>
        <family val="3"/>
        <charset val="128"/>
      </rPr>
      <t xml:space="preserve">
</t>
    </r>
    <r>
      <rPr>
        <sz val="11"/>
        <rFont val="ＭＳ ゴシック"/>
        <family val="3"/>
        <charset val="128"/>
      </rPr>
      <t>⑤『経費回収率』・・・使用料で回収すべき経費を、どの程度使用料で賄えているかを表した指標。全国平均・類似団体平均を上回っているが、必要な経費を使用料収入で賄えておらず、使用料収入の減、維持管理費の増により経費回収率が低下してきている。
⑥『汚水処理原価』・・・有収水量１㎥あたりについて汚水処理に係るコストを表した指標。年間有収水量は減少しているものの、汚水処理費用は増加しており汚水処理原価が上昇している。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
    <rPh sb="2" eb="5">
      <t>シュウエキテキ</t>
    </rPh>
    <rPh sb="5" eb="7">
      <t>シュウシ</t>
    </rPh>
    <rPh sb="7" eb="9">
      <t>ヒリツ</t>
    </rPh>
    <rPh sb="13" eb="16">
      <t>ソウヒヨウ</t>
    </rPh>
    <rPh sb="17" eb="20">
      <t>チホウサイ</t>
    </rPh>
    <rPh sb="20" eb="22">
      <t>ショウカン</t>
    </rPh>
    <rPh sb="22" eb="23">
      <t>キン</t>
    </rPh>
    <rPh sb="24" eb="25">
      <t>クワ</t>
    </rPh>
    <rPh sb="27" eb="29">
      <t>ヒヨウ</t>
    </rPh>
    <rPh sb="30" eb="33">
      <t>ソウシュウエキ</t>
    </rPh>
    <rPh sb="36" eb="38">
      <t>テイド</t>
    </rPh>
    <rPh sb="38" eb="39">
      <t>マカナ</t>
    </rPh>
    <rPh sb="48" eb="50">
      <t>シヒョウ</t>
    </rPh>
    <rPh sb="51" eb="54">
      <t>チホウサイ</t>
    </rPh>
    <rPh sb="54" eb="56">
      <t>ショウカン</t>
    </rPh>
    <rPh sb="56" eb="57">
      <t>ガク</t>
    </rPh>
    <rPh sb="58" eb="60">
      <t>ゲンショウ</t>
    </rPh>
    <rPh sb="66" eb="68">
      <t>イジ</t>
    </rPh>
    <rPh sb="68" eb="70">
      <t>カンリ</t>
    </rPh>
    <rPh sb="70" eb="72">
      <t>ヒヨウ</t>
    </rPh>
    <rPh sb="73" eb="75">
      <t>ゾウカ</t>
    </rPh>
    <rPh sb="78" eb="80">
      <t>スウチ</t>
    </rPh>
    <rPh sb="81" eb="83">
      <t>テイカ</t>
    </rPh>
    <rPh sb="93" eb="95">
      <t>キギョウ</t>
    </rPh>
    <rPh sb="95" eb="96">
      <t>サイ</t>
    </rPh>
    <rPh sb="96" eb="98">
      <t>ザンダカ</t>
    </rPh>
    <rPh sb="98" eb="100">
      <t>タイショウ</t>
    </rPh>
    <rPh sb="100" eb="102">
      <t>ジギョウ</t>
    </rPh>
    <rPh sb="102" eb="104">
      <t>キボ</t>
    </rPh>
    <rPh sb="104" eb="106">
      <t>ヒリツ</t>
    </rPh>
    <rPh sb="110" eb="113">
      <t>シヨウリョウ</t>
    </rPh>
    <rPh sb="113" eb="115">
      <t>シュウニュウ</t>
    </rPh>
    <rPh sb="116" eb="117">
      <t>タイ</t>
    </rPh>
    <rPh sb="119" eb="121">
      <t>キギョウ</t>
    </rPh>
    <rPh sb="121" eb="122">
      <t>サイ</t>
    </rPh>
    <rPh sb="122" eb="124">
      <t>ザンダカ</t>
    </rPh>
    <rPh sb="125" eb="127">
      <t>ワリアイ</t>
    </rPh>
    <rPh sb="131" eb="133">
      <t>キギョウ</t>
    </rPh>
    <rPh sb="133" eb="134">
      <t>サイ</t>
    </rPh>
    <rPh sb="134" eb="136">
      <t>ザンダカ</t>
    </rPh>
    <rPh sb="137" eb="139">
      <t>キボ</t>
    </rPh>
    <rPh sb="140" eb="141">
      <t>アラワ</t>
    </rPh>
    <rPh sb="142" eb="144">
      <t>シヒョウ</t>
    </rPh>
    <rPh sb="145" eb="148">
      <t>チホウサイ</t>
    </rPh>
    <rPh sb="148" eb="150">
      <t>ショウカン</t>
    </rPh>
    <rPh sb="155" eb="156">
      <t>コ</t>
    </rPh>
    <rPh sb="175" eb="177">
      <t>スウチ</t>
    </rPh>
    <rPh sb="190" eb="193">
      <t>チホウサイ</t>
    </rPh>
    <rPh sb="228" eb="230">
      <t>ケイヒ</t>
    </rPh>
    <rPh sb="230" eb="232">
      <t>カイシュウ</t>
    </rPh>
    <rPh sb="232" eb="233">
      <t>リツ</t>
    </rPh>
    <rPh sb="237" eb="240">
      <t>シヨウリョウ</t>
    </rPh>
    <rPh sb="241" eb="243">
      <t>カイシュウ</t>
    </rPh>
    <rPh sb="246" eb="248">
      <t>ケイヒ</t>
    </rPh>
    <rPh sb="252" eb="254">
      <t>テイド</t>
    </rPh>
    <rPh sb="254" eb="257">
      <t>シヨウリョウ</t>
    </rPh>
    <rPh sb="258" eb="259">
      <t>マカナ</t>
    </rPh>
    <rPh sb="265" eb="266">
      <t>アラワ</t>
    </rPh>
    <rPh sb="268" eb="270">
      <t>シヒョウ</t>
    </rPh>
    <rPh sb="271" eb="273">
      <t>ゼンコク</t>
    </rPh>
    <rPh sb="273" eb="275">
      <t>ヘイキン</t>
    </rPh>
    <rPh sb="276" eb="278">
      <t>ルイジ</t>
    </rPh>
    <rPh sb="278" eb="280">
      <t>ダンタイ</t>
    </rPh>
    <rPh sb="280" eb="282">
      <t>ヘイキン</t>
    </rPh>
    <rPh sb="283" eb="285">
      <t>ウワマワ</t>
    </rPh>
    <rPh sb="291" eb="293">
      <t>ヒツヨウ</t>
    </rPh>
    <rPh sb="294" eb="296">
      <t>ケイヒ</t>
    </rPh>
    <rPh sb="297" eb="300">
      <t>シヨウリョウ</t>
    </rPh>
    <rPh sb="300" eb="302">
      <t>シュウニュウ</t>
    </rPh>
    <rPh sb="303" eb="304">
      <t>マカナ</t>
    </rPh>
    <rPh sb="310" eb="313">
      <t>シヨウリョウ</t>
    </rPh>
    <rPh sb="313" eb="315">
      <t>シュウニュウ</t>
    </rPh>
    <rPh sb="316" eb="317">
      <t>ゲン</t>
    </rPh>
    <rPh sb="318" eb="320">
      <t>イジ</t>
    </rPh>
    <rPh sb="320" eb="323">
      <t>カンリヒ</t>
    </rPh>
    <rPh sb="324" eb="325">
      <t>ゾウ</t>
    </rPh>
    <rPh sb="328" eb="330">
      <t>ケイヒ</t>
    </rPh>
    <rPh sb="330" eb="333">
      <t>カイシュウリツ</t>
    </rPh>
    <rPh sb="334" eb="336">
      <t>テイカ</t>
    </rPh>
    <rPh sb="346" eb="348">
      <t>オスイ</t>
    </rPh>
    <rPh sb="348" eb="350">
      <t>ショリ</t>
    </rPh>
    <rPh sb="350" eb="352">
      <t>ゲンカ</t>
    </rPh>
    <rPh sb="356" eb="358">
      <t>ユウシュウ</t>
    </rPh>
    <rPh sb="358" eb="360">
      <t>スイリョウ</t>
    </rPh>
    <rPh sb="369" eb="371">
      <t>オスイ</t>
    </rPh>
    <rPh sb="371" eb="373">
      <t>ショリ</t>
    </rPh>
    <rPh sb="374" eb="375">
      <t>カカ</t>
    </rPh>
    <rPh sb="380" eb="381">
      <t>アラワ</t>
    </rPh>
    <rPh sb="383" eb="385">
      <t>シヒョウ</t>
    </rPh>
    <rPh sb="386" eb="388">
      <t>ネンカン</t>
    </rPh>
    <rPh sb="388" eb="390">
      <t>ユウシュウ</t>
    </rPh>
    <rPh sb="390" eb="392">
      <t>スイリョウ</t>
    </rPh>
    <rPh sb="393" eb="395">
      <t>ゲンショウ</t>
    </rPh>
    <rPh sb="403" eb="405">
      <t>オスイ</t>
    </rPh>
    <rPh sb="405" eb="407">
      <t>ショリ</t>
    </rPh>
    <rPh sb="407" eb="409">
      <t>ヒヨウ</t>
    </rPh>
    <rPh sb="410" eb="412">
      <t>ゾウカ</t>
    </rPh>
    <rPh sb="416" eb="418">
      <t>オスイ</t>
    </rPh>
    <rPh sb="418" eb="420">
      <t>ショリ</t>
    </rPh>
    <rPh sb="420" eb="422">
      <t>ゲンカ</t>
    </rPh>
    <rPh sb="423" eb="425">
      <t>ジョウショウ</t>
    </rPh>
    <rPh sb="433" eb="435">
      <t>シセツ</t>
    </rPh>
    <rPh sb="435" eb="438">
      <t>リヨウリツ</t>
    </rPh>
    <rPh sb="442" eb="444">
      <t>ショリ</t>
    </rPh>
    <rPh sb="444" eb="446">
      <t>ノウリョク</t>
    </rPh>
    <rPh sb="447" eb="448">
      <t>タイ</t>
    </rPh>
    <rPh sb="450" eb="452">
      <t>オスイ</t>
    </rPh>
    <rPh sb="452" eb="454">
      <t>ショリ</t>
    </rPh>
    <rPh sb="454" eb="455">
      <t>リョウ</t>
    </rPh>
    <rPh sb="456" eb="458">
      <t>ワリアイ</t>
    </rPh>
    <rPh sb="460" eb="462">
      <t>シセツ</t>
    </rPh>
    <rPh sb="463" eb="465">
      <t>リヨウ</t>
    </rPh>
    <rPh sb="465" eb="467">
      <t>ジョウキョウ</t>
    </rPh>
    <rPh sb="468" eb="470">
      <t>ハンダン</t>
    </rPh>
    <rPh sb="472" eb="474">
      <t>シヒョウ</t>
    </rPh>
    <rPh sb="475" eb="476">
      <t>タカ</t>
    </rPh>
    <rPh sb="477" eb="479">
      <t>スイジュン</t>
    </rPh>
    <rPh sb="480" eb="482">
      <t>スイイ</t>
    </rPh>
    <rPh sb="487" eb="489">
      <t>リョウコウ</t>
    </rPh>
    <rPh sb="490" eb="492">
      <t>ジョウタイ</t>
    </rPh>
    <rPh sb="501" eb="504">
      <t>スイセンカ</t>
    </rPh>
    <rPh sb="504" eb="505">
      <t>リツ</t>
    </rPh>
    <rPh sb="509" eb="511">
      <t>ジッサイ</t>
    </rPh>
    <rPh sb="512" eb="514">
      <t>スイセン</t>
    </rPh>
    <rPh sb="514" eb="516">
      <t>ベンジョ</t>
    </rPh>
    <rPh sb="517" eb="519">
      <t>セッチ</t>
    </rPh>
    <rPh sb="521" eb="523">
      <t>オスイ</t>
    </rPh>
    <rPh sb="523" eb="525">
      <t>ショリ</t>
    </rPh>
    <rPh sb="529" eb="531">
      <t>ジンコウ</t>
    </rPh>
    <rPh sb="532" eb="534">
      <t>ワリアイ</t>
    </rPh>
    <rPh sb="535" eb="536">
      <t>アラワ</t>
    </rPh>
    <rPh sb="538" eb="540">
      <t>シヒョウ</t>
    </rPh>
    <rPh sb="541" eb="542">
      <t>タカ</t>
    </rPh>
    <rPh sb="543" eb="545">
      <t>スイジュン</t>
    </rPh>
    <rPh sb="546" eb="548">
      <t>スイイ</t>
    </rPh>
    <rPh sb="553" eb="555">
      <t>リョウコウ</t>
    </rPh>
    <rPh sb="556" eb="558">
      <t>ジョウタイ</t>
    </rPh>
    <phoneticPr fontId="15"/>
  </si>
  <si>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</si>
  <si>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</si>
  <si>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</si>
  <si>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</si>
  <si>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</si>
  <si>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</si>
  <si>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</si>
  <si>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</si>
  <si>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</si>
  <si>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</si>
  <si>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</si>
  <si>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</si>
  <si>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</si>
  <si>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</si>
  <si>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</si>
  <si>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</si>
  <si>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</si>
  <si>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</si>
  <si>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</si>
  <si>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</si>
  <si>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</si>
  <si>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</si>
  <si>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</si>
  <si>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</si>
  <si>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</si>
  <si>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</si>
  <si>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</si>
  <si>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</si>
  <si>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</si>
  <si>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</si>
  <si>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</si>
  <si>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</si>
  <si>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</si>
  <si>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</si>
  <si>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</si>
  <si>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</si>
  <si>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</si>
  <si>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</si>
  <si>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</si>
  <si>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</si>
  <si>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</si>
  <si>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</si>
  <si>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</si>
  <si>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</si>
  <si>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</si>
  <si>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</si>
  <si>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</si>
  <si>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</si>
  <si>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</si>
  <si>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</si>
  <si>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</si>
  <si>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</si>
  <si>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</si>
  <si>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</si>
  <si>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</si>
  <si>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</si>
  <si>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</si>
  <si>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</si>
  <si>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</si>
  <si>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</si>
  <si>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</si>
  <si>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</si>
  <si>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</si>
  <si>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</si>
  <si>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</si>
  <si>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</si>
  <si>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</si>
  <si>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</si>
  <si>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</si>
  <si>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</si>
  <si>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</si>
  <si>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</si>
  <si>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</si>
  <si>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</si>
  <si>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</si>
  <si>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</si>
  <si>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</si>
  <si>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③『管渠改善率』・・・当該年度に更新した管渠延長の割合を表す指標。施設の特性上、管渠改善率の該当はありません。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シセツ</t>
    </rPh>
    <rPh sb="36" eb="39">
      <t>トクセイジョウ</t>
    </rPh>
    <rPh sb="40" eb="42">
      <t>カンキョ</t>
    </rPh>
    <rPh sb="42" eb="45">
      <t>カイゼンリツ</t>
    </rPh>
    <rPh sb="46" eb="48">
      <t>ガイトウ</t>
    </rPh>
    <phoneticPr fontId="15"/>
  </si>
  <si>
    <t>令和３年度より施設の個人移譲を行なっている。
今のところ類似団体と比較して平均的な経営ができているものの、人口減及び個人移譲に伴う処理人口の減少により使用料収入が減少する一方で、施設の老朽化等に伴う施設維持費の増により、今後は健全で効率的な経営が難しくなることが予想される。
定期的な維持管理を行い、効率的な経営に努める必要があります。</t>
    <rPh sb="0" eb="2">
      <t>レイワ</t>
    </rPh>
    <rPh sb="3" eb="5">
      <t>ネンド</t>
    </rPh>
    <rPh sb="7" eb="9">
      <t>シセツ</t>
    </rPh>
    <rPh sb="10" eb="12">
      <t>コジン</t>
    </rPh>
    <rPh sb="12" eb="14">
      <t>イジョウ</t>
    </rPh>
    <rPh sb="15" eb="16">
      <t>オコ</t>
    </rPh>
    <rPh sb="23" eb="24">
      <t>イマ</t>
    </rPh>
    <rPh sb="28" eb="30">
      <t>ルイジ</t>
    </rPh>
    <rPh sb="30" eb="32">
      <t>ダンタイ</t>
    </rPh>
    <rPh sb="33" eb="35">
      <t>ヒカク</t>
    </rPh>
    <rPh sb="37" eb="40">
      <t>ヘイキンテキ</t>
    </rPh>
    <rPh sb="41" eb="43">
      <t>ケイエイ</t>
    </rPh>
    <rPh sb="53" eb="56">
      <t>ジンコウゲン</t>
    </rPh>
    <rPh sb="56" eb="57">
      <t>オヨ</t>
    </rPh>
    <rPh sb="58" eb="60">
      <t>コジン</t>
    </rPh>
    <rPh sb="60" eb="62">
      <t>イジョウ</t>
    </rPh>
    <rPh sb="63" eb="64">
      <t>トモナ</t>
    </rPh>
    <rPh sb="65" eb="67">
      <t>ショリ</t>
    </rPh>
    <rPh sb="67" eb="69">
      <t>ジンコウ</t>
    </rPh>
    <rPh sb="70" eb="72">
      <t>ゲンショウ</t>
    </rPh>
    <rPh sb="75" eb="78">
      <t>シヨウリョウ</t>
    </rPh>
    <rPh sb="78" eb="80">
      <t>シュウニュウ</t>
    </rPh>
    <rPh sb="81" eb="83">
      <t>ゲンショウ</t>
    </rPh>
    <rPh sb="85" eb="87">
      <t>イッポウ</t>
    </rPh>
    <rPh sb="89" eb="91">
      <t>シセツ</t>
    </rPh>
    <rPh sb="92" eb="95">
      <t>ロウキュウカ</t>
    </rPh>
    <rPh sb="95" eb="96">
      <t>トウ</t>
    </rPh>
    <rPh sb="97" eb="98">
      <t>トモナ</t>
    </rPh>
    <rPh sb="99" eb="101">
      <t>シセツ</t>
    </rPh>
    <rPh sb="101" eb="104">
      <t>イジヒ</t>
    </rPh>
    <rPh sb="105" eb="106">
      <t>ゾウ</t>
    </rPh>
    <rPh sb="110" eb="112">
      <t>コンゴ</t>
    </rPh>
    <rPh sb="113" eb="115">
      <t>ケンゼン</t>
    </rPh>
    <rPh sb="116" eb="119">
      <t>コウリツテキ</t>
    </rPh>
    <rPh sb="120" eb="122">
      <t>ケイエイ</t>
    </rPh>
    <rPh sb="123" eb="124">
      <t>ムズカ</t>
    </rPh>
    <rPh sb="131" eb="133">
      <t>ヨソウ</t>
    </rPh>
    <rPh sb="138" eb="141">
      <t>テイキテキ</t>
    </rPh>
    <rPh sb="142" eb="144">
      <t>イジ</t>
    </rPh>
    <rPh sb="144" eb="146">
      <t>カンリ</t>
    </rPh>
    <rPh sb="147" eb="148">
      <t>オコナ</t>
    </rPh>
    <rPh sb="150" eb="153">
      <t>コウリツテキ</t>
    </rPh>
    <rPh sb="154" eb="156">
      <t>ケイエイ</t>
    </rPh>
    <rPh sb="157" eb="158">
      <t>ツト</t>
    </rPh>
    <rPh sb="160" eb="16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</si>
</sst>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2"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rgb="FFFF0000"/>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A-44DE-BB18-21A158FA69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8A-44DE-BB18-21A158FA69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BE-4B2E-AC72-87F071F9B3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50BE-4B2E-AC72-87F071F9B3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100-4F47-9FE0-6C89418F4C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1100-4F47-9FE0-6C89418F4C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103.56</c:v>
                </c:pt>
                <c:pt idx="1">
                  <c:v>103.78</c:v>
                </c:pt>
                <c:pt idx="2">
                  <c:v>106.68</c:v>
                </c:pt>
                <c:pt idx="3">
                  <c:v>97.02</c:v>
                </c:pt>
                <c:pt idx="4">
                  <c:v>94.75</c:v>
                </c:pt>
              </c:numCache>
            </c:numRef>
          </c:val>
          <c:extLst>
            <c:ext xmlns:c16="http://schemas.microsoft.com/office/drawing/2014/chart" uri="{C3380CC4-5D6E-409C-BE32-E72D297353CC}">
              <c16:uniqueId val="{00000000-305B-4DDF-A9DE-645E470E0B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B-4DDF-A9DE-645E470E0B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7-41ED-A225-943B330D63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7-41ED-A225-943B330D63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F-47F9-857A-BAF6F5BED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F-47F9-857A-BAF6F5BED5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7-47FF-B6AB-B5021E65D6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7-47FF-B6AB-B5021E65D6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B8-4FE2-8268-E3B1CD8A88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8-4FE2-8268-E3B1CD8A88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161.88999999999999</c:v>
                </c:pt>
                <c:pt idx="1">
                  <c:v>0</c:v>
                </c:pt>
                <c:pt idx="2">
                  <c:v>0</c:v>
                </c:pt>
                <c:pt idx="3">
                  <c:v>0</c:v>
                </c:pt>
                <c:pt idx="4">
                  <c:v>0</c:v>
                </c:pt>
              </c:numCache>
            </c:numRef>
          </c:val>
          <c:extLst>
            <c:ext xmlns:c16="http://schemas.microsoft.com/office/drawing/2014/chart" uri="{C3380CC4-5D6E-409C-BE32-E72D297353CC}">
              <c16:uniqueId val="{00000000-D646-4627-8DF8-F6AEFFD2AC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D646-4627-8DF8-F6AEFFD2AC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71.19</c:v>
                </c:pt>
                <c:pt idx="1">
                  <c:v>67.19</c:v>
                </c:pt>
                <c:pt idx="2">
                  <c:v>76.680000000000007</c:v>
                </c:pt>
                <c:pt idx="3">
                  <c:v>68.52</c:v>
                </c:pt>
                <c:pt idx="4">
                  <c:v>62.28</c:v>
                </c:pt>
              </c:numCache>
            </c:numRef>
          </c:val>
          <c:extLst>
            <c:ext xmlns:c16="http://schemas.microsoft.com/office/drawing/2014/chart" uri="{C3380CC4-5D6E-409C-BE32-E72D297353CC}">
              <c16:uniqueId val="{00000000-1A9F-4AFE-8575-9698CC9AC5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1A9F-4AFE-8575-9698CC9AC5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326.88</c:v>
                </c:pt>
                <c:pt idx="1">
                  <c:v>352.85</c:v>
                </c:pt>
                <c:pt idx="2">
                  <c:v>318.7</c:v>
                </c:pt>
                <c:pt idx="3">
                  <c:v>358.19</c:v>
                </c:pt>
                <c:pt idx="4">
                  <c:v>397.47</c:v>
                </c:pt>
              </c:numCache>
            </c:numRef>
          </c:val>
          <c:extLst>
            <c:ext xmlns:c16="http://schemas.microsoft.com/office/drawing/2014/chart" uri="{C3380CC4-5D6E-409C-BE32-E72D297353CC}">
              <c16:uniqueId val="{00000000-95D8-4510-A94F-C46445C126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95D8-4510-A94F-C46445C126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【310.14】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【56.80】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【286.17】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【57.71】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34082</v>
      </c>
      <c r="AM8" s="36"/>
      <c r="AN8" s="36"/>
      <c r="AO8" s="36"/>
      <c r="AP8" s="36"/>
      <c r="AQ8" s="36"/>
      <c r="AR8" s="36"/>
      <c r="AS8" s="36"/>
      <c r="AT8" s="37">
        <f>データ!T6</f>
        <v>603.14</v>
      </c>
      <c r="AU8" s="37"/>
      <c r="AV8" s="37"/>
      <c r="AW8" s="37"/>
      <c r="AX8" s="37"/>
      <c r="AY8" s="37"/>
      <c r="AZ8" s="37"/>
      <c r="BA8" s="37"/>
      <c r="BB8" s="37">
        <f>データ!U6</f>
        <v>56.51</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33</v>
      </c>
      <c r="BC9" s="30"/>
      <c r="BD9" s="30"/>
      <c r="BE9" s="30"/>
      <c r="BF9" s="30"/>
      <c r="BG9" s="30"/>
      <c r="BH9" s="30"/>
      <c r="BI9" s="30"/>
      <c r="BJ9" s="3"/>
      <c r="BK9" s="3"/>
      <c r="BL9" s="42" t="s">
        <v>37</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4.0199999999999996</v>
      </c>
      <c r="Q10" s="37"/>
      <c r="R10" s="37"/>
      <c r="S10" s="37"/>
      <c r="T10" s="37"/>
      <c r="U10" s="37"/>
      <c r="V10" s="37"/>
      <c r="W10" s="37">
        <f>データ!Q6</f>
        <v>100</v>
      </c>
      <c r="X10" s="37"/>
      <c r="Y10" s="37"/>
      <c r="Z10" s="37"/>
      <c r="AA10" s="37"/>
      <c r="AB10" s="37"/>
      <c r="AC10" s="37"/>
      <c r="AD10" s="36">
        <f>データ!R6</f>
        <v>4430</v>
      </c>
      <c r="AE10" s="36"/>
      <c r="AF10" s="36"/>
      <c r="AG10" s="36"/>
      <c r="AH10" s="36"/>
      <c r="AI10" s="36"/>
      <c r="AJ10" s="36"/>
      <c r="AK10" s="2"/>
      <c r="AL10" s="36">
        <f>データ!V6</f>
        <v>1358</v>
      </c>
      <c r="AM10" s="36"/>
      <c r="AN10" s="36"/>
      <c r="AO10" s="36"/>
      <c r="AP10" s="36"/>
      <c r="AQ10" s="36"/>
      <c r="AR10" s="36"/>
      <c r="AS10" s="36"/>
      <c r="AT10" s="37">
        <f>データ!W6</f>
        <v>18.09</v>
      </c>
      <c r="AU10" s="37"/>
      <c r="AV10" s="37"/>
      <c r="AW10" s="37"/>
      <c r="AX10" s="37"/>
      <c r="AY10" s="37"/>
      <c r="AZ10" s="37"/>
      <c r="BA10" s="37"/>
      <c r="BB10" s="37">
        <f>データ!X6</f>
        <v>75.069999999999993</v>
      </c>
      <c r="BC10" s="37"/>
      <c r="BD10" s="37"/>
      <c r="BE10" s="37"/>
      <c r="BF10" s="37"/>
      <c r="BG10" s="37"/>
      <c r="BH10" s="37"/>
      <c r="BI10" s="37"/>
      <c r="BJ10" s="2"/>
      <c r="BK10" s="2"/>
      <c r="BL10" s="46" t="s">
        <v>40</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36</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9"/>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9"/>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9"/>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9"/>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9"/>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9"/>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9"/>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9"/>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9"/>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9"/>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9"/>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9"/>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9"/>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9"/>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9"/>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9"/>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9"/>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9"/>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9"/>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9"/>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9"/>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9"/>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9"/>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9"/>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9"/>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9"/>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9"/>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73"/>
      <c r="BN59" s="73"/>
      <c r="BO59" s="73"/>
      <c r="BP59" s="73"/>
      <c r="BQ59" s="73"/>
      <c r="BR59" s="73"/>
      <c r="BS59" s="73"/>
      <c r="BT59" s="73"/>
      <c r="BU59" s="73"/>
      <c r="BV59" s="73"/>
      <c r="BW59" s="73"/>
      <c r="BX59" s="73"/>
      <c r="BY59" s="73"/>
      <c r="BZ59" s="74"/>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47</v>
      </c>
      <c r="C85" s="6"/>
      <c r="D85" s="6"/>
      <c r="E85" s="6" t="s">
        <v>48</v>
      </c>
      <c r="F85" s="6" t="s">
        <v>50</v>
      </c>
      <c r="G85" s="6" t="s">
        <v>51</v>
      </c>
      <c r="H85" s="6" t="s">
        <v>45</v>
      </c>
      <c r="I85" s="6" t="s">
        <v>12</v>
      </c>
      <c r="J85" s="6" t="s">
        <v>52</v>
      </c>
      <c r="K85" s="6" t="s">
        <v>53</v>
      </c>
      <c r="L85" s="6" t="s">
        <v>34</v>
      </c>
      <c r="M85" s="6" t="s">
        <v>39</v>
      </c>
      <c r="N85" s="6" t="s">
        <v>54</v>
      </c>
      <c r="O85" s="6" t="s">
        <v>55</v>
      </c>
    </row>
    <row r="86" spans="1:78" hidden="1" x14ac:dyDescent="0.15">
      <c r="B86" s="6"/>
      <c r="C86" s="6"/>
      <c r="D86" s="6"/>
      <c r="E86" s="6" t="str">
        <f>データ!AI6</f>
        <v/>
      </c>
      <c r="F86" s="6" t="s">
        <v>42</v>
      </c>
      <c r="G86" s="6" t="s">
        <v>42</v>
      </c>
      <c r="H86" s="6" t="str">
        <f>データ!BP6</f>
        <v>【310.14】</v>
      </c>
      <c r="I86" s="6" t="str">
        <f>データ!CA6</f>
        <v>【57.71】</v>
      </c>
      <c r="J86" s="6" t="str">
        <f>データ!CL6</f>
        <v>【286.17】</v>
      </c>
      <c r="K86" s="6" t="str">
        <f>データ!CW6</f>
        <v>【56.80】</v>
      </c>
      <c r="L86" s="6" t="str">
        <f>データ!DH6</f>
        <v>【83.38】</v>
      </c>
      <c r="M86" s="6" t="s">
        <v>42</v>
      </c>
      <c r="N86" s="6" t="s">
        <v>42</v>
      </c>
      <c r="O86" s="6" t="str">
        <f>データ!EO6</f>
        <v>【-】</v>
      </c>
    </row>
  </sheetData>
  <sheetProtection algorithmName="SHA-512" hashValue="ocHgLExXdQ07Fo4RctLQLtZABPkvMgx50/lULtd6nY91FmyCb2Jgz+O3SrQtsRev4SdaCQFaQ8SPyTmeEtFL9Q==" saltValue="Tiq7D7zQXqyqipbA/2dsW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35</v>
      </c>
      <c r="C3" s="16" t="s">
        <v>61</v>
      </c>
      <c r="D3" s="16" t="s">
        <v>62</v>
      </c>
      <c r="E3" s="16" t="s">
        <v>6</v>
      </c>
      <c r="F3" s="16" t="s">
        <v>5</v>
      </c>
      <c r="G3" s="16" t="s">
        <v>25</v>
      </c>
      <c r="H3" s="80" t="s">
        <v>58</v>
      </c>
      <c r="I3" s="81"/>
      <c r="J3" s="81"/>
      <c r="K3" s="81"/>
      <c r="L3" s="81"/>
      <c r="M3" s="81"/>
      <c r="N3" s="81"/>
      <c r="O3" s="81"/>
      <c r="P3" s="81"/>
      <c r="Q3" s="81"/>
      <c r="R3" s="81"/>
      <c r="S3" s="81"/>
      <c r="T3" s="81"/>
      <c r="U3" s="81"/>
      <c r="V3" s="81"/>
      <c r="W3" s="81"/>
      <c r="X3" s="82"/>
      <c r="Y3" s="78" t="s">
        <v>56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63</v>
      </c>
      <c r="B4" s="17"/>
      <c r="C4" s="17"/>
      <c r="D4" s="17"/>
      <c r="E4" s="17"/>
      <c r="F4" s="17"/>
      <c r="G4" s="17"/>
      <c r="H4" s="83"/>
      <c r="I4" s="84"/>
      <c r="J4" s="84"/>
      <c r="K4" s="84"/>
      <c r="L4" s="84"/>
      <c r="M4" s="84"/>
      <c r="N4" s="84"/>
      <c r="O4" s="84"/>
      <c r="P4" s="84"/>
      <c r="Q4" s="84"/>
      <c r="R4" s="84"/>
      <c r="S4" s="84"/>
      <c r="T4" s="84"/>
      <c r="U4" s="84"/>
      <c r="V4" s="84"/>
      <c r="W4" s="84"/>
      <c r="X4" s="85"/>
      <c r="Y4" s="79" t="s">
        <v>27</v>
      </c>
      <c r="Z4" s="79"/>
      <c r="AA4" s="79"/>
      <c r="AB4" s="79"/>
      <c r="AC4" s="79"/>
      <c r="AD4" s="79"/>
      <c r="AE4" s="79"/>
      <c r="AF4" s="79"/>
      <c r="AG4" s="79"/>
      <c r="AH4" s="79"/>
      <c r="AI4" s="79"/>
      <c r="AJ4" s="79" t="s">
        <v>49</v>
      </c>
      <c r="AK4" s="79"/>
      <c r="AL4" s="79"/>
      <c r="AM4" s="79"/>
      <c r="AN4" s="79"/>
      <c r="AO4" s="79"/>
      <c r="AP4" s="79"/>
      <c r="AQ4" s="79"/>
      <c r="AR4" s="79"/>
      <c r="AS4" s="79"/>
      <c r="AT4" s="79"/>
      <c r="AU4" s="79" t="s">
        <v>30</v>
      </c>
      <c r="AV4" s="79"/>
      <c r="AW4" s="79"/>
      <c r="AX4" s="79"/>
      <c r="AY4" s="79"/>
      <c r="AZ4" s="79"/>
      <c r="BA4" s="79"/>
      <c r="BB4" s="79"/>
      <c r="BC4" s="79"/>
      <c r="BD4" s="79"/>
      <c r="BE4" s="79"/>
      <c r="BF4" s="79" t="s">
        <v>64</v>
      </c>
      <c r="BG4" s="79"/>
      <c r="BH4" s="79"/>
      <c r="BI4" s="79"/>
      <c r="BJ4" s="79"/>
      <c r="BK4" s="79"/>
      <c r="BL4" s="79"/>
      <c r="BM4" s="79"/>
      <c r="BN4" s="79"/>
      <c r="BO4" s="79"/>
      <c r="BP4" s="79"/>
      <c r="BQ4" s="79" t="s">
        <v>16</v>
      </c>
      <c r="BR4" s="79"/>
      <c r="BS4" s="79"/>
      <c r="BT4" s="79"/>
      <c r="BU4" s="79"/>
      <c r="BV4" s="79"/>
      <c r="BW4" s="79"/>
      <c r="BX4" s="79"/>
      <c r="BY4" s="79"/>
      <c r="BZ4" s="79"/>
      <c r="CA4" s="79"/>
      <c r="CB4" s="79" t="s">
        <v>65</v>
      </c>
      <c r="CC4" s="79"/>
      <c r="CD4" s="79"/>
      <c r="CE4" s="79"/>
      <c r="CF4" s="79"/>
      <c r="CG4" s="79"/>
      <c r="CH4" s="79"/>
      <c r="CI4" s="79"/>
      <c r="CJ4" s="79"/>
      <c r="CK4" s="79"/>
      <c r="CL4" s="79"/>
      <c r="CM4" s="79" t="s">
        <v>0</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5" x14ac:dyDescent="0.15">
      <c r="A5" s="14" t="s">
        <v>70</v>
      </c>
      <c r="B5" s="18"/>
      <c r="C5" s="18"/>
      <c r="D5" s="18"/>
      <c r="E5" s="18"/>
      <c r="F5" s="18"/>
      <c r="G5" s="18"/>
      <c r="H5" s="23" t="s">
        <v>60</v>
      </c>
      <c r="I5" s="23" t="s">
        <v>71</v>
      </c>
      <c r="J5" s="23" t="s">
        <v>72</v>
      </c>
      <c r="K5" s="23" t="s">
        <v>73</v>
      </c>
      <c r="L5" s="23" t="s">
        <v>74</v>
      </c>
      <c r="M5" s="23" t="s">
        <v>8</v>
      </c>
      <c r="N5" s="23" t="s">
        <v>75</v>
      </c>
      <c r="O5" s="23" t="s">
        <v>76</v>
      </c>
      <c r="P5" s="23" t="s">
        <v>77</v>
      </c>
      <c r="Q5" s="23" t="s">
        <v>78</v>
      </c>
      <c r="R5" s="23" t="s">
        <v>79</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47</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15">
      <c r="A6" s="14" t="s">
        <v>96</v>
      </c>
      <c r="B6" s="19">
        <f t="shared" ref="B6:X6" si="1">B7</f>
        <v>2021</v>
      </c>
      <c r="C6" s="19">
        <f t="shared" si="1"/>
        <v>442127</v>
      </c>
      <c r="D6" s="19">
        <f t="shared" si="1"/>
        <v>47</v>
      </c>
      <c r="E6" s="19">
        <f t="shared" si="1"/>
        <v>18</v>
      </c>
      <c r="F6" s="19">
        <f t="shared" si="1"/>
        <v>0</v>
      </c>
      <c r="G6" s="19">
        <f t="shared" si="1"/>
        <v>0</v>
      </c>
      <c r="H6" s="19" t="str">
        <f t="shared" si="1"/>
        <v>大分県　豊後大野市</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4.0199999999999996</v>
      </c>
      <c r="Q6" s="24">
        <f t="shared" si="1"/>
        <v>100</v>
      </c>
      <c r="R6" s="24">
        <f t="shared" si="1"/>
        <v>4430</v>
      </c>
      <c r="S6" s="24">
        <f t="shared" si="1"/>
        <v>34082</v>
      </c>
      <c r="T6" s="24">
        <f t="shared" si="1"/>
        <v>603.14</v>
      </c>
      <c r="U6" s="24">
        <f t="shared" si="1"/>
        <v>56.51</v>
      </c>
      <c r="V6" s="24">
        <f t="shared" si="1"/>
        <v>1358</v>
      </c>
      <c r="W6" s="24">
        <f t="shared" si="1"/>
        <v>18.09</v>
      </c>
      <c r="X6" s="24">
        <f t="shared" si="1"/>
        <v>75.069999999999993</v>
      </c>
      <c r="Y6" s="28">
        <f t="shared" ref="Y6:AH6" si="2">IF(Y7="",NA(),Y7)</f>
        <v>103.56</v>
      </c>
      <c r="Z6" s="28">
        <f t="shared" si="2"/>
        <v>103.78</v>
      </c>
      <c r="AA6" s="28">
        <f t="shared" si="2"/>
        <v>106.68</v>
      </c>
      <c r="AB6" s="28">
        <f t="shared" si="2"/>
        <v>97.02</v>
      </c>
      <c r="AC6" s="28">
        <f t="shared" si="2"/>
        <v>94.75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161.88999999999999</v>
      </c>
      <c r="BG6" s="24">
        <f t="shared" si="5"/>
        <v>0</v>
      </c>
      <c r="BH6" s="24">
        <f t="shared" si="5"/>
        <v>0</v>
      </c>
      <c r="BI6" s="24">
        <f t="shared" si="5"/>
        <v>0</v>
      </c>
      <c r="BJ6" s="24">
        <f t="shared" si="5"/>
        <v>0</v>
      </c>
      <c r="BK6" s="28">
        <f t="shared" si="5"/>
        <v>244.85</v>
      </c>
      <c r="BL6" s="28">
        <f t="shared" si="5"/>
        <v>296.89</v>
      </c>
      <c r="BM6" s="28">
        <f t="shared" si="5"/>
        <v>270.57</v>
      </c>
      <c r="BN6" s="28">
        <f t="shared" si="5"/>
        <v>294.27</v>
      </c>
      <c r="BO6" s="28">
        <f t="shared" si="5"/>
        <v>294.08999999999997</v>
      </c>
      <c r="BP6" s="24" t="str">
        <f>IF(BP7="","",IF(BP7="-","【-】","【"&amp;SUBSTITUTE(TEXT(BP7,"#,##0.00"),"-","△")&amp;"】"))</f>
        <v>【310.14】</v>
      </c>
      <c r="BQ6" s="28">
        <f t="shared" ref="BQ6:BZ6" si="6">IF(BQ7="",NA(),BQ7)</f>
        <v>71.19</v>
      </c>
      <c r="BR6" s="28">
        <f t="shared" si="6"/>
        <v>67.19</v>
      </c>
      <c r="BS6" s="28">
        <f t="shared" si="6"/>
        <v>76.680000000000007</v>
      </c>
      <c r="BT6" s="28">
        <f t="shared" si="6"/>
        <v>68.52</v>
      </c>
      <c r="BU6" s="28">
        <f t="shared" si="6"/>
        <v>62.28</v>
      </c>
      <c r="BV6" s="28">
        <f t="shared" si="6"/>
        <v>64.78</v>
      </c>
      <c r="BW6" s="28">
        <f t="shared" si="6"/>
        <v>63.06</v>
      </c>
      <c r="BX6" s="28">
        <f t="shared" si="6"/>
        <v>62.5</v>
      </c>
      <c r="BY6" s="28">
        <f t="shared" si="6"/>
        <v>60.59</v>
      </c>
      <c r="BZ6" s="28">
        <f t="shared" si="6"/>
        <v>60</v>
      </c>
      <c r="CA6" s="24" t="str">
        <f>IF(CA7="","",IF(CA7="-","【-】","【"&amp;SUBSTITUTE(TEXT(CA7,"#,##0.00"),"-","△")&amp;"】"))</f>
        <v>【57.71】</v>
      </c>
      <c r="CB6" s="28">
        <f t="shared" ref="CB6:CK6" si="7">IF(CB7="",NA(),CB7)</f>
        <v>326.88</v>
      </c>
      <c r="CC6" s="28">
        <f t="shared" si="7"/>
        <v>352.85</v>
      </c>
      <c r="CD6" s="28">
        <f t="shared" si="7"/>
        <v>318.7</v>
      </c>
      <c r="CE6" s="28">
        <f t="shared" si="7"/>
        <v>358.19</v>
      </c>
      <c r="CF6" s="28">
        <f t="shared" si="7"/>
        <v>397.47</v>
      </c>
      <c r="CG6" s="28">
        <f t="shared" si="7"/>
        <v>250.21</v>
      </c>
      <c r="CH6" s="28">
        <f t="shared" si="7"/>
        <v>264.77</v>
      </c>
      <c r="CI6" s="28">
        <f t="shared" si="7"/>
        <v>269.33</v>
      </c>
      <c r="CJ6" s="28">
        <f t="shared" si="7"/>
        <v>280.23</v>
      </c>
      <c r="CK6" s="28">
        <f t="shared" si="7"/>
        <v>282.70999999999998</v>
      </c>
      <c r="CL6" s="24" t="str">
        <f>IF(CL7="","",IF(CL7="-","【-】","【"&amp;SUBSTITUTE(TEXT(CL7,"#,##0.00"),"-","△")&amp;"】"))</f>
        <v>【286.17】</v>
      </c>
      <c r="CM6" s="28">
        <f t="shared" ref="CM6:CV6" si="8">IF(CM7="",NA(),CM7)</f>
        <v>100</v>
      </c>
      <c r="CN6" s="28">
        <f t="shared" si="8"/>
        <v>100</v>
      </c>
      <c r="CO6" s="28">
        <f t="shared" si="8"/>
        <v>100</v>
      </c>
      <c r="CP6" s="28">
        <f t="shared" si="8"/>
        <v>100</v>
      </c>
      <c r="CQ6" s="28">
        <f t="shared" si="8"/>
        <v>100</v>
      </c>
      <c r="CR6" s="28">
        <f t="shared" si="8"/>
        <v>61.79</v>
      </c>
      <c r="CS6" s="28">
        <f t="shared" si="8"/>
        <v>59.94</v>
      </c>
      <c r="CT6" s="28">
        <f t="shared" si="8"/>
        <v>59.64</v>
      </c>
      <c r="CU6" s="28">
        <f t="shared" si="8"/>
        <v>58.19</v>
      </c>
      <c r="CV6" s="28">
        <f t="shared" si="8"/>
        <v>56.52</v>
      </c>
      <c r="CW6" s="24" t="str">
        <f>IF(CW7="","",IF(CW7="-","【-】","【"&amp;SUBSTITUTE(TEXT(CW7,"#,##0.00"),"-","△")&amp;"】"))</f>
        <v>【56.80】</v>
      </c>
      <c r="CX6" s="28">
        <f t="shared" ref="CX6:DG6" si="9">IF(CX7="",NA(),CX7)</f>
        <v>100</v>
      </c>
      <c r="CY6" s="28">
        <f t="shared" si="9"/>
        <v>100</v>
      </c>
      <c r="CZ6" s="28">
        <f t="shared" si="9"/>
        <v>100</v>
      </c>
      <c r="DA6" s="28">
        <f t="shared" si="9"/>
        <v>100</v>
      </c>
      <c r="DB6" s="28">
        <f t="shared" si="9"/>
        <v>100</v>
      </c>
      <c r="DC6" s="28">
        <f t="shared" si="9"/>
        <v>92.44</v>
      </c>
      <c r="DD6" s="28">
        <f t="shared" si="9"/>
        <v>89.66</v>
      </c>
      <c r="DE6" s="28">
        <f t="shared" si="9"/>
        <v>90.63</v>
      </c>
      <c r="DF6" s="28">
        <f t="shared" si="9"/>
        <v>87.8</v>
      </c>
      <c r="DG6" s="28">
        <f t="shared" si="9"/>
        <v>88.43</v>
      </c>
      <c r="DH6" s="24" t="str">
        <f>IF(DH7="","",IF(DH7="-","【-】","【"&amp;SUBSTITUTE(TEXT(DH7,"#,##0.00"),"-","△")&amp;"】"))</f>
        <v>【83.38】</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15">
      <c r="A7" s="14"/>
      <c r="B7" s="20">
        <v>2021</v>
      </c>
      <c r="C7" s="20">
        <v>442127</v>
      </c>
      <c r="D7" s="20">
        <v>47</v>
      </c>
      <c r="E7" s="20">
        <v>18</v>
      </c>
      <c r="F7" s="20">
        <v>0</v>
      </c>
      <c r="G7" s="20">
        <v>0</v>
      </c>
      <c r="H7" s="20" t="s">
        <v>97</v>
      </c>
      <c r="I7" s="20" t="s">
        <v>98</v>
      </c>
      <c r="J7" s="20" t="s">
        <v>99</v>
      </c>
      <c r="K7" s="20" t="s">
        <v>100</v>
      </c>
      <c r="L7" s="20" t="s">
        <v>101</v>
      </c>
      <c r="M7" s="20" t="s">
        <v>102</v>
      </c>
      <c r="N7" s="25" t="s">
        <v>42</v>
      </c>
      <c r="O7" s="25" t="s">
        <v>103</v>
      </c>
      <c r="P7" s="25">
        <v>4.0199999999999996</v>
      </c>
      <c r="Q7" s="25">
        <v>100</v>
      </c>
      <c r="R7" s="25">
        <v>4430</v>
      </c>
      <c r="S7" s="25">
        <v>34082</v>
      </c>
      <c r="T7" s="25">
        <v>603.14</v>
      </c>
      <c r="U7" s="25">
        <v>56.51</v>
      </c>
      <c r="V7" s="25">
        <v>1358</v>
      </c>
      <c r="W7" s="25">
        <v>18.09</v>
      </c>
      <c r="X7" s="25">
        <v>75.069999999999993</v>
      </c>
      <c r="Y7" s="25">
        <v>103.56</v>
      </c>
      <c r="Z7" s="25">
        <v>103.78</v>
      </c>
      <c r="AA7" s="25">
        <v>106.68</v>
      </c>
      <c r="AB7" s="25">
        <v>97.02</v>
      </c>
      <c r="AC7" s="25">
        <v>94.75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161.88999999999999</v>
      </c>
      <c r="BG7" s="25">
        <v>0</v>
      </c>
      <c r="BH7" s="25">
        <v>0</v>
      </c>
      <c r="BI7" s="25">
        <v>0</v>
      </c>
      <c r="BJ7" s="25">
        <v>0</v>
      </c>
      <c r="BK7" s="25">
        <v>244.85</v>
      </c>
      <c r="BL7" s="25">
        <v>296.89</v>
      </c>
      <c r="BM7" s="25">
        <v>270.57</v>
      </c>
      <c r="BN7" s="25">
        <v>294.27</v>
      </c>
      <c r="BO7" s="25">
        <v>294.08999999999997</v>
      </c>
      <c r="BP7" s="25">
        <v>310.14</v>
      </c>
      <c r="BQ7" s="25">
        <v>71.19</v>
      </c>
      <c r="BR7" s="25">
        <v>67.19</v>
      </c>
      <c r="BS7" s="25">
        <v>76.680000000000007</v>
      </c>
      <c r="BT7" s="25">
        <v>68.52</v>
      </c>
      <c r="BU7" s="25">
        <v>62.28</v>
      </c>
      <c r="BV7" s="25">
        <v>64.78</v>
      </c>
      <c r="BW7" s="25">
        <v>63.06</v>
      </c>
      <c r="BX7" s="25">
        <v>62.5</v>
      </c>
      <c r="BY7" s="25">
        <v>60.59</v>
      </c>
      <c r="BZ7" s="25">
        <v>60</v>
      </c>
      <c r="CA7" s="25">
        <v>57.71</v>
      </c>
      <c r="CB7" s="25">
        <v>326.88</v>
      </c>
      <c r="CC7" s="25">
        <v>352.85</v>
      </c>
      <c r="CD7" s="25">
        <v>318.7</v>
      </c>
      <c r="CE7" s="25">
        <v>358.19</v>
      </c>
      <c r="CF7" s="25">
        <v>397.47</v>
      </c>
      <c r="CG7" s="25">
        <v>250.21</v>
      </c>
      <c r="CH7" s="25">
        <v>264.77</v>
      </c>
      <c r="CI7" s="25">
        <v>269.33</v>
      </c>
      <c r="CJ7" s="25">
        <v>280.23</v>
      </c>
      <c r="CK7" s="25">
        <v>282.70999999999998</v>
      </c>
      <c r="CL7" s="25">
        <v>286.17</v>
      </c>
      <c r="CM7" s="25">
        <v>100</v>
      </c>
      <c r="CN7" s="25">
        <v>100</v>
      </c>
      <c r="CO7" s="25">
        <v>100</v>
      </c>
      <c r="CP7" s="25">
        <v>100</v>
      </c>
      <c r="CQ7" s="25">
        <v>100</v>
      </c>
      <c r="CR7" s="25">
        <v>61.79</v>
      </c>
      <c r="CS7" s="25">
        <v>59.94</v>
      </c>
      <c r="CT7" s="25">
        <v>59.64</v>
      </c>
      <c r="CU7" s="25">
        <v>58.19</v>
      </c>
      <c r="CV7" s="25">
        <v>56.52</v>
      </c>
      <c r="CW7" s="25">
        <v>56.8</v>
      </c>
      <c r="CX7" s="25">
        <v>100</v>
      </c>
      <c r="CY7" s="25">
        <v>100</v>
      </c>
      <c r="CZ7" s="25">
        <v>100</v>
      </c>
      <c r="DA7" s="25">
        <v>100</v>
      </c>
      <c r="DB7" s="25">
        <v>100</v>
      </c>
      <c r="DC7" s="25">
        <v>92.44</v>
      </c>
      <c r="DD7" s="25">
        <v>89.66</v>
      </c>
      <c r="DE7" s="25">
        <v>90.63</v>
      </c>
      <c r="DF7" s="25">
        <v>87.8</v>
      </c>
      <c r="DG7" s="25">
        <v>88.43</v>
      </c>
      <c r="DH7" s="25">
        <v>83.38</v>
      </c>
      <c r="DI7" s="25"/>
      <c r="DJ7" s="25"/>
      <c r="DK7" s="25"/>
      <c r="DL7" s="25"/>
      <c r="DM7" s="25"/>
      <c r="DN7" s="25"/>
      <c r="DO7" s="25"/>
      <c r="DP7" s="25"/>
      <c r="DQ7" s="25"/>
      <c r="DR7" s="25"/>
      <c r="DS7" s="25"/>
      <c r="DT7" s="25"/>
      <c r="DU7" s="25"/>
      <c r="DV7" s="25"/>
      <c r="DW7" s="25"/>
      <c r="DX7" s="25"/>
      <c r="DY7" s="25"/>
      <c r="DZ7" s="25"/>
      <c r="EA7" s="25"/>
      <c r="EB7" s="25"/>
      <c r="EC7" s="25"/>
      <c r="ED7" s="25"/>
      <c r="EE7" s="25" t="s">
        <v>42</v>
      </c>
      <c r="EF7" s="25" t="s">
        <v>42</v>
      </c>
      <c r="EG7" s="25" t="s">
        <v>42</v>
      </c>
      <c r="EH7" s="25" t="s">
        <v>42</v>
      </c>
      <c r="EI7" s="25" t="s">
        <v>42</v>
      </c>
      <c r="EJ7" s="25" t="s">
        <v>42</v>
      </c>
      <c r="EK7" s="25" t="s">
        <v>42</v>
      </c>
      <c r="EL7" s="25" t="s">
        <v>42</v>
      </c>
      <c r="EM7" s="25" t="s">
        <v>42</v>
      </c>
      <c r="EN7" s="25" t="s">
        <v>42</v>
      </c>
      <c r="EO7" s="25" t="s">
        <v>42</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2022-12-01T02:08:58Z</dcterms:created>
  <dcterms:modified xsi:type="dcterms:W3CDTF">2023-01-26T07:47:23Z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2023-01-11T06:03:06Z</vt:filetime>
  </property>
</Properties>
</file>