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12豊後大野市○\"/>
    </mc:Choice>
  </mc:AlternateContent>
  <workbookProtection workbookAlgorithmName="SHA-512" workbookHashValue="0e8psKTB736NQVqIC3gYmv+WqB926LMvFNwQlqnZs4tFlmsU6nK7aPlxb7NQAhhP5nT1toz9mX94lyAKTg7Lxw==" workbookSaltValue="iC6KS2tQYJP1XSkep6ClV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<sst xmlns="http://schemas.openxmlformats.org/spreadsheetml/2006/main" count="228" uniqueCount="112">
  <si>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</si>
  <si>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</si>
  <si>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</si>
  <si>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</si>
  <si>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</si>
  <si>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</si>
  <si>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</si>
  <si>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</si>
  <si>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</si>
  <si>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</si>
  <si>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</si>
  <si>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</si>
  <si>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</si>
  <si>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</si>
  <si>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</si>
  <si>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</si>
  <si>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</si>
  <si>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</si>
  <si>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</si>
  <si>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</si>
  <si>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</si>
  <si>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</si>
  <si>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</si>
  <si>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</si>
  <si>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</si>
  <si>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</si>
  <si>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</si>
  <si>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</si>
  <si>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</si>
  <si>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</si>
  <si>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</si>
  <si>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</si>
  <si>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</si>
  <si>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</si>
  <si>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</si>
  <si>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</si>
  <si>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</si>
  <si>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r>
      <t>①『経常収支比率』・・・簡水統合後数値が</t>
    </r>
    <r>
      <rPr>
        <sz val="11"/>
        <rFont val="ＭＳ ゴシック"/>
        <family val="3"/>
        <charset val="128"/>
      </rPr>
      <t>低下したが、減価償却費の減、一般会計補助金の増等により前年並となった。
②『累積欠損金比率』・・・営業収益に対する累積欠損金の状況を表す指標。建設改良積立金の取崩しにより改善したものの、簡易水道を経営統合したことにより毎年欠損金が発生しているため、対策が必要である。
③『流動比率』・・・簡易水道を経営統合したことより支出が増大し、流動資産が減少しているため比率が低下しています。
④『企業債残高対給水収益比率』・・企業債現在高の減少により比率が低下してきている。
⑤『料金回収率』・・・給水に係る費用がどの程度給水収益で賄えているかを表した指標。簡易水道を経営統合したことにより回収率が低下しています。
⑥『給水原価』・・・・・有収水量１㎥あたりについてどれだけの費用がかかっているかを表す指標。簡易水道の経営統合、経常費用の増大、有収水量の減により原価が上昇しています。
⑦『施設利用率』・・・配水能力に対する配水量の割合で、施設の利用状況を判断する指標。簡易水道の経営統合、給水人口や総配水量の減による1日平均配水量が減少していることから利用率が低下しています。
⑧『有収率』・・・統合した簡易水道に経年化管路が多く、経営統合後低下したが、更新工事等により改善傾向にある。</t>
    </r>
    <rPh sb="2" eb="4">
      <t>ケイジョウ</t>
    </rPh>
    <rPh sb="4" eb="6">
      <t>シュウシ</t>
    </rPh>
    <rPh sb="6" eb="8">
      <t>ヒリツ</t>
    </rPh>
    <rPh sb="12" eb="14">
      <t>カンスイ</t>
    </rPh>
    <rPh sb="14" eb="17">
      <t>トウゴウゴ</t>
    </rPh>
    <rPh sb="17" eb="19">
      <t>スウチ</t>
    </rPh>
    <rPh sb="20" eb="22">
      <t>テイカ</t>
    </rPh>
    <rPh sb="26" eb="28">
      <t>ゲンカ</t>
    </rPh>
    <rPh sb="28" eb="31">
      <t>ショウキャクヒ</t>
    </rPh>
    <rPh sb="32" eb="33">
      <t>ゲン</t>
    </rPh>
    <rPh sb="34" eb="36">
      <t>イッパン</t>
    </rPh>
    <rPh sb="36" eb="38">
      <t>カイケイ</t>
    </rPh>
    <rPh sb="38" eb="41">
      <t>ホジョキン</t>
    </rPh>
    <rPh sb="42" eb="43">
      <t>ゾウ</t>
    </rPh>
    <rPh sb="43" eb="44">
      <t>トウ</t>
    </rPh>
    <rPh sb="47" eb="48">
      <t>マエ</t>
    </rPh>
    <rPh sb="48" eb="49">
      <t>ネン</t>
    </rPh>
    <rPh sb="49" eb="50">
      <t>ナミ</t>
    </rPh>
    <rPh sb="58" eb="60">
      <t>ルイセキ</t>
    </rPh>
    <rPh sb="60" eb="62">
      <t>ケッソン</t>
    </rPh>
    <rPh sb="62" eb="63">
      <t>キン</t>
    </rPh>
    <rPh sb="63" eb="65">
      <t>ヒリツ</t>
    </rPh>
    <rPh sb="69" eb="71">
      <t>エイギョウ</t>
    </rPh>
    <rPh sb="71" eb="73">
      <t>シュウエキ</t>
    </rPh>
    <rPh sb="74" eb="75">
      <t>タイ</t>
    </rPh>
    <rPh sb="77" eb="79">
      <t>ルイセキ</t>
    </rPh>
    <rPh sb="79" eb="82">
      <t>ケッソンキン</t>
    </rPh>
    <rPh sb="83" eb="85">
      <t>ジョウキョウ</t>
    </rPh>
    <rPh sb="86" eb="87">
      <t>アラワ</t>
    </rPh>
    <rPh sb="88" eb="90">
      <t>シヒョウ</t>
    </rPh>
    <rPh sb="91" eb="93">
      <t>ケンセツ</t>
    </rPh>
    <rPh sb="93" eb="95">
      <t>カイリョウ</t>
    </rPh>
    <rPh sb="95" eb="98">
      <t>ツミタテキン</t>
    </rPh>
    <rPh sb="99" eb="101">
      <t>トリクズ</t>
    </rPh>
    <rPh sb="105" eb="107">
      <t>カイゼン</t>
    </rPh>
    <rPh sb="129" eb="131">
      <t>マイネン</t>
    </rPh>
    <rPh sb="131" eb="134">
      <t>ケッソンキン</t>
    </rPh>
    <rPh sb="135" eb="137">
      <t>ハッセイ</t>
    </rPh>
    <rPh sb="144" eb="146">
      <t>タイサク</t>
    </rPh>
    <rPh sb="147" eb="149">
      <t>ヒツヨウ</t>
    </rPh>
    <rPh sb="156" eb="158">
      <t>リュウドウ</t>
    </rPh>
    <rPh sb="158" eb="160">
      <t>ヒリツ</t>
    </rPh>
    <rPh sb="164" eb="166">
      <t>カンイ</t>
    </rPh>
    <rPh sb="166" eb="168">
      <t>スイドウ</t>
    </rPh>
    <rPh sb="169" eb="171">
      <t>ケイエイ</t>
    </rPh>
    <rPh sb="171" eb="173">
      <t>トウゴウ</t>
    </rPh>
    <rPh sb="179" eb="181">
      <t>シシュツ</t>
    </rPh>
    <rPh sb="182" eb="184">
      <t>ゾウダイ</t>
    </rPh>
    <rPh sb="186" eb="188">
      <t>リュウドウ</t>
    </rPh>
    <rPh sb="188" eb="190">
      <t>シサン</t>
    </rPh>
    <rPh sb="191" eb="193">
      <t>ゲンショウ</t>
    </rPh>
    <rPh sb="199" eb="201">
      <t>ヒリツ</t>
    </rPh>
    <rPh sb="202" eb="204">
      <t>テイカ</t>
    </rPh>
    <rPh sb="213" eb="215">
      <t>キギョウ</t>
    </rPh>
    <rPh sb="215" eb="216">
      <t>サイ</t>
    </rPh>
    <rPh sb="216" eb="218">
      <t>ザンダカ</t>
    </rPh>
    <rPh sb="218" eb="219">
      <t>タイ</t>
    </rPh>
    <rPh sb="219" eb="221">
      <t>キュウスイ</t>
    </rPh>
    <rPh sb="221" eb="223">
      <t>シュウエキ</t>
    </rPh>
    <rPh sb="223" eb="225">
      <t>ヒリツ</t>
    </rPh>
    <rPh sb="228" eb="231">
      <t>キギョウサイ</t>
    </rPh>
    <rPh sb="231" eb="234">
      <t>ゲンザイダカ</t>
    </rPh>
    <rPh sb="235" eb="237">
      <t>ゲンショウ</t>
    </rPh>
    <rPh sb="240" eb="242">
      <t>ヒリツ</t>
    </rPh>
    <rPh sb="243" eb="245">
      <t>テイカ</t>
    </rPh>
    <rPh sb="255" eb="257">
      <t>リョウキン</t>
    </rPh>
    <rPh sb="257" eb="259">
      <t>カイシュウ</t>
    </rPh>
    <rPh sb="259" eb="260">
      <t>リツ</t>
    </rPh>
    <rPh sb="264" eb="266">
      <t>キュウスイ</t>
    </rPh>
    <rPh sb="267" eb="268">
      <t>カカ</t>
    </rPh>
    <rPh sb="269" eb="271">
      <t>ヒヨウ</t>
    </rPh>
    <rPh sb="274" eb="276">
      <t>テイド</t>
    </rPh>
    <rPh sb="276" eb="278">
      <t>キュウスイ</t>
    </rPh>
    <rPh sb="278" eb="280">
      <t>シュウエキ</t>
    </rPh>
    <rPh sb="281" eb="282">
      <t>マカナ</t>
    </rPh>
    <rPh sb="288" eb="289">
      <t>アラワ</t>
    </rPh>
    <rPh sb="291" eb="293">
      <t>シヒョウ</t>
    </rPh>
    <rPh sb="299" eb="301">
      <t>ケイエイ</t>
    </rPh>
    <rPh sb="310" eb="313">
      <t>カイシュウリツ</t>
    </rPh>
    <rPh sb="314" eb="316">
      <t>テイカ</t>
    </rPh>
    <rPh sb="325" eb="327">
      <t>キュウスイ</t>
    </rPh>
    <rPh sb="327" eb="329">
      <t>ゲンカ</t>
    </rPh>
    <rPh sb="335" eb="337">
      <t>ユウシュウ</t>
    </rPh>
    <rPh sb="337" eb="339">
      <t>スイリョウ</t>
    </rPh>
    <rPh sb="353" eb="355">
      <t>ヒヨウ</t>
    </rPh>
    <rPh sb="364" eb="365">
      <t>アラワ</t>
    </rPh>
    <rPh sb="366" eb="368">
      <t>シヒョウ</t>
    </rPh>
    <rPh sb="369" eb="371">
      <t>カンイ</t>
    </rPh>
    <rPh sb="371" eb="373">
      <t>スイドウ</t>
    </rPh>
    <rPh sb="374" eb="376">
      <t>ケイエイ</t>
    </rPh>
    <rPh sb="376" eb="378">
      <t>トウゴウ</t>
    </rPh>
    <rPh sb="379" eb="381">
      <t>ケイジョウ</t>
    </rPh>
    <rPh sb="381" eb="383">
      <t>ヒヨウ</t>
    </rPh>
    <rPh sb="384" eb="386">
      <t>ゾウダイ</t>
    </rPh>
    <rPh sb="387" eb="389">
      <t>ユウシュウ</t>
    </rPh>
    <rPh sb="389" eb="391">
      <t>スイリョウ</t>
    </rPh>
    <rPh sb="392" eb="393">
      <t>ゲン</t>
    </rPh>
    <rPh sb="396" eb="398">
      <t>ゲンカ</t>
    </rPh>
    <rPh sb="399" eb="401">
      <t>ジョウショウ</t>
    </rPh>
    <rPh sb="410" eb="412">
      <t>シセツ</t>
    </rPh>
    <rPh sb="412" eb="415">
      <t>リヨウリツ</t>
    </rPh>
    <rPh sb="419" eb="421">
      <t>ハイスイ</t>
    </rPh>
    <rPh sb="421" eb="423">
      <t>ノウリョク</t>
    </rPh>
    <rPh sb="424" eb="425">
      <t>タイ</t>
    </rPh>
    <rPh sb="427" eb="429">
      <t>ハイスイ</t>
    </rPh>
    <rPh sb="429" eb="430">
      <t>リョウ</t>
    </rPh>
    <rPh sb="431" eb="433">
      <t>ワリアイ</t>
    </rPh>
    <rPh sb="435" eb="437">
      <t>シセツ</t>
    </rPh>
    <rPh sb="438" eb="440">
      <t>リヨウ</t>
    </rPh>
    <rPh sb="440" eb="442">
      <t>ジョウキョウ</t>
    </rPh>
    <rPh sb="443" eb="445">
      <t>ハンダン</t>
    </rPh>
    <rPh sb="447" eb="449">
      <t>シヒョウ</t>
    </rPh>
    <rPh sb="450" eb="452">
      <t>カンイ</t>
    </rPh>
    <rPh sb="452" eb="454">
      <t>スイドウ</t>
    </rPh>
    <rPh sb="455" eb="457">
      <t>ケイエイ</t>
    </rPh>
    <rPh sb="457" eb="459">
      <t>トウゴウ</t>
    </rPh>
    <rPh sb="460" eb="462">
      <t>キュウスイ</t>
    </rPh>
    <rPh sb="462" eb="464">
      <t>ジンコウ</t>
    </rPh>
    <rPh sb="465" eb="466">
      <t>ソウ</t>
    </rPh>
    <rPh sb="466" eb="469">
      <t>ハイスイリョウ</t>
    </rPh>
    <rPh sb="470" eb="471">
      <t>ゲン</t>
    </rPh>
    <rPh sb="474" eb="476">
      <t>イチニチ</t>
    </rPh>
    <rPh sb="476" eb="478">
      <t>ヘイキン</t>
    </rPh>
    <rPh sb="478" eb="481">
      <t>ハイスイリョウ</t>
    </rPh>
    <rPh sb="482" eb="484">
      <t>ゲンショウ</t>
    </rPh>
    <rPh sb="492" eb="495">
      <t>リヨウリツ</t>
    </rPh>
    <rPh sb="496" eb="498">
      <t>テイカ</t>
    </rPh>
    <rPh sb="507" eb="509">
      <t>ユウシュウ</t>
    </rPh>
    <rPh sb="509" eb="510">
      <t>リツ</t>
    </rPh>
    <rPh sb="514" eb="516">
      <t>トウゴウ</t>
    </rPh>
    <rPh sb="518" eb="520">
      <t>カンイ</t>
    </rPh>
    <rPh sb="520" eb="522">
      <t>スイドウ</t>
    </rPh>
    <rPh sb="523" eb="526">
      <t>ケイネンカ</t>
    </rPh>
    <rPh sb="526" eb="528">
      <t>カンロ</t>
    </rPh>
    <rPh sb="529" eb="530">
      <t>オオ</t>
    </rPh>
    <rPh sb="532" eb="534">
      <t>ケイエイ</t>
    </rPh>
    <rPh sb="534" eb="536">
      <t>トウゴウ</t>
    </rPh>
    <rPh sb="536" eb="537">
      <t>ゴ</t>
    </rPh>
    <rPh sb="537" eb="539">
      <t>テイカ</t>
    </rPh>
    <rPh sb="543" eb="545">
      <t>コウシン</t>
    </rPh>
    <rPh sb="545" eb="547">
      <t>コウジ</t>
    </rPh>
    <rPh sb="547" eb="548">
      <t>トウ</t>
    </rPh>
    <rPh sb="551" eb="553">
      <t>カイゼン</t>
    </rPh>
    <rPh sb="553" eb="555">
      <t>ケイコウ</t>
    </rPh>
    <phoneticPr fontId="15"/>
  </si>
  <si>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</si>
  <si>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</si>
  <si>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</si>
  <si>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</si>
  <si>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</si>
  <si>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</si>
  <si>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</si>
  <si>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</si>
  <si>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</si>
  <si>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</si>
  <si>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</si>
  <si>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</si>
  <si>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</si>
  <si>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</si>
  <si>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</si>
  <si>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</si>
  <si>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</si>
  <si>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</si>
  <si>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</si>
  <si>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</si>
  <si>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</si>
  <si>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</si>
  <si>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</si>
  <si>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</si>
  <si>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</si>
  <si>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</si>
  <si>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</si>
  <si>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</si>
  <si>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</si>
  <si>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</si>
  <si>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</si>
  <si>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</si>
  <si>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</si>
  <si>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</si>
  <si>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</si>
  <si>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</si>
  <si>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</si>
  <si>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</si>
  <si>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</si>
  <si>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</si>
  <si>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</si>
  <si>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</si>
  <si>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</si>
  <si>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</si>
  <si>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</si>
  <si>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</si>
  <si>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</si>
  <si>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</si>
  <si>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</si>
  <si>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</si>
  <si>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</si>
  <si>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</si>
  <si>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</si>
  <si>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</si>
  <si>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</si>
  <si>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</si>
  <si>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大分県　豊後大野市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</si>
  <si>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</si>
  <si>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</si>
  <si>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</si>
  <si>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</si>
  <si>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</si>
  <si>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</si>
  <si>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</si>
  <si>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</si>
  <si>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</si>
  <si>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</si>
  <si>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</si>
  <si>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</si>
  <si>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</si>
  <si>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</si>
  <si>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</si>
  <si>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①『有形固定資産減価償却率』・・・有形固定資産のうち償却対象資産の減価償却がどの程度進んでいるかを表す指標。新浄水場建設により数値が低くなっています。</t>
    </r>
    <r>
      <rPr>
        <sz val="11"/>
        <color rgb="FFFF0000"/>
        <rFont val="ＭＳ ゴシック"/>
        <family val="3"/>
        <charset val="128"/>
      </rPr>
      <t xml:space="preserve">
</t>
    </r>
    <r>
      <rPr>
        <sz val="11"/>
        <rFont val="ＭＳ ゴシック"/>
        <family val="3"/>
        <charset val="128"/>
      </rPr>
      <t>②『管路経年化率』・・・法定耐用年数を超えた管路延長の割合を表す指標。簡易水道を経営統合したことから経年化率が上昇している。計画的に更新していく必要があります。</t>
    </r>
    <r>
      <rPr>
        <sz val="11"/>
        <color rgb="FFFF0000"/>
        <rFont val="ＭＳ ゴシック"/>
        <family val="3"/>
        <charset val="128"/>
      </rPr>
      <t xml:space="preserve">
</t>
    </r>
    <r>
      <rPr>
        <sz val="11"/>
        <rFont val="ＭＳ ゴシック"/>
        <family val="3"/>
        <charset val="128"/>
      </rPr>
      <t>③『管路更新率』・・・・当該年度に更新した管路延長の割合を表す指標。平成３０年度に策定した施設更新計画により計画的に更新していく必要があります。</t>
    </r>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5">
      <t>シン</t>
    </rPh>
    <rPh sb="55" eb="58">
      <t>ジョウスイジョウ</t>
    </rPh>
    <rPh sb="58" eb="60">
      <t>ケンセツ</t>
    </rPh>
    <rPh sb="63" eb="65">
      <t>スウチ</t>
    </rPh>
    <rPh sb="66" eb="67">
      <t>ヒク</t>
    </rPh>
    <rPh sb="78" eb="80">
      <t>カンロ</t>
    </rPh>
    <rPh sb="80" eb="83">
      <t>ケイネンカ</t>
    </rPh>
    <rPh sb="83" eb="84">
      <t>リツ</t>
    </rPh>
    <rPh sb="88" eb="90">
      <t>ホウテイ</t>
    </rPh>
    <rPh sb="90" eb="92">
      <t>タイヨウ</t>
    </rPh>
    <rPh sb="92" eb="94">
      <t>ネンスウ</t>
    </rPh>
    <rPh sb="95" eb="96">
      <t>コ</t>
    </rPh>
    <rPh sb="98" eb="100">
      <t>カンロ</t>
    </rPh>
    <rPh sb="100" eb="102">
      <t>エンチョウ</t>
    </rPh>
    <rPh sb="103" eb="105">
      <t>ワリアイ</t>
    </rPh>
    <rPh sb="106" eb="107">
      <t>アラワ</t>
    </rPh>
    <rPh sb="108" eb="110">
      <t>シヒョウ</t>
    </rPh>
    <rPh sb="111" eb="113">
      <t>カンイ</t>
    </rPh>
    <rPh sb="113" eb="115">
      <t>スイドウ</t>
    </rPh>
    <rPh sb="116" eb="118">
      <t>ケイエイ</t>
    </rPh>
    <rPh sb="118" eb="120">
      <t>トウゴウ</t>
    </rPh>
    <rPh sb="126" eb="128">
      <t>ケイネン</t>
    </rPh>
    <rPh sb="129" eb="130">
      <t>リツ</t>
    </rPh>
    <rPh sb="131" eb="133">
      <t>ジョウショウ</t>
    </rPh>
    <rPh sb="138" eb="141">
      <t>ケイカクテキ</t>
    </rPh>
    <rPh sb="142" eb="144">
      <t>コウシン</t>
    </rPh>
    <rPh sb="148" eb="150">
      <t>ヒツヨウ</t>
    </rPh>
    <rPh sb="159" eb="161">
      <t>カンロ</t>
    </rPh>
    <rPh sb="161" eb="163">
      <t>コウシン</t>
    </rPh>
    <rPh sb="163" eb="164">
      <t>リツ</t>
    </rPh>
    <rPh sb="169" eb="171">
      <t>トウガイ</t>
    </rPh>
    <rPh sb="171" eb="173">
      <t>ネンド</t>
    </rPh>
    <rPh sb="174" eb="176">
      <t>コウシン</t>
    </rPh>
    <rPh sb="178" eb="180">
      <t>カンロ</t>
    </rPh>
    <rPh sb="180" eb="182">
      <t>エンチョウ</t>
    </rPh>
    <rPh sb="183" eb="185">
      <t>ワリアイ</t>
    </rPh>
    <rPh sb="186" eb="187">
      <t>アラワ</t>
    </rPh>
    <rPh sb="188" eb="190">
      <t>シヒョウ</t>
    </rPh>
    <phoneticPr fontId="15"/>
  </si>
  <si>
    <r>
      <t>平成２７年度に新浄水場を建設し、平成３０年度から千歳簡易水道を平成３１年度から残りの犬飼・大野・清川・緒方の各簡易水道を経営統合した。</t>
    </r>
    <r>
      <rPr>
        <sz val="11"/>
        <color rgb="FFFF0000"/>
        <rFont val="ＭＳ ゴシック"/>
        <family val="3"/>
        <charset val="128"/>
      </rPr>
      <t xml:space="preserve">
</t>
    </r>
    <r>
      <rPr>
        <sz val="11"/>
        <color theme="1"/>
        <rFont val="ＭＳ ゴシック"/>
        <family val="3"/>
        <charset val="128"/>
      </rPr>
      <t>簡易水道の経営統合が完了したことから、今後さらに経営悪化となる大きな要因はなくなったと考えられるが、統合により、流動比率、料金回収率や有収率の悪化、管路経年化率の上昇など、経営悪化・施設の老朽化が見られる。
経営戦略等の計画に沿って施設更新等を進めると共に、更なる経営効率化の検討など、経営改善に向け取組む必要があります。</t>
    </r>
    <rPh sb="0" eb="2">
      <t>ヘイセイ</t>
    </rPh>
    <rPh sb="4" eb="6">
      <t>ネンド</t>
    </rPh>
    <rPh sb="7" eb="8">
      <t>シン</t>
    </rPh>
    <rPh sb="8" eb="11">
      <t>ジョウスイジョウ</t>
    </rPh>
    <rPh sb="12" eb="14">
      <t>ケンセツ</t>
    </rPh>
    <rPh sb="16" eb="18">
      <t>ヘイセイ</t>
    </rPh>
    <rPh sb="20" eb="22">
      <t>ネンド</t>
    </rPh>
    <rPh sb="24" eb="26">
      <t>チトセ</t>
    </rPh>
    <rPh sb="26" eb="28">
      <t>カンイ</t>
    </rPh>
    <rPh sb="28" eb="30">
      <t>スイドウ</t>
    </rPh>
    <rPh sb="31" eb="33">
      <t>ヘイセイ</t>
    </rPh>
    <rPh sb="35" eb="37">
      <t>ネンド</t>
    </rPh>
    <rPh sb="39" eb="40">
      <t>ノコ</t>
    </rPh>
    <rPh sb="42" eb="44">
      <t>イヌカイ</t>
    </rPh>
    <rPh sb="45" eb="47">
      <t>オオノ</t>
    </rPh>
    <rPh sb="48" eb="50">
      <t>キヨカワ</t>
    </rPh>
    <rPh sb="51" eb="53">
      <t>オガタ</t>
    </rPh>
    <rPh sb="54" eb="55">
      <t>カク</t>
    </rPh>
    <rPh sb="78" eb="80">
      <t>カンリョウ</t>
    </rPh>
    <rPh sb="92" eb="94">
      <t>ケイエイ</t>
    </rPh>
    <rPh sb="94" eb="96">
      <t>アッカ</t>
    </rPh>
    <rPh sb="99" eb="100">
      <t>オオ</t>
    </rPh>
    <rPh sb="102" eb="104">
      <t>ヨウイン</t>
    </rPh>
    <rPh sb="111" eb="112">
      <t>カンガ</t>
    </rPh>
    <rPh sb="118" eb="120">
      <t>トウゴウ</t>
    </rPh>
    <rPh sb="124" eb="126">
      <t>リュウドウ</t>
    </rPh>
    <rPh sb="126" eb="128">
      <t>ヒリツ</t>
    </rPh>
    <rPh sb="129" eb="131">
      <t>リョウキン</t>
    </rPh>
    <rPh sb="131" eb="133">
      <t>カイシュウ</t>
    </rPh>
    <rPh sb="133" eb="134">
      <t>リツ</t>
    </rPh>
    <rPh sb="135" eb="136">
      <t>ユウ</t>
    </rPh>
    <rPh sb="136" eb="137">
      <t>シュウ</t>
    </rPh>
    <rPh sb="137" eb="138">
      <t>リツ</t>
    </rPh>
    <rPh sb="139" eb="141">
      <t>アッカ</t>
    </rPh>
    <rPh sb="142" eb="144">
      <t>カンロ</t>
    </rPh>
    <rPh sb="144" eb="146">
      <t>ケイネン</t>
    </rPh>
    <rPh sb="146" eb="147">
      <t>カ</t>
    </rPh>
    <rPh sb="147" eb="148">
      <t>リツ</t>
    </rPh>
    <rPh sb="149" eb="151">
      <t>ジョウショウ</t>
    </rPh>
    <rPh sb="172" eb="174">
      <t>ケイエイ</t>
    </rPh>
    <rPh sb="174" eb="176">
      <t>センリャク</t>
    </rPh>
    <rPh sb="176" eb="177">
      <t>トウ</t>
    </rPh>
    <rPh sb="178" eb="180">
      <t>ケイカク</t>
    </rPh>
    <rPh sb="181" eb="182">
      <t>ソ</t>
    </rPh>
    <rPh sb="184" eb="186">
      <t>シセツ</t>
    </rPh>
    <rPh sb="186" eb="188">
      <t>コウシン</t>
    </rPh>
    <rPh sb="188" eb="189">
      <t>トウ</t>
    </rPh>
    <rPh sb="190" eb="191">
      <t>スス</t>
    </rPh>
    <rPh sb="194" eb="195">
      <t>トモ</t>
    </rPh>
    <rPh sb="197" eb="198">
      <t>サラ</t>
    </rPh>
    <rPh sb="200" eb="202">
      <t>ケイエイ</t>
    </rPh>
    <rPh sb="202" eb="205">
      <t>コウリツカ</t>
    </rPh>
    <rPh sb="206" eb="208">
      <t>ケントウ</t>
    </rPh>
    <rPh sb="211" eb="213">
      <t>ケイエイ</t>
    </rPh>
    <rPh sb="213" eb="215">
      <t>カイゼン</t>
    </rPh>
    <rPh sb="216" eb="217">
      <t>ム</t>
    </rPh>
    <rPh sb="218" eb="220">
      <t>トリク</t>
    </rPh>
    <rPh sb="221" eb="223">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</si>
</sst>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2"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0.11</c:v>
                </c:pt>
                <c:pt idx="1">
                  <c:v>0.1</c:v>
                </c:pt>
                <c:pt idx="2">
                  <c:v>0.06</c:v>
                </c:pt>
                <c:pt idx="3">
                  <c:v>0.21</c:v>
                </c:pt>
                <c:pt idx="4">
                  <c:v>0.19</c:v>
                </c:pt>
              </c:numCache>
            </c:numRef>
          </c:val>
          <c:extLst>
            <c:ext xmlns:c16="http://schemas.microsoft.com/office/drawing/2014/chart" uri="{C3380CC4-5D6E-409C-BE32-E72D297353CC}">
              <c16:uniqueId val="{00000000-2A06-4E2E-B6DA-106404C91D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0.52</c:v>
                </c:pt>
                <c:pt idx="3">
                  <c:v>0.53</c:v>
                </c:pt>
                <c:pt idx="4">
                  <c:v>0.48</c:v>
                </c:pt>
              </c:numCache>
            </c:numRef>
          </c:val>
          <c:smooth val="0"/>
          <c:extLst>
            <c:ext xmlns:c16="http://schemas.microsoft.com/office/drawing/2014/chart" uri="{C3380CC4-5D6E-409C-BE32-E72D297353CC}">
              <c16:uniqueId val="{00000001-2A06-4E2E-B6DA-106404C91D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77.959999999999994</c:v>
                </c:pt>
                <c:pt idx="1">
                  <c:v>71.89</c:v>
                </c:pt>
                <c:pt idx="2">
                  <c:v>60.8</c:v>
                </c:pt>
                <c:pt idx="3">
                  <c:v>57.78</c:v>
                </c:pt>
                <c:pt idx="4">
                  <c:v>56.94</c:v>
                </c:pt>
              </c:numCache>
            </c:numRef>
          </c:val>
          <c:extLst>
            <c:ext xmlns:c16="http://schemas.microsoft.com/office/drawing/2014/chart" uri="{C3380CC4-5D6E-409C-BE32-E72D297353CC}">
              <c16:uniqueId val="{00000000-3FFB-4B17-BC43-EC1B013794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55.14</c:v>
                </c:pt>
                <c:pt idx="3">
                  <c:v>55.89</c:v>
                </c:pt>
                <c:pt idx="4">
                  <c:v>55.72</c:v>
                </c:pt>
              </c:numCache>
            </c:numRef>
          </c:val>
          <c:smooth val="0"/>
          <c:extLst>
            <c:ext xmlns:c16="http://schemas.microsoft.com/office/drawing/2014/chart" uri="{C3380CC4-5D6E-409C-BE32-E72D297353CC}">
              <c16:uniqueId val="{00000001-3FFB-4B17-BC43-EC1B013794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81.09</c:v>
                </c:pt>
                <c:pt idx="1">
                  <c:v>81.94</c:v>
                </c:pt>
                <c:pt idx="2">
                  <c:v>66.739999999999995</c:v>
                </c:pt>
                <c:pt idx="3">
                  <c:v>70.739999999999995</c:v>
                </c:pt>
                <c:pt idx="4">
                  <c:v>72.37</c:v>
                </c:pt>
              </c:numCache>
            </c:numRef>
          </c:val>
          <c:extLst>
            <c:ext xmlns:c16="http://schemas.microsoft.com/office/drawing/2014/chart" uri="{C3380CC4-5D6E-409C-BE32-E72D297353CC}">
              <c16:uniqueId val="{00000000-2C0B-4543-85D7-6C6A94CE68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81.39</c:v>
                </c:pt>
                <c:pt idx="3">
                  <c:v>81.27</c:v>
                </c:pt>
                <c:pt idx="4">
                  <c:v>81.260000000000005</c:v>
                </c:pt>
              </c:numCache>
            </c:numRef>
          </c:val>
          <c:smooth val="0"/>
          <c:extLst>
            <c:ext xmlns:c16="http://schemas.microsoft.com/office/drawing/2014/chart" uri="{C3380CC4-5D6E-409C-BE32-E72D297353CC}">
              <c16:uniqueId val="{00000001-2C0B-4543-85D7-6C6A94CE68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100.45</c:v>
                </c:pt>
                <c:pt idx="1">
                  <c:v>86.01</c:v>
                </c:pt>
                <c:pt idx="2">
                  <c:v>90.07</c:v>
                </c:pt>
                <c:pt idx="3">
                  <c:v>94.3</c:v>
                </c:pt>
                <c:pt idx="4">
                  <c:v>93.31</c:v>
                </c:pt>
              </c:numCache>
            </c:numRef>
          </c:val>
          <c:extLst>
            <c:ext xmlns:c16="http://schemas.microsoft.com/office/drawing/2014/chart" uri="{C3380CC4-5D6E-409C-BE32-E72D297353CC}">
              <c16:uniqueId val="{00000000-7987-4336-A0D3-A4ACF6E358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108.61</c:v>
                </c:pt>
                <c:pt idx="3">
                  <c:v>108.35</c:v>
                </c:pt>
                <c:pt idx="4">
                  <c:v>108.84</c:v>
                </c:pt>
              </c:numCache>
            </c:numRef>
          </c:val>
          <c:smooth val="0"/>
          <c:extLst>
            <c:ext xmlns:c16="http://schemas.microsoft.com/office/drawing/2014/chart" uri="{C3380CC4-5D6E-409C-BE32-E72D297353CC}">
              <c16:uniqueId val="{00000001-7987-4336-A0D3-A4ACF6E358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35.33</c:v>
                </c:pt>
                <c:pt idx="1">
                  <c:v>33.979999999999997</c:v>
                </c:pt>
                <c:pt idx="2">
                  <c:v>32.96</c:v>
                </c:pt>
                <c:pt idx="3">
                  <c:v>35.17</c:v>
                </c:pt>
                <c:pt idx="4">
                  <c:v>37.28</c:v>
                </c:pt>
              </c:numCache>
            </c:numRef>
          </c:val>
          <c:extLst>
            <c:ext xmlns:c16="http://schemas.microsoft.com/office/drawing/2014/chart" uri="{C3380CC4-5D6E-409C-BE32-E72D297353CC}">
              <c16:uniqueId val="{00000000-6211-4DB2-808E-280DA95EC0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49.92</c:v>
                </c:pt>
                <c:pt idx="3">
                  <c:v>50.63</c:v>
                </c:pt>
                <c:pt idx="4">
                  <c:v>51.29</c:v>
                </c:pt>
              </c:numCache>
            </c:numRef>
          </c:val>
          <c:smooth val="0"/>
          <c:extLst>
            <c:ext xmlns:c16="http://schemas.microsoft.com/office/drawing/2014/chart" uri="{C3380CC4-5D6E-409C-BE32-E72D297353CC}">
              <c16:uniqueId val="{00000001-6211-4DB2-808E-280DA95EC0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3.29</c:v>
                </c:pt>
                <c:pt idx="1">
                  <c:v>10.48</c:v>
                </c:pt>
                <c:pt idx="2">
                  <c:v>16.059999999999999</c:v>
                </c:pt>
                <c:pt idx="3">
                  <c:v>20.48</c:v>
                </c:pt>
                <c:pt idx="4">
                  <c:v>24.07</c:v>
                </c:pt>
              </c:numCache>
            </c:numRef>
          </c:val>
          <c:extLst>
            <c:ext xmlns:c16="http://schemas.microsoft.com/office/drawing/2014/chart" uri="{C3380CC4-5D6E-409C-BE32-E72D297353CC}">
              <c16:uniqueId val="{00000000-A7EA-4375-9658-12A284CD7D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16.88</c:v>
                </c:pt>
                <c:pt idx="3">
                  <c:v>18.28</c:v>
                </c:pt>
                <c:pt idx="4">
                  <c:v>19.61</c:v>
                </c:pt>
              </c:numCache>
            </c:numRef>
          </c:val>
          <c:smooth val="0"/>
          <c:extLst>
            <c:ext xmlns:c16="http://schemas.microsoft.com/office/drawing/2014/chart" uri="{C3380CC4-5D6E-409C-BE32-E72D297353CC}">
              <c16:uniqueId val="{00000001-A7EA-4375-9658-12A284CD7D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18.420000000000002</c:v>
                </c:pt>
                <c:pt idx="2">
                  <c:v>25</c:v>
                </c:pt>
                <c:pt idx="3">
                  <c:v>7.97</c:v>
                </c:pt>
                <c:pt idx="4" formatCode="#,##0.00;&quot;△&quot;#,##0.00">
                  <c:v>0</c:v>
                </c:pt>
              </c:numCache>
            </c:numRef>
          </c:val>
          <c:extLst>
            <c:ext xmlns:c16="http://schemas.microsoft.com/office/drawing/2014/chart" uri="{C3380CC4-5D6E-409C-BE32-E72D297353CC}">
              <c16:uniqueId val="{00000000-D114-46AE-B432-5B62BFB8D6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3.59</c:v>
                </c:pt>
                <c:pt idx="3">
                  <c:v>3.98</c:v>
                </c:pt>
                <c:pt idx="4">
                  <c:v>6.02</c:v>
                </c:pt>
              </c:numCache>
            </c:numRef>
          </c:val>
          <c:smooth val="0"/>
          <c:extLst>
            <c:ext xmlns:c16="http://schemas.microsoft.com/office/drawing/2014/chart" uri="{C3380CC4-5D6E-409C-BE32-E72D297353CC}">
              <c16:uniqueId val="{00000001-D114-46AE-B432-5B62BFB8D6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961.65</c:v>
                </c:pt>
                <c:pt idx="1">
                  <c:v>457.58</c:v>
                </c:pt>
                <c:pt idx="2">
                  <c:v>282.93</c:v>
                </c:pt>
                <c:pt idx="3">
                  <c:v>214.42</c:v>
                </c:pt>
                <c:pt idx="4">
                  <c:v>217.1</c:v>
                </c:pt>
              </c:numCache>
            </c:numRef>
          </c:val>
          <c:extLst>
            <c:ext xmlns:c16="http://schemas.microsoft.com/office/drawing/2014/chart" uri="{C3380CC4-5D6E-409C-BE32-E72D297353CC}">
              <c16:uniqueId val="{00000000-1F55-4293-B312-6778942B4EF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379.08</c:v>
                </c:pt>
                <c:pt idx="3">
                  <c:v>367.55</c:v>
                </c:pt>
                <c:pt idx="4">
                  <c:v>378.56</c:v>
                </c:pt>
              </c:numCache>
            </c:numRef>
          </c:val>
          <c:smooth val="0"/>
          <c:extLst>
            <c:ext xmlns:c16="http://schemas.microsoft.com/office/drawing/2014/chart" uri="{C3380CC4-5D6E-409C-BE32-E72D297353CC}">
              <c16:uniqueId val="{00000001-1F55-4293-B312-6778942B4EF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1055.1600000000001</c:v>
                </c:pt>
                <c:pt idx="1">
                  <c:v>1114.25</c:v>
                </c:pt>
                <c:pt idx="2">
                  <c:v>854.25</c:v>
                </c:pt>
                <c:pt idx="3">
                  <c:v>808.98</c:v>
                </c:pt>
                <c:pt idx="4">
                  <c:v>758.95</c:v>
                </c:pt>
              </c:numCache>
            </c:numRef>
          </c:val>
          <c:extLst>
            <c:ext xmlns:c16="http://schemas.microsoft.com/office/drawing/2014/chart" uri="{C3380CC4-5D6E-409C-BE32-E72D297353CC}">
              <c16:uniqueId val="{00000000-4494-469F-8A40-61F30155F4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398.98</c:v>
                </c:pt>
                <c:pt idx="3">
                  <c:v>418.68</c:v>
                </c:pt>
                <c:pt idx="4">
                  <c:v>395.68</c:v>
                </c:pt>
              </c:numCache>
            </c:numRef>
          </c:val>
          <c:smooth val="0"/>
          <c:extLst>
            <c:ext xmlns:c16="http://schemas.microsoft.com/office/drawing/2014/chart" uri="{C3380CC4-5D6E-409C-BE32-E72D297353CC}">
              <c16:uniqueId val="{00000001-4494-469F-8A40-61F30155F4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96.35</c:v>
                </c:pt>
                <c:pt idx="1">
                  <c:v>80.680000000000007</c:v>
                </c:pt>
                <c:pt idx="2">
                  <c:v>80.64</c:v>
                </c:pt>
                <c:pt idx="3">
                  <c:v>79.650000000000006</c:v>
                </c:pt>
                <c:pt idx="4">
                  <c:v>78.97</c:v>
                </c:pt>
              </c:numCache>
            </c:numRef>
          </c:val>
          <c:extLst>
            <c:ext xmlns:c16="http://schemas.microsoft.com/office/drawing/2014/chart" uri="{C3380CC4-5D6E-409C-BE32-E72D297353CC}">
              <c16:uniqueId val="{00000000-3705-467B-8C26-2CB086BCB1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98.64</c:v>
                </c:pt>
                <c:pt idx="3">
                  <c:v>94.78</c:v>
                </c:pt>
                <c:pt idx="4">
                  <c:v>97.59</c:v>
                </c:pt>
              </c:numCache>
            </c:numRef>
          </c:val>
          <c:smooth val="0"/>
          <c:extLst>
            <c:ext xmlns:c16="http://schemas.microsoft.com/office/drawing/2014/chart" uri="{C3380CC4-5D6E-409C-BE32-E72D297353CC}">
              <c16:uniqueId val="{00000001-3705-467B-8C26-2CB086BCB1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160.08000000000001</c:v>
                </c:pt>
                <c:pt idx="1">
                  <c:v>192.02</c:v>
                </c:pt>
                <c:pt idx="2">
                  <c:v>194.33</c:v>
                </c:pt>
                <c:pt idx="3">
                  <c:v>196.88</c:v>
                </c:pt>
                <c:pt idx="4">
                  <c:v>198.7</c:v>
                </c:pt>
              </c:numCache>
            </c:numRef>
          </c:val>
          <c:extLst>
            <c:ext xmlns:c16="http://schemas.microsoft.com/office/drawing/2014/chart" uri="{C3380CC4-5D6E-409C-BE32-E72D297353CC}">
              <c16:uniqueId val="{00000000-6EA2-4EC1-87FA-92606B9C01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178.92</c:v>
                </c:pt>
                <c:pt idx="3">
                  <c:v>181.3</c:v>
                </c:pt>
                <c:pt idx="4">
                  <c:v>181.71</c:v>
                </c:pt>
              </c:numCache>
            </c:numRef>
          </c:val>
          <c:smooth val="0"/>
          <c:extLst>
            <c:ext xmlns:c16="http://schemas.microsoft.com/office/drawing/2014/chart" uri="{C3380CC4-5D6E-409C-BE32-E72D297353CC}">
              <c16:uniqueId val="{00000001-6EA2-4EC1-87FA-92606B9C01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大分県　豊後大野市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2</v>
      </c>
      <c r="C7" s="34"/>
      <c r="D7" s="34"/>
      <c r="E7" s="34"/>
      <c r="F7" s="34"/>
      <c r="G7" s="34"/>
      <c r="H7" s="34"/>
      <c r="I7" s="33" t="s">
        <v>12</v>
      </c>
      <c r="J7" s="34"/>
      <c r="K7" s="34"/>
      <c r="L7" s="34"/>
      <c r="M7" s="34"/>
      <c r="N7" s="34"/>
      <c r="O7" s="35"/>
      <c r="P7" s="36" t="s">
        <v>3</v>
      </c>
      <c r="Q7" s="36"/>
      <c r="R7" s="36"/>
      <c r="S7" s="36"/>
      <c r="T7" s="36"/>
      <c r="U7" s="36"/>
      <c r="V7" s="36"/>
      <c r="W7" s="36" t="s">
        <v>14</v>
      </c>
      <c r="X7" s="36"/>
      <c r="Y7" s="36"/>
      <c r="Z7" s="36"/>
      <c r="AA7" s="36"/>
      <c r="AB7" s="36"/>
      <c r="AC7" s="36"/>
      <c r="AD7" s="36" t="s">
        <v>7</v>
      </c>
      <c r="AE7" s="36"/>
      <c r="AF7" s="36"/>
      <c r="AG7" s="36"/>
      <c r="AH7" s="36"/>
      <c r="AI7" s="36"/>
      <c r="AJ7" s="36"/>
      <c r="AK7" s="2"/>
      <c r="AL7" s="36" t="s">
        <v>15</v>
      </c>
      <c r="AM7" s="36"/>
      <c r="AN7" s="36"/>
      <c r="AO7" s="36"/>
      <c r="AP7" s="36"/>
      <c r="AQ7" s="36"/>
      <c r="AR7" s="36"/>
      <c r="AS7" s="36"/>
      <c r="AT7" s="33" t="s">
        <v>8</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34082</v>
      </c>
      <c r="AM8" s="44"/>
      <c r="AN8" s="44"/>
      <c r="AO8" s="44"/>
      <c r="AP8" s="44"/>
      <c r="AQ8" s="44"/>
      <c r="AR8" s="44"/>
      <c r="AS8" s="44"/>
      <c r="AT8" s="45">
        <f>データ!$S$6</f>
        <v>603.14</v>
      </c>
      <c r="AU8" s="46"/>
      <c r="AV8" s="46"/>
      <c r="AW8" s="46"/>
      <c r="AX8" s="46"/>
      <c r="AY8" s="46"/>
      <c r="AZ8" s="46"/>
      <c r="BA8" s="46"/>
      <c r="BB8" s="47">
        <f>データ!$T$6</f>
        <v>56.51</v>
      </c>
      <c r="BC8" s="47"/>
      <c r="BD8" s="47"/>
      <c r="BE8" s="47"/>
      <c r="BF8" s="47"/>
      <c r="BG8" s="47"/>
      <c r="BH8" s="47"/>
      <c r="BI8" s="47"/>
      <c r="BJ8" s="3"/>
      <c r="BK8" s="3"/>
      <c r="BL8" s="48" t="s">
        <v>13</v>
      </c>
      <c r="BM8" s="49"/>
      <c r="BN8" s="50" t="s">
        <v>21</v>
      </c>
      <c r="BO8" s="50"/>
      <c r="BP8" s="50"/>
      <c r="BQ8" s="50"/>
      <c r="BR8" s="50"/>
      <c r="BS8" s="50"/>
      <c r="BT8" s="50"/>
      <c r="BU8" s="50"/>
      <c r="BV8" s="50"/>
      <c r="BW8" s="50"/>
      <c r="BX8" s="50"/>
      <c r="BY8" s="51"/>
    </row>
    <row r="9" spans="1:78" ht="18.75" customHeight="1" x14ac:dyDescent="0.15">
      <c r="A9" s="2"/>
      <c r="B9" s="33" t="s">
        <v>22</v>
      </c>
      <c r="C9" s="34"/>
      <c r="D9" s="34"/>
      <c r="E9" s="34"/>
      <c r="F9" s="34"/>
      <c r="G9" s="34"/>
      <c r="H9" s="34"/>
      <c r="I9" s="33" t="s">
        <v>24</v>
      </c>
      <c r="J9" s="34"/>
      <c r="K9" s="34"/>
      <c r="L9" s="34"/>
      <c r="M9" s="34"/>
      <c r="N9" s="34"/>
      <c r="O9" s="35"/>
      <c r="P9" s="36" t="s">
        <v>25</v>
      </c>
      <c r="Q9" s="36"/>
      <c r="R9" s="36"/>
      <c r="S9" s="36"/>
      <c r="T9" s="36"/>
      <c r="U9" s="36"/>
      <c r="V9" s="36"/>
      <c r="W9" s="36" t="s">
        <v>23</v>
      </c>
      <c r="X9" s="36"/>
      <c r="Y9" s="36"/>
      <c r="Z9" s="36"/>
      <c r="AA9" s="36"/>
      <c r="AB9" s="36"/>
      <c r="AC9" s="36"/>
      <c r="AD9" s="2"/>
      <c r="AE9" s="2"/>
      <c r="AF9" s="2"/>
      <c r="AG9" s="2"/>
      <c r="AH9" s="2"/>
      <c r="AI9" s="2"/>
      <c r="AJ9" s="2"/>
      <c r="AK9" s="2"/>
      <c r="AL9" s="36" t="s">
        <v>28</v>
      </c>
      <c r="AM9" s="36"/>
      <c r="AN9" s="36"/>
      <c r="AO9" s="36"/>
      <c r="AP9" s="36"/>
      <c r="AQ9" s="36"/>
      <c r="AR9" s="36"/>
      <c r="AS9" s="36"/>
      <c r="AT9" s="33" t="s">
        <v>30</v>
      </c>
      <c r="AU9" s="34"/>
      <c r="AV9" s="34"/>
      <c r="AW9" s="34"/>
      <c r="AX9" s="34"/>
      <c r="AY9" s="34"/>
      <c r="AZ9" s="34"/>
      <c r="BA9" s="34"/>
      <c r="BB9" s="36" t="s">
        <v>17</v>
      </c>
      <c r="BC9" s="36"/>
      <c r="BD9" s="36"/>
      <c r="BE9" s="36"/>
      <c r="BF9" s="36"/>
      <c r="BG9" s="36"/>
      <c r="BH9" s="36"/>
      <c r="BI9" s="36"/>
      <c r="BJ9" s="3"/>
      <c r="BK9" s="3"/>
      <c r="BL9" s="52" t="s">
        <v>32</v>
      </c>
      <c r="BM9" s="53"/>
      <c r="BN9" s="54" t="s">
        <v>33</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38.479999999999997</v>
      </c>
      <c r="J10" s="46"/>
      <c r="K10" s="46"/>
      <c r="L10" s="46"/>
      <c r="M10" s="46"/>
      <c r="N10" s="46"/>
      <c r="O10" s="56"/>
      <c r="P10" s="47">
        <f>データ!$P$6</f>
        <v>67.59</v>
      </c>
      <c r="Q10" s="47"/>
      <c r="R10" s="47"/>
      <c r="S10" s="47"/>
      <c r="T10" s="47"/>
      <c r="U10" s="47"/>
      <c r="V10" s="47"/>
      <c r="W10" s="44">
        <f>データ!$Q$6</f>
        <v>3200</v>
      </c>
      <c r="X10" s="44"/>
      <c r="Y10" s="44"/>
      <c r="Z10" s="44"/>
      <c r="AA10" s="44"/>
      <c r="AB10" s="44"/>
      <c r="AC10" s="44"/>
      <c r="AD10" s="2"/>
      <c r="AE10" s="2"/>
      <c r="AF10" s="2"/>
      <c r="AG10" s="2"/>
      <c r="AH10" s="2"/>
      <c r="AI10" s="2"/>
      <c r="AJ10" s="2"/>
      <c r="AK10" s="2"/>
      <c r="AL10" s="44">
        <f>データ!$U$6</f>
        <v>22859</v>
      </c>
      <c r="AM10" s="44"/>
      <c r="AN10" s="44"/>
      <c r="AO10" s="44"/>
      <c r="AP10" s="44"/>
      <c r="AQ10" s="44"/>
      <c r="AR10" s="44"/>
      <c r="AS10" s="44"/>
      <c r="AT10" s="45">
        <f>データ!$V$6</f>
        <v>99.2</v>
      </c>
      <c r="AU10" s="46"/>
      <c r="AV10" s="46"/>
      <c r="AW10" s="46"/>
      <c r="AX10" s="46"/>
      <c r="AY10" s="46"/>
      <c r="AZ10" s="46"/>
      <c r="BA10" s="46"/>
      <c r="BB10" s="47">
        <f>データ!$W$6</f>
        <v>230.43</v>
      </c>
      <c r="BC10" s="47"/>
      <c r="BD10" s="47"/>
      <c r="BE10" s="47"/>
      <c r="BF10" s="47"/>
      <c r="BG10" s="47"/>
      <c r="BH10" s="47"/>
      <c r="BI10" s="47"/>
      <c r="BJ10" s="2"/>
      <c r="BK10" s="2"/>
      <c r="BL10" s="57" t="s">
        <v>35</v>
      </c>
      <c r="BM10" s="58"/>
      <c r="BN10" s="59" t="s">
        <v>6</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38</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39</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41</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37</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42</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9" t="s">
        <v>110</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9"/>
      <c r="BM58" s="80"/>
      <c r="BN58" s="80"/>
      <c r="BO58" s="80"/>
      <c r="BP58" s="80"/>
      <c r="BQ58" s="80"/>
      <c r="BR58" s="80"/>
      <c r="BS58" s="80"/>
      <c r="BT58" s="80"/>
      <c r="BU58" s="80"/>
      <c r="BV58" s="80"/>
      <c r="BW58" s="80"/>
      <c r="BX58" s="80"/>
      <c r="BY58" s="80"/>
      <c r="BZ58" s="81"/>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9"/>
      <c r="BM59" s="80"/>
      <c r="BN59" s="80"/>
      <c r="BO59" s="80"/>
      <c r="BP59" s="80"/>
      <c r="BQ59" s="80"/>
      <c r="BR59" s="80"/>
      <c r="BS59" s="80"/>
      <c r="BT59" s="80"/>
      <c r="BU59" s="80"/>
      <c r="BV59" s="80"/>
      <c r="BW59" s="80"/>
      <c r="BX59" s="80"/>
      <c r="BY59" s="80"/>
      <c r="BZ59" s="81"/>
    </row>
    <row r="60" spans="1:78" ht="13.5" customHeight="1" x14ac:dyDescent="0.15">
      <c r="A60" s="2"/>
      <c r="B60" s="67" t="s">
        <v>9</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9"/>
      <c r="BM60" s="80"/>
      <c r="BN60" s="80"/>
      <c r="BO60" s="80"/>
      <c r="BP60" s="80"/>
      <c r="BQ60" s="80"/>
      <c r="BR60" s="80"/>
      <c r="BS60" s="80"/>
      <c r="BT60" s="80"/>
      <c r="BU60" s="80"/>
      <c r="BV60" s="80"/>
      <c r="BW60" s="80"/>
      <c r="BX60" s="80"/>
      <c r="BY60" s="80"/>
      <c r="BZ60" s="81"/>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10</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9" t="s">
        <v>111</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9"/>
      <c r="BM80" s="80"/>
      <c r="BN80" s="80"/>
      <c r="BO80" s="80"/>
      <c r="BP80" s="80"/>
      <c r="BQ80" s="80"/>
      <c r="BR80" s="80"/>
      <c r="BS80" s="80"/>
      <c r="BT80" s="80"/>
      <c r="BU80" s="80"/>
      <c r="BV80" s="80"/>
      <c r="BW80" s="80"/>
      <c r="BX80" s="80"/>
      <c r="BY80" s="80"/>
      <c r="BZ80" s="81"/>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9"/>
      <c r="BM81" s="80"/>
      <c r="BN81" s="80"/>
      <c r="BO81" s="80"/>
      <c r="BP81" s="80"/>
      <c r="BQ81" s="80"/>
      <c r="BR81" s="80"/>
      <c r="BS81" s="80"/>
      <c r="BT81" s="80"/>
      <c r="BU81" s="80"/>
      <c r="BV81" s="80"/>
      <c r="BW81" s="80"/>
      <c r="BX81" s="80"/>
      <c r="BY81" s="80"/>
      <c r="BZ81" s="81"/>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2"/>
      <c r="BM82" s="83"/>
      <c r="BN82" s="83"/>
      <c r="BO82" s="83"/>
      <c r="BP82" s="83"/>
      <c r="BQ82" s="83"/>
      <c r="BR82" s="83"/>
      <c r="BS82" s="83"/>
      <c r="BT82" s="83"/>
      <c r="BU82" s="83"/>
      <c r="BV82" s="83"/>
      <c r="BW82" s="83"/>
      <c r="BX82" s="83"/>
      <c r="BY82" s="83"/>
      <c r="BZ82" s="84"/>
    </row>
    <row r="83" spans="1:78" x14ac:dyDescent="0.15">
      <c r="C83" s="10"/>
    </row>
    <row r="84" spans="1:78" hidden="1" x14ac:dyDescent="0.15">
      <c r="B84" s="6" t="s">
        <v>44</v>
      </c>
      <c r="C84" s="6"/>
      <c r="D84" s="6"/>
      <c r="E84" s="6" t="s">
        <v>45</v>
      </c>
      <c r="F84" s="6" t="s">
        <v>47</v>
      </c>
      <c r="G84" s="6" t="s">
        <v>49</v>
      </c>
      <c r="H84" s="6" t="s">
        <v>43</v>
      </c>
      <c r="I84" s="6" t="s">
        <v>11</v>
      </c>
      <c r="J84" s="6" t="s">
        <v>27</v>
      </c>
      <c r="K84" s="6" t="s">
        <v>50</v>
      </c>
      <c r="L84" s="6" t="s">
        <v>51</v>
      </c>
      <c r="M84" s="6" t="s">
        <v>34</v>
      </c>
      <c r="N84" s="6" t="s">
        <v>53</v>
      </c>
      <c r="O84" s="6" t="s">
        <v>55</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6tI41e/97BKSsYfheq0hj7F2yTwro692iJBp2NYjHzvuMaz5D3rCpGGm1aRWHDheKgN7H4yEFSF2X5hqFf/RkA==" saltValue="FI/KZHWzeWE5yZHh4ksTV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48</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52</v>
      </c>
      <c r="C3" s="17" t="s">
        <v>59</v>
      </c>
      <c r="D3" s="17" t="s">
        <v>60</v>
      </c>
      <c r="E3" s="17" t="s">
        <v>5</v>
      </c>
      <c r="F3" s="17" t="s">
        <v>4</v>
      </c>
      <c r="G3" s="17" t="s">
        <v>26</v>
      </c>
      <c r="H3" s="87" t="s">
        <v>31</v>
      </c>
      <c r="I3" s="88"/>
      <c r="J3" s="88"/>
      <c r="K3" s="88"/>
      <c r="L3" s="88"/>
      <c r="M3" s="88"/>
      <c r="N3" s="88"/>
      <c r="O3" s="88"/>
      <c r="P3" s="88"/>
      <c r="Q3" s="88"/>
      <c r="R3" s="88"/>
      <c r="S3" s="88"/>
      <c r="T3" s="88"/>
      <c r="U3" s="88"/>
      <c r="V3" s="88"/>
      <c r="W3" s="89"/>
      <c r="X3" s="85" t="s">
        <v>56</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9</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61</v>
      </c>
      <c r="B4" s="18"/>
      <c r="C4" s="18"/>
      <c r="D4" s="18"/>
      <c r="E4" s="18"/>
      <c r="F4" s="18"/>
      <c r="G4" s="18"/>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46</v>
      </c>
      <c r="AJ4" s="86"/>
      <c r="AK4" s="86"/>
      <c r="AL4" s="86"/>
      <c r="AM4" s="86"/>
      <c r="AN4" s="86"/>
      <c r="AO4" s="86"/>
      <c r="AP4" s="86"/>
      <c r="AQ4" s="86"/>
      <c r="AR4" s="86"/>
      <c r="AS4" s="86"/>
      <c r="AT4" s="86" t="s">
        <v>40</v>
      </c>
      <c r="AU4" s="86"/>
      <c r="AV4" s="86"/>
      <c r="AW4" s="86"/>
      <c r="AX4" s="86"/>
      <c r="AY4" s="86"/>
      <c r="AZ4" s="86"/>
      <c r="BA4" s="86"/>
      <c r="BB4" s="86"/>
      <c r="BC4" s="86"/>
      <c r="BD4" s="86"/>
      <c r="BE4" s="86" t="s">
        <v>62</v>
      </c>
      <c r="BF4" s="86"/>
      <c r="BG4" s="86"/>
      <c r="BH4" s="86"/>
      <c r="BI4" s="86"/>
      <c r="BJ4" s="86"/>
      <c r="BK4" s="86"/>
      <c r="BL4" s="86"/>
      <c r="BM4" s="86"/>
      <c r="BN4" s="86"/>
      <c r="BO4" s="86"/>
      <c r="BP4" s="86" t="s">
        <v>36</v>
      </c>
      <c r="BQ4" s="86"/>
      <c r="BR4" s="86"/>
      <c r="BS4" s="86"/>
      <c r="BT4" s="86"/>
      <c r="BU4" s="86"/>
      <c r="BV4" s="86"/>
      <c r="BW4" s="86"/>
      <c r="BX4" s="86"/>
      <c r="BY4" s="86"/>
      <c r="BZ4" s="86"/>
      <c r="CA4" s="86" t="s">
        <v>64</v>
      </c>
      <c r="CB4" s="86"/>
      <c r="CC4" s="86"/>
      <c r="CD4" s="86"/>
      <c r="CE4" s="86"/>
      <c r="CF4" s="86"/>
      <c r="CG4" s="86"/>
      <c r="CH4" s="86"/>
      <c r="CI4" s="86"/>
      <c r="CJ4" s="86"/>
      <c r="CK4" s="86"/>
      <c r="CL4" s="86" t="s">
        <v>65</v>
      </c>
      <c r="CM4" s="86"/>
      <c r="CN4" s="86"/>
      <c r="CO4" s="86"/>
      <c r="CP4" s="86"/>
      <c r="CQ4" s="86"/>
      <c r="CR4" s="86"/>
      <c r="CS4" s="86"/>
      <c r="CT4" s="86"/>
      <c r="CU4" s="86"/>
      <c r="CV4" s="86"/>
      <c r="CW4" s="86" t="s">
        <v>67</v>
      </c>
      <c r="CX4" s="86"/>
      <c r="CY4" s="86"/>
      <c r="CZ4" s="86"/>
      <c r="DA4" s="86"/>
      <c r="DB4" s="86"/>
      <c r="DC4" s="86"/>
      <c r="DD4" s="86"/>
      <c r="DE4" s="86"/>
      <c r="DF4" s="86"/>
      <c r="DG4" s="86"/>
      <c r="DH4" s="86" t="s">
        <v>68</v>
      </c>
      <c r="DI4" s="86"/>
      <c r="DJ4" s="86"/>
      <c r="DK4" s="86"/>
      <c r="DL4" s="86"/>
      <c r="DM4" s="86"/>
      <c r="DN4" s="86"/>
      <c r="DO4" s="86"/>
      <c r="DP4" s="86"/>
      <c r="DQ4" s="86"/>
      <c r="DR4" s="86"/>
      <c r="DS4" s="86" t="s">
        <v>63</v>
      </c>
      <c r="DT4" s="86"/>
      <c r="DU4" s="86"/>
      <c r="DV4" s="86"/>
      <c r="DW4" s="86"/>
      <c r="DX4" s="86"/>
      <c r="DY4" s="86"/>
      <c r="DZ4" s="86"/>
      <c r="EA4" s="86"/>
      <c r="EB4" s="86"/>
      <c r="EC4" s="86"/>
      <c r="ED4" s="86" t="s">
        <v>69</v>
      </c>
      <c r="EE4" s="86"/>
      <c r="EF4" s="86"/>
      <c r="EG4" s="86"/>
      <c r="EH4" s="86"/>
      <c r="EI4" s="86"/>
      <c r="EJ4" s="86"/>
      <c r="EK4" s="86"/>
      <c r="EL4" s="86"/>
      <c r="EM4" s="86"/>
      <c r="EN4" s="86"/>
    </row>
    <row r="5" spans="1:144" x14ac:dyDescent="0.15">
      <c r="A5" s="15" t="s">
        <v>29</v>
      </c>
      <c r="B5" s="19"/>
      <c r="C5" s="19"/>
      <c r="D5" s="19"/>
      <c r="E5" s="19"/>
      <c r="F5" s="19"/>
      <c r="G5" s="19"/>
      <c r="H5" s="25" t="s">
        <v>58</v>
      </c>
      <c r="I5" s="25" t="s">
        <v>70</v>
      </c>
      <c r="J5" s="25" t="s">
        <v>71</v>
      </c>
      <c r="K5" s="25" t="s">
        <v>72</v>
      </c>
      <c r="L5" s="25" t="s">
        <v>73</v>
      </c>
      <c r="M5" s="25" t="s">
        <v>7</v>
      </c>
      <c r="N5" s="25" t="s">
        <v>74</v>
      </c>
      <c r="O5" s="25" t="s">
        <v>75</v>
      </c>
      <c r="P5" s="25" t="s">
        <v>76</v>
      </c>
      <c r="Q5" s="25" t="s">
        <v>77</v>
      </c>
      <c r="R5" s="25" t="s">
        <v>78</v>
      </c>
      <c r="S5" s="25" t="s">
        <v>79</v>
      </c>
      <c r="T5" s="25" t="s">
        <v>66</v>
      </c>
      <c r="U5" s="25" t="s">
        <v>80</v>
      </c>
      <c r="V5" s="25" t="s">
        <v>81</v>
      </c>
      <c r="W5" s="25" t="s">
        <v>82</v>
      </c>
      <c r="X5" s="25" t="s">
        <v>83</v>
      </c>
      <c r="Y5" s="25" t="s">
        <v>84</v>
      </c>
      <c r="Z5" s="25" t="s">
        <v>85</v>
      </c>
      <c r="AA5" s="25" t="s">
        <v>1</v>
      </c>
      <c r="AB5" s="25" t="s">
        <v>86</v>
      </c>
      <c r="AC5" s="25" t="s">
        <v>87</v>
      </c>
      <c r="AD5" s="25" t="s">
        <v>89</v>
      </c>
      <c r="AE5" s="25" t="s">
        <v>90</v>
      </c>
      <c r="AF5" s="25" t="s">
        <v>91</v>
      </c>
      <c r="AG5" s="25" t="s">
        <v>92</v>
      </c>
      <c r="AH5" s="25" t="s">
        <v>44</v>
      </c>
      <c r="AI5" s="25" t="s">
        <v>83</v>
      </c>
      <c r="AJ5" s="25" t="s">
        <v>84</v>
      </c>
      <c r="AK5" s="25" t="s">
        <v>85</v>
      </c>
      <c r="AL5" s="25" t="s">
        <v>1</v>
      </c>
      <c r="AM5" s="25" t="s">
        <v>86</v>
      </c>
      <c r="AN5" s="25" t="s">
        <v>87</v>
      </c>
      <c r="AO5" s="25" t="s">
        <v>89</v>
      </c>
      <c r="AP5" s="25" t="s">
        <v>90</v>
      </c>
      <c r="AQ5" s="25" t="s">
        <v>91</v>
      </c>
      <c r="AR5" s="25" t="s">
        <v>92</v>
      </c>
      <c r="AS5" s="25" t="s">
        <v>88</v>
      </c>
      <c r="AT5" s="25" t="s">
        <v>83</v>
      </c>
      <c r="AU5" s="25" t="s">
        <v>84</v>
      </c>
      <c r="AV5" s="25" t="s">
        <v>85</v>
      </c>
      <c r="AW5" s="25" t="s">
        <v>1</v>
      </c>
      <c r="AX5" s="25" t="s">
        <v>86</v>
      </c>
      <c r="AY5" s="25" t="s">
        <v>87</v>
      </c>
      <c r="AZ5" s="25" t="s">
        <v>89</v>
      </c>
      <c r="BA5" s="25" t="s">
        <v>90</v>
      </c>
      <c r="BB5" s="25" t="s">
        <v>91</v>
      </c>
      <c r="BC5" s="25" t="s">
        <v>92</v>
      </c>
      <c r="BD5" s="25" t="s">
        <v>88</v>
      </c>
      <c r="BE5" s="25" t="s">
        <v>83</v>
      </c>
      <c r="BF5" s="25" t="s">
        <v>84</v>
      </c>
      <c r="BG5" s="25" t="s">
        <v>85</v>
      </c>
      <c r="BH5" s="25" t="s">
        <v>1</v>
      </c>
      <c r="BI5" s="25" t="s">
        <v>86</v>
      </c>
      <c r="BJ5" s="25" t="s">
        <v>87</v>
      </c>
      <c r="BK5" s="25" t="s">
        <v>89</v>
      </c>
      <c r="BL5" s="25" t="s">
        <v>90</v>
      </c>
      <c r="BM5" s="25" t="s">
        <v>91</v>
      </c>
      <c r="BN5" s="25" t="s">
        <v>92</v>
      </c>
      <c r="BO5" s="25" t="s">
        <v>88</v>
      </c>
      <c r="BP5" s="25" t="s">
        <v>83</v>
      </c>
      <c r="BQ5" s="25" t="s">
        <v>84</v>
      </c>
      <c r="BR5" s="25" t="s">
        <v>85</v>
      </c>
      <c r="BS5" s="25" t="s">
        <v>1</v>
      </c>
      <c r="BT5" s="25" t="s">
        <v>86</v>
      </c>
      <c r="BU5" s="25" t="s">
        <v>87</v>
      </c>
      <c r="BV5" s="25" t="s">
        <v>89</v>
      </c>
      <c r="BW5" s="25" t="s">
        <v>90</v>
      </c>
      <c r="BX5" s="25" t="s">
        <v>91</v>
      </c>
      <c r="BY5" s="25" t="s">
        <v>92</v>
      </c>
      <c r="BZ5" s="25" t="s">
        <v>88</v>
      </c>
      <c r="CA5" s="25" t="s">
        <v>83</v>
      </c>
      <c r="CB5" s="25" t="s">
        <v>84</v>
      </c>
      <c r="CC5" s="25" t="s">
        <v>85</v>
      </c>
      <c r="CD5" s="25" t="s">
        <v>1</v>
      </c>
      <c r="CE5" s="25" t="s">
        <v>86</v>
      </c>
      <c r="CF5" s="25" t="s">
        <v>87</v>
      </c>
      <c r="CG5" s="25" t="s">
        <v>89</v>
      </c>
      <c r="CH5" s="25" t="s">
        <v>90</v>
      </c>
      <c r="CI5" s="25" t="s">
        <v>91</v>
      </c>
      <c r="CJ5" s="25" t="s">
        <v>92</v>
      </c>
      <c r="CK5" s="25" t="s">
        <v>88</v>
      </c>
      <c r="CL5" s="25" t="s">
        <v>83</v>
      </c>
      <c r="CM5" s="25" t="s">
        <v>84</v>
      </c>
      <c r="CN5" s="25" t="s">
        <v>85</v>
      </c>
      <c r="CO5" s="25" t="s">
        <v>1</v>
      </c>
      <c r="CP5" s="25" t="s">
        <v>86</v>
      </c>
      <c r="CQ5" s="25" t="s">
        <v>87</v>
      </c>
      <c r="CR5" s="25" t="s">
        <v>89</v>
      </c>
      <c r="CS5" s="25" t="s">
        <v>90</v>
      </c>
      <c r="CT5" s="25" t="s">
        <v>91</v>
      </c>
      <c r="CU5" s="25" t="s">
        <v>92</v>
      </c>
      <c r="CV5" s="25" t="s">
        <v>88</v>
      </c>
      <c r="CW5" s="25" t="s">
        <v>83</v>
      </c>
      <c r="CX5" s="25" t="s">
        <v>84</v>
      </c>
      <c r="CY5" s="25" t="s">
        <v>85</v>
      </c>
      <c r="CZ5" s="25" t="s">
        <v>1</v>
      </c>
      <c r="DA5" s="25" t="s">
        <v>86</v>
      </c>
      <c r="DB5" s="25" t="s">
        <v>87</v>
      </c>
      <c r="DC5" s="25" t="s">
        <v>89</v>
      </c>
      <c r="DD5" s="25" t="s">
        <v>90</v>
      </c>
      <c r="DE5" s="25" t="s">
        <v>91</v>
      </c>
      <c r="DF5" s="25" t="s">
        <v>92</v>
      </c>
      <c r="DG5" s="25" t="s">
        <v>88</v>
      </c>
      <c r="DH5" s="25" t="s">
        <v>83</v>
      </c>
      <c r="DI5" s="25" t="s">
        <v>84</v>
      </c>
      <c r="DJ5" s="25" t="s">
        <v>85</v>
      </c>
      <c r="DK5" s="25" t="s">
        <v>1</v>
      </c>
      <c r="DL5" s="25" t="s">
        <v>86</v>
      </c>
      <c r="DM5" s="25" t="s">
        <v>87</v>
      </c>
      <c r="DN5" s="25" t="s">
        <v>89</v>
      </c>
      <c r="DO5" s="25" t="s">
        <v>90</v>
      </c>
      <c r="DP5" s="25" t="s">
        <v>91</v>
      </c>
      <c r="DQ5" s="25" t="s">
        <v>92</v>
      </c>
      <c r="DR5" s="25" t="s">
        <v>88</v>
      </c>
      <c r="DS5" s="25" t="s">
        <v>83</v>
      </c>
      <c r="DT5" s="25" t="s">
        <v>84</v>
      </c>
      <c r="DU5" s="25" t="s">
        <v>85</v>
      </c>
      <c r="DV5" s="25" t="s">
        <v>1</v>
      </c>
      <c r="DW5" s="25" t="s">
        <v>86</v>
      </c>
      <c r="DX5" s="25" t="s">
        <v>87</v>
      </c>
      <c r="DY5" s="25" t="s">
        <v>89</v>
      </c>
      <c r="DZ5" s="25" t="s">
        <v>90</v>
      </c>
      <c r="EA5" s="25" t="s">
        <v>91</v>
      </c>
      <c r="EB5" s="25" t="s">
        <v>92</v>
      </c>
      <c r="EC5" s="25" t="s">
        <v>88</v>
      </c>
      <c r="ED5" s="25" t="s">
        <v>83</v>
      </c>
      <c r="EE5" s="25" t="s">
        <v>84</v>
      </c>
      <c r="EF5" s="25" t="s">
        <v>85</v>
      </c>
      <c r="EG5" s="25" t="s">
        <v>1</v>
      </c>
      <c r="EH5" s="25" t="s">
        <v>86</v>
      </c>
      <c r="EI5" s="25" t="s">
        <v>87</v>
      </c>
      <c r="EJ5" s="25" t="s">
        <v>89</v>
      </c>
      <c r="EK5" s="25" t="s">
        <v>90</v>
      </c>
      <c r="EL5" s="25" t="s">
        <v>91</v>
      </c>
      <c r="EM5" s="25" t="s">
        <v>92</v>
      </c>
      <c r="EN5" s="25" t="s">
        <v>88</v>
      </c>
    </row>
    <row r="6" spans="1:144" s="14" customFormat="1" x14ac:dyDescent="0.15">
      <c r="A6" s="15" t="s">
        <v>93</v>
      </c>
      <c r="B6" s="20">
        <f t="shared" ref="B6:W6" si="1">B7</f>
        <v>2021</v>
      </c>
      <c r="C6" s="20">
        <f t="shared" si="1"/>
        <v>442127</v>
      </c>
      <c r="D6" s="20">
        <f t="shared" si="1"/>
        <v>46</v>
      </c>
      <c r="E6" s="20">
        <f t="shared" si="1"/>
        <v>1</v>
      </c>
      <c r="F6" s="20">
        <f t="shared" si="1"/>
        <v>0</v>
      </c>
      <c r="G6" s="20">
        <f t="shared" si="1"/>
        <v>1</v>
      </c>
      <c r="H6" s="20" t="str">
        <f t="shared" si="1"/>
        <v>大分県　豊後大野市</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38.479999999999997</v>
      </c>
      <c r="P6" s="26">
        <f t="shared" si="1"/>
        <v>67.59</v>
      </c>
      <c r="Q6" s="26">
        <f t="shared" si="1"/>
        <v>3200</v>
      </c>
      <c r="R6" s="26">
        <f t="shared" si="1"/>
        <v>34082</v>
      </c>
      <c r="S6" s="26">
        <f t="shared" si="1"/>
        <v>603.14</v>
      </c>
      <c r="T6" s="26">
        <f t="shared" si="1"/>
        <v>56.51</v>
      </c>
      <c r="U6" s="26">
        <f t="shared" si="1"/>
        <v>22859</v>
      </c>
      <c r="V6" s="26">
        <f t="shared" si="1"/>
        <v>99.2</v>
      </c>
      <c r="W6" s="26">
        <f t="shared" si="1"/>
        <v>230.43</v>
      </c>
      <c r="X6" s="28">
        <f t="shared" ref="X6:AG6" si="2">IF(X7="",NA(),X7)</f>
        <v>100.45</v>
      </c>
      <c r="Y6" s="28">
        <f t="shared" si="2"/>
        <v>86.01</v>
      </c>
      <c r="Z6" s="28">
        <f t="shared" si="2"/>
        <v>90.07</v>
      </c>
      <c r="AA6" s="28">
        <f t="shared" si="2"/>
        <v>94.3</v>
      </c>
      <c r="AB6" s="28">
        <f t="shared" si="2"/>
        <v>93.31</v>
      </c>
      <c r="AC6" s="28">
        <f t="shared" si="2"/>
        <v>110.02</v>
      </c>
      <c r="AD6" s="28">
        <f t="shared" si="2"/>
        <v>108.76</v>
      </c>
      <c r="AE6" s="28">
        <f t="shared" si="2"/>
        <v>108.61</v>
      </c>
      <c r="AF6" s="28">
        <f t="shared" si="2"/>
        <v>108.35</v>
      </c>
      <c r="AG6" s="28">
        <f t="shared" si="2"/>
        <v>108.84</v>
      </c>
      <c r="AH6" s="26" t="str">
        <f>IF(AH7="","",IF(AH7="-","【-】","【"&amp;SUBSTITUTE(TEXT(AH7,"#,##0.00"),"-","△")&amp;"】"))</f>
        <v>【111.39】</v>
      </c>
      <c r="AI6" s="26">
        <f t="shared" ref="AI6:AR6" si="3">IF(AI7="",NA(),AI7)</f>
        <v>0</v>
      </c>
      <c r="AJ6" s="28">
        <f t="shared" si="3"/>
        <v>18.420000000000002</v>
      </c>
      <c r="AK6" s="28">
        <f t="shared" si="3"/>
        <v>25</v>
      </c>
      <c r="AL6" s="28">
        <f t="shared" si="3"/>
        <v>7.97</v>
      </c>
      <c r="AM6" s="26">
        <f t="shared" si="3"/>
        <v>0</v>
      </c>
      <c r="AN6" s="28">
        <f t="shared" si="3"/>
        <v>7.31</v>
      </c>
      <c r="AO6" s="28">
        <f t="shared" si="3"/>
        <v>7.48</v>
      </c>
      <c r="AP6" s="28">
        <f t="shared" si="3"/>
        <v>3.59</v>
      </c>
      <c r="AQ6" s="28">
        <f t="shared" si="3"/>
        <v>3.98</v>
      </c>
      <c r="AR6" s="28">
        <f t="shared" si="3"/>
        <v>6.02</v>
      </c>
      <c r="AS6" s="26" t="str">
        <f>IF(AS7="","",IF(AS7="-","【-】","【"&amp;SUBSTITUTE(TEXT(AS7,"#,##0.00"),"-","△")&amp;"】"))</f>
        <v>【1.30】</v>
      </c>
      <c r="AT6" s="28">
        <f t="shared" ref="AT6:BC6" si="4">IF(AT7="",NA(),AT7)</f>
        <v>961.65</v>
      </c>
      <c r="AU6" s="28">
        <f t="shared" si="4"/>
        <v>457.58</v>
      </c>
      <c r="AV6" s="28">
        <f t="shared" si="4"/>
        <v>282.93</v>
      </c>
      <c r="AW6" s="28">
        <f t="shared" si="4"/>
        <v>214.42</v>
      </c>
      <c r="AX6" s="28">
        <f t="shared" si="4"/>
        <v>217.1</v>
      </c>
      <c r="AY6" s="28">
        <f t="shared" si="4"/>
        <v>355.27</v>
      </c>
      <c r="AZ6" s="28">
        <f t="shared" si="4"/>
        <v>359.7</v>
      </c>
      <c r="BA6" s="28">
        <f t="shared" si="4"/>
        <v>379.08</v>
      </c>
      <c r="BB6" s="28">
        <f t="shared" si="4"/>
        <v>367.55</v>
      </c>
      <c r="BC6" s="28">
        <f t="shared" si="4"/>
        <v>378.56</v>
      </c>
      <c r="BD6" s="26" t="str">
        <f>IF(BD7="","",IF(BD7="-","【-】","【"&amp;SUBSTITUTE(TEXT(BD7,"#,##0.00"),"-","△")&amp;"】"))</f>
        <v>【261.51】</v>
      </c>
      <c r="BE6" s="28">
        <f t="shared" ref="BE6:BN6" si="5">IF(BE7="",NA(),BE7)</f>
        <v>1055.1600000000001</v>
      </c>
      <c r="BF6" s="28">
        <f t="shared" si="5"/>
        <v>1114.25</v>
      </c>
      <c r="BG6" s="28">
        <f t="shared" si="5"/>
        <v>854.25</v>
      </c>
      <c r="BH6" s="28">
        <f t="shared" si="5"/>
        <v>808.98</v>
      </c>
      <c r="BI6" s="28">
        <f t="shared" si="5"/>
        <v>758.95</v>
      </c>
      <c r="BJ6" s="28">
        <f t="shared" si="5"/>
        <v>458.27</v>
      </c>
      <c r="BK6" s="28">
        <f t="shared" si="5"/>
        <v>447.01</v>
      </c>
      <c r="BL6" s="28">
        <f t="shared" si="5"/>
        <v>398.98</v>
      </c>
      <c r="BM6" s="28">
        <f t="shared" si="5"/>
        <v>418.68</v>
      </c>
      <c r="BN6" s="28">
        <f t="shared" si="5"/>
        <v>395.68</v>
      </c>
      <c r="BO6" s="26" t="str">
        <f>IF(BO7="","",IF(BO7="-","【-】","【"&amp;SUBSTITUTE(TEXT(BO7,"#,##0.00"),"-","△")&amp;"】"))</f>
        <v>【265.16】</v>
      </c>
      <c r="BP6" s="28">
        <f t="shared" ref="BP6:BY6" si="6">IF(BP7="",NA(),BP7)</f>
        <v>96.35</v>
      </c>
      <c r="BQ6" s="28">
        <f t="shared" si="6"/>
        <v>80.680000000000007</v>
      </c>
      <c r="BR6" s="28">
        <f t="shared" si="6"/>
        <v>80.64</v>
      </c>
      <c r="BS6" s="28">
        <f t="shared" si="6"/>
        <v>79.650000000000006</v>
      </c>
      <c r="BT6" s="28">
        <f t="shared" si="6"/>
        <v>78.97</v>
      </c>
      <c r="BU6" s="28">
        <f t="shared" si="6"/>
        <v>96.77</v>
      </c>
      <c r="BV6" s="28">
        <f t="shared" si="6"/>
        <v>95.81</v>
      </c>
      <c r="BW6" s="28">
        <f t="shared" si="6"/>
        <v>98.64</v>
      </c>
      <c r="BX6" s="28">
        <f t="shared" si="6"/>
        <v>94.78</v>
      </c>
      <c r="BY6" s="28">
        <f t="shared" si="6"/>
        <v>97.59</v>
      </c>
      <c r="BZ6" s="26" t="str">
        <f>IF(BZ7="","",IF(BZ7="-","【-】","【"&amp;SUBSTITUTE(TEXT(BZ7,"#,##0.00"),"-","△")&amp;"】"))</f>
        <v>【102.35】</v>
      </c>
      <c r="CA6" s="28">
        <f t="shared" ref="CA6:CJ6" si="7">IF(CA7="",NA(),CA7)</f>
        <v>160.08000000000001</v>
      </c>
      <c r="CB6" s="28">
        <f t="shared" si="7"/>
        <v>192.02</v>
      </c>
      <c r="CC6" s="28">
        <f t="shared" si="7"/>
        <v>194.33</v>
      </c>
      <c r="CD6" s="28">
        <f t="shared" si="7"/>
        <v>196.88</v>
      </c>
      <c r="CE6" s="28">
        <f t="shared" si="7"/>
        <v>198.7</v>
      </c>
      <c r="CF6" s="28">
        <f t="shared" si="7"/>
        <v>187.18</v>
      </c>
      <c r="CG6" s="28">
        <f t="shared" si="7"/>
        <v>189.58</v>
      </c>
      <c r="CH6" s="28">
        <f t="shared" si="7"/>
        <v>178.92</v>
      </c>
      <c r="CI6" s="28">
        <f t="shared" si="7"/>
        <v>181.3</v>
      </c>
      <c r="CJ6" s="28">
        <f t="shared" si="7"/>
        <v>181.71</v>
      </c>
      <c r="CK6" s="26" t="str">
        <f>IF(CK7="","",IF(CK7="-","【-】","【"&amp;SUBSTITUTE(TEXT(CK7,"#,##0.00"),"-","△")&amp;"】"))</f>
        <v>【167.74】</v>
      </c>
      <c r="CL6" s="28">
        <f t="shared" ref="CL6:CU6" si="8">IF(CL7="",NA(),CL7)</f>
        <v>77.959999999999994</v>
      </c>
      <c r="CM6" s="28">
        <f t="shared" si="8"/>
        <v>71.89</v>
      </c>
      <c r="CN6" s="28">
        <f t="shared" si="8"/>
        <v>60.8</v>
      </c>
      <c r="CO6" s="28">
        <f t="shared" si="8"/>
        <v>57.78</v>
      </c>
      <c r="CP6" s="28">
        <f t="shared" si="8"/>
        <v>56.94</v>
      </c>
      <c r="CQ6" s="28">
        <f t="shared" si="8"/>
        <v>55.88</v>
      </c>
      <c r="CR6" s="28">
        <f t="shared" si="8"/>
        <v>55.22</v>
      </c>
      <c r="CS6" s="28">
        <f t="shared" si="8"/>
        <v>55.14</v>
      </c>
      <c r="CT6" s="28">
        <f t="shared" si="8"/>
        <v>55.89</v>
      </c>
      <c r="CU6" s="28">
        <f t="shared" si="8"/>
        <v>55.72</v>
      </c>
      <c r="CV6" s="26" t="str">
        <f>IF(CV7="","",IF(CV7="-","【-】","【"&amp;SUBSTITUTE(TEXT(CV7,"#,##0.00"),"-","△")&amp;"】"))</f>
        <v>【60.29】</v>
      </c>
      <c r="CW6" s="28">
        <f t="shared" ref="CW6:DF6" si="9">IF(CW7="",NA(),CW7)</f>
        <v>81.09</v>
      </c>
      <c r="CX6" s="28">
        <f t="shared" si="9"/>
        <v>81.94</v>
      </c>
      <c r="CY6" s="28">
        <f t="shared" si="9"/>
        <v>66.739999999999995</v>
      </c>
      <c r="CZ6" s="28">
        <f t="shared" si="9"/>
        <v>70.739999999999995</v>
      </c>
      <c r="DA6" s="28">
        <f t="shared" si="9"/>
        <v>72.37</v>
      </c>
      <c r="DB6" s="28">
        <f t="shared" si="9"/>
        <v>80.989999999999995</v>
      </c>
      <c r="DC6" s="28">
        <f t="shared" si="9"/>
        <v>80.930000000000007</v>
      </c>
      <c r="DD6" s="28">
        <f t="shared" si="9"/>
        <v>81.39</v>
      </c>
      <c r="DE6" s="28">
        <f t="shared" si="9"/>
        <v>81.27</v>
      </c>
      <c r="DF6" s="28">
        <f t="shared" si="9"/>
        <v>81.260000000000005</v>
      </c>
      <c r="DG6" s="26" t="str">
        <f>IF(DG7="","",IF(DG7="-","【-】","【"&amp;SUBSTITUTE(TEXT(DG7,"#,##0.00"),"-","△")&amp;"】"))</f>
        <v>【90.12】</v>
      </c>
      <c r="DH6" s="28">
        <f t="shared" ref="DH6:DQ6" si="10">IF(DH7="",NA(),DH7)</f>
        <v>35.33</v>
      </c>
      <c r="DI6" s="28">
        <f t="shared" si="10"/>
        <v>33.979999999999997</v>
      </c>
      <c r="DJ6" s="28">
        <f t="shared" si="10"/>
        <v>32.96</v>
      </c>
      <c r="DK6" s="28">
        <f t="shared" si="10"/>
        <v>35.17</v>
      </c>
      <c r="DL6" s="28">
        <f t="shared" si="10"/>
        <v>37.28</v>
      </c>
      <c r="DM6" s="28">
        <f t="shared" si="10"/>
        <v>46.61</v>
      </c>
      <c r="DN6" s="28">
        <f t="shared" si="10"/>
        <v>47.97</v>
      </c>
      <c r="DO6" s="28">
        <f t="shared" si="10"/>
        <v>49.92</v>
      </c>
      <c r="DP6" s="28">
        <f t="shared" si="10"/>
        <v>50.63</v>
      </c>
      <c r="DQ6" s="28">
        <f t="shared" si="10"/>
        <v>51.29</v>
      </c>
      <c r="DR6" s="26" t="str">
        <f>IF(DR7="","",IF(DR7="-","【-】","【"&amp;SUBSTITUTE(TEXT(DR7,"#,##0.00"),"-","△")&amp;"】"))</f>
        <v>【50.88】</v>
      </c>
      <c r="DS6" s="28">
        <f t="shared" ref="DS6:EB6" si="11">IF(DS7="",NA(),DS7)</f>
        <v>3.29</v>
      </c>
      <c r="DT6" s="28">
        <f t="shared" si="11"/>
        <v>10.48</v>
      </c>
      <c r="DU6" s="28">
        <f t="shared" si="11"/>
        <v>16.059999999999999</v>
      </c>
      <c r="DV6" s="28">
        <f t="shared" si="11"/>
        <v>20.48</v>
      </c>
      <c r="DW6" s="28">
        <f t="shared" si="11"/>
        <v>24.07</v>
      </c>
      <c r="DX6" s="28">
        <f t="shared" si="11"/>
        <v>10.84</v>
      </c>
      <c r="DY6" s="28">
        <f t="shared" si="11"/>
        <v>15.33</v>
      </c>
      <c r="DZ6" s="28">
        <f t="shared" si="11"/>
        <v>16.88</v>
      </c>
      <c r="EA6" s="28">
        <f t="shared" si="11"/>
        <v>18.28</v>
      </c>
      <c r="EB6" s="28">
        <f t="shared" si="11"/>
        <v>19.61</v>
      </c>
      <c r="EC6" s="26" t="str">
        <f>IF(EC7="","",IF(EC7="-","【-】","【"&amp;SUBSTITUTE(TEXT(EC7,"#,##0.00"),"-","△")&amp;"】"))</f>
        <v>【22.30】</v>
      </c>
      <c r="ED6" s="28">
        <f t="shared" ref="ED6:EM6" si="12">IF(ED7="",NA(),ED7)</f>
        <v>0.11</v>
      </c>
      <c r="EE6" s="28">
        <f t="shared" si="12"/>
        <v>0.1</v>
      </c>
      <c r="EF6" s="28">
        <f t="shared" si="12"/>
        <v>0.06</v>
      </c>
      <c r="EG6" s="28">
        <f t="shared" si="12"/>
        <v>0.21</v>
      </c>
      <c r="EH6" s="28">
        <f t="shared" si="12"/>
        <v>0.19</v>
      </c>
      <c r="EI6" s="28">
        <f t="shared" si="12"/>
        <v>0.39</v>
      </c>
      <c r="EJ6" s="28">
        <f t="shared" si="12"/>
        <v>0.43</v>
      </c>
      <c r="EK6" s="28">
        <f t="shared" si="12"/>
        <v>0.52</v>
      </c>
      <c r="EL6" s="28">
        <f t="shared" si="12"/>
        <v>0.53</v>
      </c>
      <c r="EM6" s="28">
        <f t="shared" si="12"/>
        <v>0.48</v>
      </c>
      <c r="EN6" s="26" t="str">
        <f>IF(EN7="","",IF(EN7="-","【-】","【"&amp;SUBSTITUTE(TEXT(EN7,"#,##0.00"),"-","△")&amp;"】"))</f>
        <v>【0.66】</v>
      </c>
    </row>
    <row r="7" spans="1:144" s="14" customFormat="1" x14ac:dyDescent="0.15">
      <c r="A7" s="15"/>
      <c r="B7" s="21">
        <v>2021</v>
      </c>
      <c r="C7" s="21">
        <v>442127</v>
      </c>
      <c r="D7" s="21">
        <v>46</v>
      </c>
      <c r="E7" s="21">
        <v>1</v>
      </c>
      <c r="F7" s="21">
        <v>0</v>
      </c>
      <c r="G7" s="21">
        <v>1</v>
      </c>
      <c r="H7" s="21" t="s">
        <v>94</v>
      </c>
      <c r="I7" s="21" t="s">
        <v>95</v>
      </c>
      <c r="J7" s="21" t="s">
        <v>96</v>
      </c>
      <c r="K7" s="21" t="s">
        <v>97</v>
      </c>
      <c r="L7" s="21" t="s">
        <v>98</v>
      </c>
      <c r="M7" s="21" t="s">
        <v>16</v>
      </c>
      <c r="N7" s="27" t="s">
        <v>99</v>
      </c>
      <c r="O7" s="27">
        <v>38.479999999999997</v>
      </c>
      <c r="P7" s="27">
        <v>67.59</v>
      </c>
      <c r="Q7" s="27">
        <v>3200</v>
      </c>
      <c r="R7" s="27">
        <v>34082</v>
      </c>
      <c r="S7" s="27">
        <v>603.14</v>
      </c>
      <c r="T7" s="27">
        <v>56.51</v>
      </c>
      <c r="U7" s="27">
        <v>22859</v>
      </c>
      <c r="V7" s="27">
        <v>99.2</v>
      </c>
      <c r="W7" s="27">
        <v>230.43</v>
      </c>
      <c r="X7" s="27">
        <v>100.45</v>
      </c>
      <c r="Y7" s="27">
        <v>86.01</v>
      </c>
      <c r="Z7" s="27">
        <v>90.07</v>
      </c>
      <c r="AA7" s="27">
        <v>94.3</v>
      </c>
      <c r="AB7" s="27">
        <v>93.31</v>
      </c>
      <c r="AC7" s="27">
        <v>110.02</v>
      </c>
      <c r="AD7" s="27">
        <v>108.76</v>
      </c>
      <c r="AE7" s="27">
        <v>108.61</v>
      </c>
      <c r="AF7" s="27">
        <v>108.35</v>
      </c>
      <c r="AG7" s="27">
        <v>108.84</v>
      </c>
      <c r="AH7" s="27">
        <v>111.39</v>
      </c>
      <c r="AI7" s="27">
        <v>0</v>
      </c>
      <c r="AJ7" s="27">
        <v>18.420000000000002</v>
      </c>
      <c r="AK7" s="27">
        <v>25</v>
      </c>
      <c r="AL7" s="27">
        <v>7.97</v>
      </c>
      <c r="AM7" s="27">
        <v>0</v>
      </c>
      <c r="AN7" s="27">
        <v>7.31</v>
      </c>
      <c r="AO7" s="27">
        <v>7.48</v>
      </c>
      <c r="AP7" s="27">
        <v>3.59</v>
      </c>
      <c r="AQ7" s="27">
        <v>3.98</v>
      </c>
      <c r="AR7" s="27">
        <v>6.02</v>
      </c>
      <c r="AS7" s="27">
        <v>1.3</v>
      </c>
      <c r="AT7" s="27">
        <v>961.65</v>
      </c>
      <c r="AU7" s="27">
        <v>457.58</v>
      </c>
      <c r="AV7" s="27">
        <v>282.93</v>
      </c>
      <c r="AW7" s="27">
        <v>214.42</v>
      </c>
      <c r="AX7" s="27">
        <v>217.1</v>
      </c>
      <c r="AY7" s="27">
        <v>355.27</v>
      </c>
      <c r="AZ7" s="27">
        <v>359.7</v>
      </c>
      <c r="BA7" s="27">
        <v>379.08</v>
      </c>
      <c r="BB7" s="27">
        <v>367.55</v>
      </c>
      <c r="BC7" s="27">
        <v>378.56</v>
      </c>
      <c r="BD7" s="27">
        <v>261.51</v>
      </c>
      <c r="BE7" s="27">
        <v>1055.1600000000001</v>
      </c>
      <c r="BF7" s="27">
        <v>1114.25</v>
      </c>
      <c r="BG7" s="27">
        <v>854.25</v>
      </c>
      <c r="BH7" s="27">
        <v>808.98</v>
      </c>
      <c r="BI7" s="27">
        <v>758.95</v>
      </c>
      <c r="BJ7" s="27">
        <v>458.27</v>
      </c>
      <c r="BK7" s="27">
        <v>447.01</v>
      </c>
      <c r="BL7" s="27">
        <v>398.98</v>
      </c>
      <c r="BM7" s="27">
        <v>418.68</v>
      </c>
      <c r="BN7" s="27">
        <v>395.68</v>
      </c>
      <c r="BO7" s="27">
        <v>265.16000000000003</v>
      </c>
      <c r="BP7" s="27">
        <v>96.35</v>
      </c>
      <c r="BQ7" s="27">
        <v>80.680000000000007</v>
      </c>
      <c r="BR7" s="27">
        <v>80.64</v>
      </c>
      <c r="BS7" s="27">
        <v>79.650000000000006</v>
      </c>
      <c r="BT7" s="27">
        <v>78.97</v>
      </c>
      <c r="BU7" s="27">
        <v>96.77</v>
      </c>
      <c r="BV7" s="27">
        <v>95.81</v>
      </c>
      <c r="BW7" s="27">
        <v>98.64</v>
      </c>
      <c r="BX7" s="27">
        <v>94.78</v>
      </c>
      <c r="BY7" s="27">
        <v>97.59</v>
      </c>
      <c r="BZ7" s="27">
        <v>102.35</v>
      </c>
      <c r="CA7" s="27">
        <v>160.08000000000001</v>
      </c>
      <c r="CB7" s="27">
        <v>192.02</v>
      </c>
      <c r="CC7" s="27">
        <v>194.33</v>
      </c>
      <c r="CD7" s="27">
        <v>196.88</v>
      </c>
      <c r="CE7" s="27">
        <v>198.7</v>
      </c>
      <c r="CF7" s="27">
        <v>187.18</v>
      </c>
      <c r="CG7" s="27">
        <v>189.58</v>
      </c>
      <c r="CH7" s="27">
        <v>178.92</v>
      </c>
      <c r="CI7" s="27">
        <v>181.3</v>
      </c>
      <c r="CJ7" s="27">
        <v>181.71</v>
      </c>
      <c r="CK7" s="27">
        <v>167.74</v>
      </c>
      <c r="CL7" s="27">
        <v>77.959999999999994</v>
      </c>
      <c r="CM7" s="27">
        <v>71.89</v>
      </c>
      <c r="CN7" s="27">
        <v>60.8</v>
      </c>
      <c r="CO7" s="27">
        <v>57.78</v>
      </c>
      <c r="CP7" s="27">
        <v>56.94</v>
      </c>
      <c r="CQ7" s="27">
        <v>55.88</v>
      </c>
      <c r="CR7" s="27">
        <v>55.22</v>
      </c>
      <c r="CS7" s="27">
        <v>55.14</v>
      </c>
      <c r="CT7" s="27">
        <v>55.89</v>
      </c>
      <c r="CU7" s="27">
        <v>55.72</v>
      </c>
      <c r="CV7" s="27">
        <v>60.29</v>
      </c>
      <c r="CW7" s="27">
        <v>81.09</v>
      </c>
      <c r="CX7" s="27">
        <v>81.94</v>
      </c>
      <c r="CY7" s="27">
        <v>66.739999999999995</v>
      </c>
      <c r="CZ7" s="27">
        <v>70.739999999999995</v>
      </c>
      <c r="DA7" s="27">
        <v>72.37</v>
      </c>
      <c r="DB7" s="27">
        <v>80.989999999999995</v>
      </c>
      <c r="DC7" s="27">
        <v>80.930000000000007</v>
      </c>
      <c r="DD7" s="27">
        <v>81.39</v>
      </c>
      <c r="DE7" s="27">
        <v>81.27</v>
      </c>
      <c r="DF7" s="27">
        <v>81.260000000000005</v>
      </c>
      <c r="DG7" s="27">
        <v>90.12</v>
      </c>
      <c r="DH7" s="27">
        <v>35.33</v>
      </c>
      <c r="DI7" s="27">
        <v>33.979999999999997</v>
      </c>
      <c r="DJ7" s="27">
        <v>32.96</v>
      </c>
      <c r="DK7" s="27">
        <v>35.17</v>
      </c>
      <c r="DL7" s="27">
        <v>37.28</v>
      </c>
      <c r="DM7" s="27">
        <v>46.61</v>
      </c>
      <c r="DN7" s="27">
        <v>47.97</v>
      </c>
      <c r="DO7" s="27">
        <v>49.92</v>
      </c>
      <c r="DP7" s="27">
        <v>50.63</v>
      </c>
      <c r="DQ7" s="27">
        <v>51.29</v>
      </c>
      <c r="DR7" s="27">
        <v>50.88</v>
      </c>
      <c r="DS7" s="27">
        <v>3.29</v>
      </c>
      <c r="DT7" s="27">
        <v>10.48</v>
      </c>
      <c r="DU7" s="27">
        <v>16.059999999999999</v>
      </c>
      <c r="DV7" s="27">
        <v>20.48</v>
      </c>
      <c r="DW7" s="27">
        <v>24.07</v>
      </c>
      <c r="DX7" s="27">
        <v>10.84</v>
      </c>
      <c r="DY7" s="27">
        <v>15.33</v>
      </c>
      <c r="DZ7" s="27">
        <v>16.88</v>
      </c>
      <c r="EA7" s="27">
        <v>18.28</v>
      </c>
      <c r="EB7" s="27">
        <v>19.61</v>
      </c>
      <c r="EC7" s="27">
        <v>22.3</v>
      </c>
      <c r="ED7" s="27">
        <v>0.11</v>
      </c>
      <c r="EE7" s="27">
        <v>0.1</v>
      </c>
      <c r="EF7" s="27">
        <v>0.06</v>
      </c>
      <c r="EG7" s="27">
        <v>0.21</v>
      </c>
      <c r="EH7" s="27">
        <v>0.19</v>
      </c>
      <c r="EI7" s="27">
        <v>0.39</v>
      </c>
      <c r="EJ7" s="27">
        <v>0.43</v>
      </c>
      <c r="EK7" s="27">
        <v>0.52</v>
      </c>
      <c r="EL7" s="27">
        <v>0.53</v>
      </c>
      <c r="EM7" s="27">
        <v>0.48</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52</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cp:lastPrinted>2023-02-17T07:42:54Z</cp:lastPrinted>
  <dcterms:created xsi:type="dcterms:W3CDTF">2022-12-01T01:06:30Z</dcterms:created>
  <dcterms:modified xsi:type="dcterms:W3CDTF">2023-02-17T07:43:05Z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2023-01-12T07:21:17Z</vt:filetime>
  </property>
</Properties>
</file>