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4市町村回答\11宇佐市〇\"/>
    </mc:Choice>
  </mc:AlternateContent>
  <workbookProtection workbookAlgorithmName="SHA-512" workbookHashValue="++8E2FZPksxaPi4RAWDhy1OjpYxXdSVp/6hYLn6wnxWs2PQsDv/ia/V/5eF8/WxsiBTcA0i8IfoBzi+0nMH+YQ==" workbookSaltValue="Q7InUzo8U1jAt992arOH+w==" workbookSpinCount="100000" lockStructure="1"/>
  <bookViews>
    <workbookView xWindow="-105" yWindow="-105" windowWidth="23250" windowHeight="1272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E85" i="4"/>
  <c r="BB10" i="4"/>
  <c r="AT10" i="4"/>
  <c r="AL10" i="4"/>
  <c r="W10" i="4"/>
  <c r="BB8" i="4"/>
  <c r="AT8" i="4"/>
  <c r="AL8" i="4"/>
  <c r="AD8" i="4"/>
  <c r="W8" i="4"/>
  <c r="P8" i="4"/>
  <c r="B8" i="4"/>
  <c r="B6" i="4"/>
</calcChain>
</file>

<file path=xl/sharedStrings.xml><?xml version="1.0" encoding="utf-8"?>
<sst xmlns="http://schemas.openxmlformats.org/spreadsheetml/2006/main" count="228" uniqueCount="112">
  <si>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</si>
  <si>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</si>
  <si>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</si>
  <si>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</si>
  <si>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</si>
  <si>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</si>
  <si>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</si>
  <si>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</si>
  <si>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</si>
  <si>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</si>
  <si>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</si>
  <si>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</si>
  <si>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</si>
  <si>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</si>
  <si>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</si>
  <si>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</si>
  <si>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</si>
  <si>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</si>
  <si>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</si>
  <si>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</si>
  <si>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</si>
  <si>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</si>
  <si>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</si>
  <si>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</si>
  <si>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</si>
  <si>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</si>
  <si>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</si>
  <si>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</si>
  <si>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</si>
  <si>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</si>
  <si>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</si>
  <si>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</si>
  <si>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</si>
  <si>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</si>
  <si>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</si>
  <si>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</si>
  <si>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</si>
  <si>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</si>
  <si>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</si>
  <si>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</si>
  <si>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</si>
  <si>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</si>
  <si>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</si>
  <si>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</si>
  <si>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</si>
  <si>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</si>
  <si>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</si>
  <si>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</si>
  <si>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</si>
  <si>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</si>
  <si>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</si>
  <si>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</si>
  <si>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</si>
  <si>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</si>
  <si>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</si>
  <si>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</si>
  <si>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</si>
  <si>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</si>
  <si>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</si>
  <si>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</si>
  <si>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</si>
  <si>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</si>
  <si>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</si>
  <si>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</si>
  <si>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</si>
  <si>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</si>
  <si>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</si>
  <si>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</si>
  <si>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</si>
  <si>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</si>
  <si>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</si>
  <si>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</si>
  <si>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</si>
  <si>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</si>
  <si>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</si>
  <si>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</si>
  <si>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</si>
  <si>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</si>
  <si>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</si>
  <si>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</si>
  <si>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</si>
  <si>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</si>
  <si>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</si>
  <si>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</si>
  <si>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</si>
  <si>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</si>
  <si>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</si>
  <si>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</si>
  <si>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</si>
  <si>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</si>
  <si>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</si>
  <si>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</si>
  <si>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</si>
  <si>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</si>
  <si>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</si>
  <si>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</si>
  <si>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</si>
  <si>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</si>
  <si>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</si>
  <si>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</si>
  <si>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</si>
  <si>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</si>
  <si>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</si>
  <si>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</si>
  <si>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</si>
  <si>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</si>
  <si>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</si>
  <si>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</si>
  <si>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</si>
  <si>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平成29年度に、簡易水道事業の統合があった。それに伴って各種数値が悪化しており、過去の傾向とは違った結果になっているため、今後の傾向を注視していく必要がある。
　今後経営戦略を通じて包括的な分析と対策を策定していく予定である。令和２年度末策定の経営戦略は今後段階定期に見直し、更新していく。また、アセットマネジメントの実施や各種計画の策定にも同時進行で取り組んでいく。
　施設の老朽化や人口減少等、水道事業として対処すべき問題は多々あることから、様々な観点から調査研究を行い、将来へ向けて取り組んでいきたい。</t>
    <rPh sb="103" eb="105">
      <t>サクテイ</t>
    </rPh>
    <rPh sb="109" eb="111">
      <t>ヨテイ</t>
    </rPh>
    <rPh sb="115" eb="117">
      <t>レイワ</t>
    </rPh>
    <rPh sb="118" eb="120">
      <t>ネンド</t>
    </rPh>
    <rPh sb="120" eb="121">
      <t>マツ</t>
    </rPh>
    <rPh sb="121" eb="123">
      <t>サクテイ</t>
    </rPh>
    <rPh sb="129" eb="131">
      <t>コンゴ</t>
    </rPh>
    <rPh sb="131" eb="133">
      <t>ダンカイ</t>
    </rPh>
    <rPh sb="133" eb="135">
      <t>テイキ</t>
    </rPh>
    <rPh sb="136" eb="138">
      <t>ミナオ</t>
    </rPh>
    <rPh sb="140" eb="142">
      <t>コウシン</t>
    </rPh>
    <phoneticPr fontId="4"/>
  </si>
  <si>
    <r>
      <t>①『経常収支比率』
  例年の平均値が100％を超えており、健全な経営が出来ていると認識している。
③『流動比率』
　保有現金が多いため、類似団体と比して流動比率が高い。今後も同傾向を確保できるよう、取り組んでいく。</t>
    </r>
    <r>
      <rPr>
        <sz val="11"/>
        <rFont val="ＭＳ ゴシック"/>
        <family val="3"/>
        <charset val="128"/>
      </rPr>
      <t xml:space="preserve">
④『企業債残高対給水収益比率』
　H29年度に簡易水道事業と統合して大幅に増加した企業債残高の償還は順調に進んでいる。
⑤『料金回収率』
　簡易水道事業と統合し、大きく悪化した。加えて料金収入の減少でさらに悪化した。適正な料金設定の在り方も含めて、今後、様々な観点から検討を行いたい。
⑥『給水原価』
　簡易水道事業と統合し、大きく悪化した。費用圧縮を目指し、効率化</t>
    </r>
    <r>
      <rPr>
        <sz val="11"/>
        <color theme="1"/>
        <rFont val="ＭＳ ゴシック"/>
        <family val="3"/>
        <charset val="128"/>
      </rPr>
      <t>を目指して早期の検討を行いたい。
⑦『施設利用率』
　類似団体と比して高い水準で推移しており、効率的に運用されていると言える。
⑧『有収率』
　特に周辺部の旧簡易水道における漏水等の発生が原因であると思われ、継続的な修繕,改善を目指す。老朽管路の修繕実施により有収率の改善を目指す。</t>
    </r>
    <rPh sb="129" eb="131">
      <t>ネンド</t>
    </rPh>
    <rPh sb="132" eb="134">
      <t>カンイ</t>
    </rPh>
    <rPh sb="134" eb="136">
      <t>スイドウ</t>
    </rPh>
    <rPh sb="136" eb="138">
      <t>ジギョウ</t>
    </rPh>
    <rPh sb="139" eb="141">
      <t>トウゴウ</t>
    </rPh>
    <rPh sb="143" eb="145">
      <t>オオハバ</t>
    </rPh>
    <rPh sb="146" eb="148">
      <t>ゾウカ</t>
    </rPh>
    <rPh sb="150" eb="152">
      <t>キギョウ</t>
    </rPh>
    <rPh sb="152" eb="153">
      <t>サイ</t>
    </rPh>
    <rPh sb="153" eb="155">
      <t>ザンダカ</t>
    </rPh>
    <rPh sb="156" eb="158">
      <t>ショウカン</t>
    </rPh>
    <rPh sb="159" eb="161">
      <t>ジュンチョウ</t>
    </rPh>
    <rPh sb="162" eb="163">
      <t>スス</t>
    </rPh>
    <rPh sb="190" eb="191">
      <t>オオ</t>
    </rPh>
    <rPh sb="193" eb="195">
      <t>アッカ</t>
    </rPh>
    <rPh sb="198" eb="199">
      <t>クワ</t>
    </rPh>
    <rPh sb="201" eb="203">
      <t>リョウキン</t>
    </rPh>
    <rPh sb="203" eb="205">
      <t>シュウニュウ</t>
    </rPh>
    <rPh sb="206" eb="208">
      <t>ゲンショウ</t>
    </rPh>
    <rPh sb="212" eb="214">
      <t>アッカ</t>
    </rPh>
    <rPh sb="402" eb="404">
      <t>カイゼン</t>
    </rPh>
    <rPh sb="405" eb="407">
      <t>メザ</t>
    </rPh>
    <rPh sb="409" eb="411">
      <t>ロウキュウ</t>
    </rPh>
    <rPh sb="411" eb="413">
      <t>カンロ</t>
    </rPh>
    <rPh sb="414" eb="416">
      <t>シュウゼン</t>
    </rPh>
    <rPh sb="416" eb="418">
      <t>ジッシ</t>
    </rPh>
    <rPh sb="421" eb="424">
      <t>ユウシュウリツ</t>
    </rPh>
    <rPh sb="425" eb="427">
      <t>カイゼン</t>
    </rPh>
    <rPh sb="428" eb="430">
      <t>メザ</t>
    </rPh>
    <phoneticPr fontId="4"/>
  </si>
  <si>
    <t>①『有形固定資産減価償却率』
　簡易水道との統合により、数値の傾向に変化が生じた。今後の傾向を注視し、他指標との整合性をチェックしていきたい。
②『管路経年化率』
　簡易水道との統合により、老朽管路の割合が急増した。類似団体を大きく超えたが、老朽管の布設替えを進めているので、今後の動向をよく見て対処を検討していきたい。
③『管路更新率』
　管路更新率は微減となった。この指標を改善するため、今後老朽管の布設替を計画的に実施していく。特に旧簡易水道地域について進めていく。</t>
    <rPh sb="186" eb="188">
      <t>シヒョウ</t>
    </rPh>
    <rPh sb="189" eb="191">
      <t>カイゼン</t>
    </rPh>
    <rPh sb="196" eb="198">
      <t>コンゴ</t>
    </rPh>
    <rPh sb="198" eb="200">
      <t>ロウキュウ</t>
    </rPh>
    <rPh sb="200" eb="201">
      <t>カン</t>
    </rPh>
    <rPh sb="202" eb="205">
      <t>フセツガ</t>
    </rPh>
    <rPh sb="206" eb="209">
      <t>ケイカクテキ</t>
    </rPh>
    <rPh sb="210" eb="212">
      <t>ジッシ</t>
    </rPh>
    <rPh sb="230" eb="23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</si>
</sst>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0.49</c:v>
                </c:pt>
                <c:pt idx="1">
                  <c:v>0.75</c:v>
                </c:pt>
                <c:pt idx="2">
                  <c:v>0.8</c:v>
                </c:pt>
                <c:pt idx="3">
                  <c:v>0.22</c:v>
                </c:pt>
                <c:pt idx="4">
                  <c:v>0.15</c:v>
                </c:pt>
              </c:numCache>
            </c:numRef>
          </c:val>
          <c:extLst>
            <c:ext xmlns:c16="http://schemas.microsoft.com/office/drawing/2014/chart" uri="{C3380CC4-5D6E-409C-BE32-E72D297353CC}">
              <c16:uniqueId val="{00000000-0488-4FA2-92CA-7522B11BDBF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0488-4FA2-92CA-7522B11BDBF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67.849999999999994</c:v>
                </c:pt>
                <c:pt idx="1">
                  <c:v>68.069999999999993</c:v>
                </c:pt>
                <c:pt idx="2">
                  <c:v>67.849999999999994</c:v>
                </c:pt>
                <c:pt idx="3">
                  <c:v>69.319999999999993</c:v>
                </c:pt>
                <c:pt idx="4">
                  <c:v>68.98</c:v>
                </c:pt>
              </c:numCache>
            </c:numRef>
          </c:val>
          <c:extLst>
            <c:ext xmlns:c16="http://schemas.microsoft.com/office/drawing/2014/chart" uri="{C3380CC4-5D6E-409C-BE32-E72D297353CC}">
              <c16:uniqueId val="{00000000-CCF0-47E4-B7A2-C5C481E01D1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CCF0-47E4-B7A2-C5C481E01D1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81.77</c:v>
                </c:pt>
                <c:pt idx="1">
                  <c:v>80.66</c:v>
                </c:pt>
                <c:pt idx="2">
                  <c:v>79.650000000000006</c:v>
                </c:pt>
                <c:pt idx="3">
                  <c:v>79.430000000000007</c:v>
                </c:pt>
                <c:pt idx="4">
                  <c:v>79.069999999999993</c:v>
                </c:pt>
              </c:numCache>
            </c:numRef>
          </c:val>
          <c:extLst>
            <c:ext xmlns:c16="http://schemas.microsoft.com/office/drawing/2014/chart" uri="{C3380CC4-5D6E-409C-BE32-E72D297353CC}">
              <c16:uniqueId val="{00000000-252E-44A1-AFAC-FF99BDF2FAC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252E-44A1-AFAC-FF99BDF2FAC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102.1</c:v>
                </c:pt>
                <c:pt idx="1">
                  <c:v>101.91</c:v>
                </c:pt>
                <c:pt idx="2">
                  <c:v>100.83</c:v>
                </c:pt>
                <c:pt idx="3">
                  <c:v>100.77</c:v>
                </c:pt>
                <c:pt idx="4">
                  <c:v>101.46</c:v>
                </c:pt>
              </c:numCache>
            </c:numRef>
          </c:val>
          <c:extLst>
            <c:ext xmlns:c16="http://schemas.microsoft.com/office/drawing/2014/chart" uri="{C3380CC4-5D6E-409C-BE32-E72D297353CC}">
              <c16:uniqueId val="{00000000-B7ED-4A48-87D6-FA46B32A134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B7ED-4A48-87D6-FA46B32A134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36.15</c:v>
                </c:pt>
                <c:pt idx="1">
                  <c:v>37.950000000000003</c:v>
                </c:pt>
                <c:pt idx="2">
                  <c:v>39.99</c:v>
                </c:pt>
                <c:pt idx="3">
                  <c:v>41.6</c:v>
                </c:pt>
                <c:pt idx="4">
                  <c:v>43.42</c:v>
                </c:pt>
              </c:numCache>
            </c:numRef>
          </c:val>
          <c:extLst>
            <c:ext xmlns:c16="http://schemas.microsoft.com/office/drawing/2014/chart" uri="{C3380CC4-5D6E-409C-BE32-E72D297353CC}">
              <c16:uniqueId val="{00000000-6283-4305-9B65-708C7158538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6283-4305-9B65-708C7158538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25.39</c:v>
                </c:pt>
                <c:pt idx="1">
                  <c:v>30.66</c:v>
                </c:pt>
                <c:pt idx="2">
                  <c:v>35.159999999999997</c:v>
                </c:pt>
                <c:pt idx="3">
                  <c:v>34.799999999999997</c:v>
                </c:pt>
                <c:pt idx="4">
                  <c:v>34.74</c:v>
                </c:pt>
              </c:numCache>
            </c:numRef>
          </c:val>
          <c:extLst>
            <c:ext xmlns:c16="http://schemas.microsoft.com/office/drawing/2014/chart" uri="{C3380CC4-5D6E-409C-BE32-E72D297353CC}">
              <c16:uniqueId val="{00000000-FB53-48BE-8835-0ED1F03FCE1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FB53-48BE-8835-0ED1F03FCE1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30-40B9-AF74-843EDBE91F3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C730-40B9-AF74-843EDBE91F3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506.64</c:v>
                </c:pt>
                <c:pt idx="1">
                  <c:v>508.17</c:v>
                </c:pt>
                <c:pt idx="2">
                  <c:v>450.08</c:v>
                </c:pt>
                <c:pt idx="3">
                  <c:v>401.27</c:v>
                </c:pt>
                <c:pt idx="4">
                  <c:v>364.69</c:v>
                </c:pt>
              </c:numCache>
            </c:numRef>
          </c:val>
          <c:extLst>
            <c:ext xmlns:c16="http://schemas.microsoft.com/office/drawing/2014/chart" uri="{C3380CC4-5D6E-409C-BE32-E72D297353CC}">
              <c16:uniqueId val="{00000000-826C-4D67-9834-787CD013E48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826C-4D67-9834-787CD013E48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699.05</c:v>
                </c:pt>
                <c:pt idx="1">
                  <c:v>678.75</c:v>
                </c:pt>
                <c:pt idx="2">
                  <c:v>658.4</c:v>
                </c:pt>
                <c:pt idx="3">
                  <c:v>744.55</c:v>
                </c:pt>
                <c:pt idx="4">
                  <c:v>639.87</c:v>
                </c:pt>
              </c:numCache>
            </c:numRef>
          </c:val>
          <c:extLst>
            <c:ext xmlns:c16="http://schemas.microsoft.com/office/drawing/2014/chart" uri="{C3380CC4-5D6E-409C-BE32-E72D297353CC}">
              <c16:uniqueId val="{00000000-6A4B-48FA-86A8-5EE5EE1E3DD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6A4B-48FA-86A8-5EE5EE1E3DD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79.94</c:v>
                </c:pt>
                <c:pt idx="1">
                  <c:v>79.150000000000006</c:v>
                </c:pt>
                <c:pt idx="2">
                  <c:v>79.52</c:v>
                </c:pt>
                <c:pt idx="3">
                  <c:v>68.900000000000006</c:v>
                </c:pt>
                <c:pt idx="4">
                  <c:v>80.03</c:v>
                </c:pt>
              </c:numCache>
            </c:numRef>
          </c:val>
          <c:extLst>
            <c:ext xmlns:c16="http://schemas.microsoft.com/office/drawing/2014/chart" uri="{C3380CC4-5D6E-409C-BE32-E72D297353CC}">
              <c16:uniqueId val="{00000000-EFBE-4DFB-A1E6-5ABB3B52411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EFBE-4DFB-A1E6-5ABB3B52411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193.02</c:v>
                </c:pt>
                <c:pt idx="1">
                  <c:v>196.63</c:v>
                </c:pt>
                <c:pt idx="2">
                  <c:v>197.67</c:v>
                </c:pt>
                <c:pt idx="3">
                  <c:v>197.97</c:v>
                </c:pt>
                <c:pt idx="4">
                  <c:v>196.44</c:v>
                </c:pt>
              </c:numCache>
            </c:numRef>
          </c:val>
          <c:extLst>
            <c:ext xmlns:c16="http://schemas.microsoft.com/office/drawing/2014/chart" uri="{C3380CC4-5D6E-409C-BE32-E72D297353CC}">
              <c16:uniqueId val="{00000000-AD3C-4417-8D72-30218F984AA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AD3C-4417-8D72-30218F984AA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大分県　宇佐市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54000</v>
      </c>
      <c r="AM8" s="45"/>
      <c r="AN8" s="45"/>
      <c r="AO8" s="45"/>
      <c r="AP8" s="45"/>
      <c r="AQ8" s="45"/>
      <c r="AR8" s="45"/>
      <c r="AS8" s="45"/>
      <c r="AT8" s="46">
        <f>データ!$S$6</f>
        <v>439.05</v>
      </c>
      <c r="AU8" s="47"/>
      <c r="AV8" s="47"/>
      <c r="AW8" s="47"/>
      <c r="AX8" s="47"/>
      <c r="AY8" s="47"/>
      <c r="AZ8" s="47"/>
      <c r="BA8" s="47"/>
      <c r="BB8" s="48">
        <f>データ!$T$6</f>
        <v>122.99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61.59</v>
      </c>
      <c r="J10" s="47"/>
      <c r="K10" s="47"/>
      <c r="L10" s="47"/>
      <c r="M10" s="47"/>
      <c r="N10" s="47"/>
      <c r="O10" s="81"/>
      <c r="P10" s="48">
        <f>データ!$P$6</f>
        <v>70.86</v>
      </c>
      <c r="Q10" s="48"/>
      <c r="R10" s="48"/>
      <c r="S10" s="48"/>
      <c r="T10" s="48"/>
      <c r="U10" s="48"/>
      <c r="V10" s="48"/>
      <c r="W10" s="45">
        <f>データ!$Q$6</f>
        <v>3180</v>
      </c>
      <c r="X10" s="45"/>
      <c r="Y10" s="45"/>
      <c r="Z10" s="45"/>
      <c r="AA10" s="45"/>
      <c r="AB10" s="45"/>
      <c r="AC10" s="45"/>
      <c r="AD10" s="2"/>
      <c r="AE10" s="2"/>
      <c r="AF10" s="2"/>
      <c r="AG10" s="2"/>
      <c r="AH10" s="2"/>
      <c r="AI10" s="2"/>
      <c r="AJ10" s="2"/>
      <c r="AK10" s="2"/>
      <c r="AL10" s="45">
        <f>データ!$U$6</f>
        <v>37990</v>
      </c>
      <c r="AM10" s="45"/>
      <c r="AN10" s="45"/>
      <c r="AO10" s="45"/>
      <c r="AP10" s="45"/>
      <c r="AQ10" s="45"/>
      <c r="AR10" s="45"/>
      <c r="AS10" s="45"/>
      <c r="AT10" s="46">
        <f>データ!$V$6</f>
        <v>145</v>
      </c>
      <c r="AU10" s="47"/>
      <c r="AV10" s="47"/>
      <c r="AW10" s="47"/>
      <c r="AX10" s="47"/>
      <c r="AY10" s="47"/>
      <c r="AZ10" s="47"/>
      <c r="BA10" s="47"/>
      <c r="BB10" s="48">
        <f>データ!$W$6</f>
        <v>262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2" t="s">
        <v>111</v>
      </c>
      <c r="BM47" s="83"/>
      <c r="BN47" s="83"/>
      <c r="BO47" s="83"/>
      <c r="BP47" s="83"/>
      <c r="BQ47" s="83"/>
      <c r="BR47" s="83"/>
      <c r="BS47" s="83"/>
      <c r="BT47" s="83"/>
      <c r="BU47" s="83"/>
      <c r="BV47" s="83"/>
      <c r="BW47" s="83"/>
      <c r="BX47" s="83"/>
      <c r="BY47" s="83"/>
      <c r="BZ47" s="8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2"/>
      <c r="BM48" s="83"/>
      <c r="BN48" s="83"/>
      <c r="BO48" s="83"/>
      <c r="BP48" s="83"/>
      <c r="BQ48" s="83"/>
      <c r="BR48" s="83"/>
      <c r="BS48" s="83"/>
      <c r="BT48" s="83"/>
      <c r="BU48" s="83"/>
      <c r="BV48" s="83"/>
      <c r="BW48" s="83"/>
      <c r="BX48" s="83"/>
      <c r="BY48" s="83"/>
      <c r="BZ48" s="8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2"/>
      <c r="BM49" s="83"/>
      <c r="BN49" s="83"/>
      <c r="BO49" s="83"/>
      <c r="BP49" s="83"/>
      <c r="BQ49" s="83"/>
      <c r="BR49" s="83"/>
      <c r="BS49" s="83"/>
      <c r="BT49" s="83"/>
      <c r="BU49" s="83"/>
      <c r="BV49" s="83"/>
      <c r="BW49" s="83"/>
      <c r="BX49" s="83"/>
      <c r="BY49" s="83"/>
      <c r="BZ49" s="8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2"/>
      <c r="BM50" s="83"/>
      <c r="BN50" s="83"/>
      <c r="BO50" s="83"/>
      <c r="BP50" s="83"/>
      <c r="BQ50" s="83"/>
      <c r="BR50" s="83"/>
      <c r="BS50" s="83"/>
      <c r="BT50" s="83"/>
      <c r="BU50" s="83"/>
      <c r="BV50" s="83"/>
      <c r="BW50" s="83"/>
      <c r="BX50" s="83"/>
      <c r="BY50" s="83"/>
      <c r="BZ50" s="8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2"/>
      <c r="BM51" s="83"/>
      <c r="BN51" s="83"/>
      <c r="BO51" s="83"/>
      <c r="BP51" s="83"/>
      <c r="BQ51" s="83"/>
      <c r="BR51" s="83"/>
      <c r="BS51" s="83"/>
      <c r="BT51" s="83"/>
      <c r="BU51" s="83"/>
      <c r="BV51" s="83"/>
      <c r="BW51" s="83"/>
      <c r="BX51" s="83"/>
      <c r="BY51" s="83"/>
      <c r="BZ51" s="8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2"/>
      <c r="BM52" s="83"/>
      <c r="BN52" s="83"/>
      <c r="BO52" s="83"/>
      <c r="BP52" s="83"/>
      <c r="BQ52" s="83"/>
      <c r="BR52" s="83"/>
      <c r="BS52" s="83"/>
      <c r="BT52" s="83"/>
      <c r="BU52" s="83"/>
      <c r="BV52" s="83"/>
      <c r="BW52" s="83"/>
      <c r="BX52" s="83"/>
      <c r="BY52" s="83"/>
      <c r="BZ52" s="8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2"/>
      <c r="BM53" s="83"/>
      <c r="BN53" s="83"/>
      <c r="BO53" s="83"/>
      <c r="BP53" s="83"/>
      <c r="BQ53" s="83"/>
      <c r="BR53" s="83"/>
      <c r="BS53" s="83"/>
      <c r="BT53" s="83"/>
      <c r="BU53" s="83"/>
      <c r="BV53" s="83"/>
      <c r="BW53" s="83"/>
      <c r="BX53" s="83"/>
      <c r="BY53" s="83"/>
      <c r="BZ53" s="8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2"/>
      <c r="BM54" s="83"/>
      <c r="BN54" s="83"/>
      <c r="BO54" s="83"/>
      <c r="BP54" s="83"/>
      <c r="BQ54" s="83"/>
      <c r="BR54" s="83"/>
      <c r="BS54" s="83"/>
      <c r="BT54" s="83"/>
      <c r="BU54" s="83"/>
      <c r="BV54" s="83"/>
      <c r="BW54" s="83"/>
      <c r="BX54" s="83"/>
      <c r="BY54" s="83"/>
      <c r="BZ54" s="8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2"/>
      <c r="BM55" s="83"/>
      <c r="BN55" s="83"/>
      <c r="BO55" s="83"/>
      <c r="BP55" s="83"/>
      <c r="BQ55" s="83"/>
      <c r="BR55" s="83"/>
      <c r="BS55" s="83"/>
      <c r="BT55" s="83"/>
      <c r="BU55" s="83"/>
      <c r="BV55" s="83"/>
      <c r="BW55" s="83"/>
      <c r="BX55" s="83"/>
      <c r="BY55" s="83"/>
      <c r="BZ55" s="8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2"/>
      <c r="BM56" s="83"/>
      <c r="BN56" s="83"/>
      <c r="BO56" s="83"/>
      <c r="BP56" s="83"/>
      <c r="BQ56" s="83"/>
      <c r="BR56" s="83"/>
      <c r="BS56" s="83"/>
      <c r="BT56" s="83"/>
      <c r="BU56" s="83"/>
      <c r="BV56" s="83"/>
      <c r="BW56" s="83"/>
      <c r="BX56" s="83"/>
      <c r="BY56" s="83"/>
      <c r="BZ56" s="8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2"/>
      <c r="BM57" s="83"/>
      <c r="BN57" s="83"/>
      <c r="BO57" s="83"/>
      <c r="BP57" s="83"/>
      <c r="BQ57" s="83"/>
      <c r="BR57" s="83"/>
      <c r="BS57" s="83"/>
      <c r="BT57" s="83"/>
      <c r="BU57" s="83"/>
      <c r="BV57" s="83"/>
      <c r="BW57" s="83"/>
      <c r="BX57" s="83"/>
      <c r="BY57" s="83"/>
      <c r="BZ57" s="8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2"/>
      <c r="BM58" s="83"/>
      <c r="BN58" s="83"/>
      <c r="BO58" s="83"/>
      <c r="BP58" s="83"/>
      <c r="BQ58" s="83"/>
      <c r="BR58" s="83"/>
      <c r="BS58" s="83"/>
      <c r="BT58" s="83"/>
      <c r="BU58" s="83"/>
      <c r="BV58" s="83"/>
      <c r="BW58" s="83"/>
      <c r="BX58" s="83"/>
      <c r="BY58" s="83"/>
      <c r="BZ58" s="8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2"/>
      <c r="BM59" s="83"/>
      <c r="BN59" s="83"/>
      <c r="BO59" s="83"/>
      <c r="BP59" s="83"/>
      <c r="BQ59" s="83"/>
      <c r="BR59" s="83"/>
      <c r="BS59" s="83"/>
      <c r="BT59" s="83"/>
      <c r="BU59" s="83"/>
      <c r="BV59" s="83"/>
      <c r="BW59" s="83"/>
      <c r="BX59" s="83"/>
      <c r="BY59" s="83"/>
      <c r="BZ59" s="84"/>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2"/>
      <c r="BM60" s="83"/>
      <c r="BN60" s="83"/>
      <c r="BO60" s="83"/>
      <c r="BP60" s="83"/>
      <c r="BQ60" s="83"/>
      <c r="BR60" s="83"/>
      <c r="BS60" s="83"/>
      <c r="BT60" s="83"/>
      <c r="BU60" s="83"/>
      <c r="BV60" s="83"/>
      <c r="BW60" s="83"/>
      <c r="BX60" s="83"/>
      <c r="BY60" s="83"/>
      <c r="BZ60" s="84"/>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2"/>
      <c r="BM61" s="83"/>
      <c r="BN61" s="83"/>
      <c r="BO61" s="83"/>
      <c r="BP61" s="83"/>
      <c r="BQ61" s="83"/>
      <c r="BR61" s="83"/>
      <c r="BS61" s="83"/>
      <c r="BT61" s="83"/>
      <c r="BU61" s="83"/>
      <c r="BV61" s="83"/>
      <c r="BW61" s="83"/>
      <c r="BX61" s="83"/>
      <c r="BY61" s="83"/>
      <c r="BZ61" s="8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2"/>
      <c r="BM62" s="83"/>
      <c r="BN62" s="83"/>
      <c r="BO62" s="83"/>
      <c r="BP62" s="83"/>
      <c r="BQ62" s="83"/>
      <c r="BR62" s="83"/>
      <c r="BS62" s="83"/>
      <c r="BT62" s="83"/>
      <c r="BU62" s="83"/>
      <c r="BV62" s="83"/>
      <c r="BW62" s="83"/>
      <c r="BX62" s="83"/>
      <c r="BY62" s="83"/>
      <c r="BZ62" s="8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109</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nEnZZ7IgUy8fFhzaRAaQxr1nM5snOQbIXIfRLZKxhp1dqdgwXf6EUmuHCybZ/g1pkTMzuRR2aqF6Bnjh8Wo+g==" saltValue="wwSJmGL3Cpg1ijkq3mU/0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442119</v>
      </c>
      <c r="D6" s="20">
        <f t="shared" si="3"/>
        <v>46</v>
      </c>
      <c r="E6" s="20">
        <f t="shared" si="3"/>
        <v>1</v>
      </c>
      <c r="F6" s="20">
        <f t="shared" si="3"/>
        <v>0</v>
      </c>
      <c r="G6" s="20">
        <f t="shared" si="3"/>
        <v>1</v>
      </c>
      <c r="H6" s="20" t="str">
        <f t="shared" si="3"/>
        <v>大分県　宇佐市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61.59</v>
      </c>
      <c r="P6" s="21">
        <f t="shared" si="3"/>
        <v>70.86</v>
      </c>
      <c r="Q6" s="21">
        <f t="shared" si="3"/>
        <v>3180</v>
      </c>
      <c r="R6" s="21">
        <f t="shared" si="3"/>
        <v>54000</v>
      </c>
      <c r="S6" s="21">
        <f t="shared" si="3"/>
        <v>439.05</v>
      </c>
      <c r="T6" s="21">
        <f t="shared" si="3"/>
        <v>122.99</v>
      </c>
      <c r="U6" s="21">
        <f t="shared" si="3"/>
        <v>37990</v>
      </c>
      <c r="V6" s="21">
        <f t="shared" si="3"/>
        <v>145</v>
      </c>
      <c r="W6" s="21">
        <f t="shared" si="3"/>
        <v>262</v>
      </c>
      <c r="X6" s="22">
        <f>IF(X7="",NA(),X7)</f>
        <v>102.1</v>
      </c>
      <c r="Y6" s="22">
        <f t="shared" ref="Y6:AG6" si="4">IF(Y7="",NA(),Y7)</f>
        <v>101.91</v>
      </c>
      <c r="Z6" s="22">
        <f t="shared" si="4"/>
        <v>100.83</v>
      </c>
      <c r="AA6" s="22">
        <f t="shared" si="4"/>
        <v>100.77</v>
      </c>
      <c r="AB6" s="22">
        <f t="shared" si="4"/>
        <v>101.46</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506.64</v>
      </c>
      <c r="AU6" s="22">
        <f t="shared" ref="AU6:BC6" si="6">IF(AU7="",NA(),AU7)</f>
        <v>508.17</v>
      </c>
      <c r="AV6" s="22">
        <f t="shared" si="6"/>
        <v>450.08</v>
      </c>
      <c r="AW6" s="22">
        <f t="shared" si="6"/>
        <v>401.27</v>
      </c>
      <c r="AX6" s="22">
        <f t="shared" si="6"/>
        <v>364.69</v>
      </c>
      <c r="AY6" s="22">
        <f t="shared" si="6"/>
        <v>357.34</v>
      </c>
      <c r="AZ6" s="22">
        <f t="shared" si="6"/>
        <v>366.03</v>
      </c>
      <c r="BA6" s="22">
        <f t="shared" si="6"/>
        <v>365.18</v>
      </c>
      <c r="BB6" s="22">
        <f t="shared" si="6"/>
        <v>327.77</v>
      </c>
      <c r="BC6" s="22">
        <f t="shared" si="6"/>
        <v>338.02</v>
      </c>
      <c r="BD6" s="21" t="str">
        <f>IF(BD7="","",IF(BD7="-","【-】","【"&amp;SUBSTITUTE(TEXT(BD7,"#,##0.00"),"-","△")&amp;"】"))</f>
        <v>【261.51】</v>
      </c>
      <c r="BE6" s="22">
        <f>IF(BE7="",NA(),BE7)</f>
        <v>699.05</v>
      </c>
      <c r="BF6" s="22">
        <f t="shared" ref="BF6:BN6" si="7">IF(BF7="",NA(),BF7)</f>
        <v>678.75</v>
      </c>
      <c r="BG6" s="22">
        <f t="shared" si="7"/>
        <v>658.4</v>
      </c>
      <c r="BH6" s="22">
        <f t="shared" si="7"/>
        <v>744.55</v>
      </c>
      <c r="BI6" s="22">
        <f t="shared" si="7"/>
        <v>639.87</v>
      </c>
      <c r="BJ6" s="22">
        <f t="shared" si="7"/>
        <v>373.69</v>
      </c>
      <c r="BK6" s="22">
        <f t="shared" si="7"/>
        <v>370.12</v>
      </c>
      <c r="BL6" s="22">
        <f t="shared" si="7"/>
        <v>371.65</v>
      </c>
      <c r="BM6" s="22">
        <f t="shared" si="7"/>
        <v>397.1</v>
      </c>
      <c r="BN6" s="22">
        <f t="shared" si="7"/>
        <v>379.91</v>
      </c>
      <c r="BO6" s="21" t="str">
        <f>IF(BO7="","",IF(BO7="-","【-】","【"&amp;SUBSTITUTE(TEXT(BO7,"#,##0.00"),"-","△")&amp;"】"))</f>
        <v>【265.16】</v>
      </c>
      <c r="BP6" s="22">
        <f>IF(BP7="",NA(),BP7)</f>
        <v>79.94</v>
      </c>
      <c r="BQ6" s="22">
        <f t="shared" ref="BQ6:BY6" si="8">IF(BQ7="",NA(),BQ7)</f>
        <v>79.150000000000006</v>
      </c>
      <c r="BR6" s="22">
        <f t="shared" si="8"/>
        <v>79.52</v>
      </c>
      <c r="BS6" s="22">
        <f t="shared" si="8"/>
        <v>68.900000000000006</v>
      </c>
      <c r="BT6" s="22">
        <f t="shared" si="8"/>
        <v>80.03</v>
      </c>
      <c r="BU6" s="22">
        <f t="shared" si="8"/>
        <v>99.87</v>
      </c>
      <c r="BV6" s="22">
        <f t="shared" si="8"/>
        <v>100.42</v>
      </c>
      <c r="BW6" s="22">
        <f t="shared" si="8"/>
        <v>98.77</v>
      </c>
      <c r="BX6" s="22">
        <f t="shared" si="8"/>
        <v>95.79</v>
      </c>
      <c r="BY6" s="22">
        <f t="shared" si="8"/>
        <v>98.3</v>
      </c>
      <c r="BZ6" s="21" t="str">
        <f>IF(BZ7="","",IF(BZ7="-","【-】","【"&amp;SUBSTITUTE(TEXT(BZ7,"#,##0.00"),"-","△")&amp;"】"))</f>
        <v>【102.35】</v>
      </c>
      <c r="CA6" s="22">
        <f>IF(CA7="",NA(),CA7)</f>
        <v>193.02</v>
      </c>
      <c r="CB6" s="22">
        <f t="shared" ref="CB6:CJ6" si="9">IF(CB7="",NA(),CB7)</f>
        <v>196.63</v>
      </c>
      <c r="CC6" s="22">
        <f t="shared" si="9"/>
        <v>197.67</v>
      </c>
      <c r="CD6" s="22">
        <f t="shared" si="9"/>
        <v>197.97</v>
      </c>
      <c r="CE6" s="22">
        <f t="shared" si="9"/>
        <v>196.44</v>
      </c>
      <c r="CF6" s="22">
        <f t="shared" si="9"/>
        <v>171.81</v>
      </c>
      <c r="CG6" s="22">
        <f t="shared" si="9"/>
        <v>171.67</v>
      </c>
      <c r="CH6" s="22">
        <f t="shared" si="9"/>
        <v>173.67</v>
      </c>
      <c r="CI6" s="22">
        <f t="shared" si="9"/>
        <v>171.13</v>
      </c>
      <c r="CJ6" s="22">
        <f t="shared" si="9"/>
        <v>173.7</v>
      </c>
      <c r="CK6" s="21" t="str">
        <f>IF(CK7="","",IF(CK7="-","【-】","【"&amp;SUBSTITUTE(TEXT(CK7,"#,##0.00"),"-","△")&amp;"】"))</f>
        <v>【167.74】</v>
      </c>
      <c r="CL6" s="22">
        <f>IF(CL7="",NA(),CL7)</f>
        <v>67.849999999999994</v>
      </c>
      <c r="CM6" s="22">
        <f t="shared" ref="CM6:CU6" si="10">IF(CM7="",NA(),CM7)</f>
        <v>68.069999999999993</v>
      </c>
      <c r="CN6" s="22">
        <f t="shared" si="10"/>
        <v>67.849999999999994</v>
      </c>
      <c r="CO6" s="22">
        <f t="shared" si="10"/>
        <v>69.319999999999993</v>
      </c>
      <c r="CP6" s="22">
        <f t="shared" si="10"/>
        <v>68.98</v>
      </c>
      <c r="CQ6" s="22">
        <f t="shared" si="10"/>
        <v>60.03</v>
      </c>
      <c r="CR6" s="22">
        <f t="shared" si="10"/>
        <v>59.74</v>
      </c>
      <c r="CS6" s="22">
        <f t="shared" si="10"/>
        <v>59.67</v>
      </c>
      <c r="CT6" s="22">
        <f t="shared" si="10"/>
        <v>60.12</v>
      </c>
      <c r="CU6" s="22">
        <f t="shared" si="10"/>
        <v>60.34</v>
      </c>
      <c r="CV6" s="21" t="str">
        <f>IF(CV7="","",IF(CV7="-","【-】","【"&amp;SUBSTITUTE(TEXT(CV7,"#,##0.00"),"-","△")&amp;"】"))</f>
        <v>【60.29】</v>
      </c>
      <c r="CW6" s="22">
        <f>IF(CW7="",NA(),CW7)</f>
        <v>81.77</v>
      </c>
      <c r="CX6" s="22">
        <f t="shared" ref="CX6:DF6" si="11">IF(CX7="",NA(),CX7)</f>
        <v>80.66</v>
      </c>
      <c r="CY6" s="22">
        <f t="shared" si="11"/>
        <v>79.650000000000006</v>
      </c>
      <c r="CZ6" s="22">
        <f t="shared" si="11"/>
        <v>79.430000000000007</v>
      </c>
      <c r="DA6" s="22">
        <f t="shared" si="11"/>
        <v>79.069999999999993</v>
      </c>
      <c r="DB6" s="22">
        <f t="shared" si="11"/>
        <v>84.81</v>
      </c>
      <c r="DC6" s="22">
        <f t="shared" si="11"/>
        <v>84.8</v>
      </c>
      <c r="DD6" s="22">
        <f t="shared" si="11"/>
        <v>84.6</v>
      </c>
      <c r="DE6" s="22">
        <f t="shared" si="11"/>
        <v>84.24</v>
      </c>
      <c r="DF6" s="22">
        <f t="shared" si="11"/>
        <v>84.19</v>
      </c>
      <c r="DG6" s="21" t="str">
        <f>IF(DG7="","",IF(DG7="-","【-】","【"&amp;SUBSTITUTE(TEXT(DG7,"#,##0.00"),"-","△")&amp;"】"))</f>
        <v>【90.12】</v>
      </c>
      <c r="DH6" s="22">
        <f>IF(DH7="",NA(),DH7)</f>
        <v>36.15</v>
      </c>
      <c r="DI6" s="22">
        <f t="shared" ref="DI6:DQ6" si="12">IF(DI7="",NA(),DI7)</f>
        <v>37.950000000000003</v>
      </c>
      <c r="DJ6" s="22">
        <f t="shared" si="12"/>
        <v>39.99</v>
      </c>
      <c r="DK6" s="22">
        <f t="shared" si="12"/>
        <v>41.6</v>
      </c>
      <c r="DL6" s="22">
        <f t="shared" si="12"/>
        <v>43.42</v>
      </c>
      <c r="DM6" s="22">
        <f t="shared" si="12"/>
        <v>47.28</v>
      </c>
      <c r="DN6" s="22">
        <f t="shared" si="12"/>
        <v>47.66</v>
      </c>
      <c r="DO6" s="22">
        <f t="shared" si="12"/>
        <v>48.17</v>
      </c>
      <c r="DP6" s="22">
        <f t="shared" si="12"/>
        <v>48.83</v>
      </c>
      <c r="DQ6" s="22">
        <f t="shared" si="12"/>
        <v>49.96</v>
      </c>
      <c r="DR6" s="21" t="str">
        <f>IF(DR7="","",IF(DR7="-","【-】","【"&amp;SUBSTITUTE(TEXT(DR7,"#,##0.00"),"-","△")&amp;"】"))</f>
        <v>【50.88】</v>
      </c>
      <c r="DS6" s="22">
        <f>IF(DS7="",NA(),DS7)</f>
        <v>25.39</v>
      </c>
      <c r="DT6" s="22">
        <f t="shared" ref="DT6:EB6" si="13">IF(DT7="",NA(),DT7)</f>
        <v>30.66</v>
      </c>
      <c r="DU6" s="22">
        <f t="shared" si="13"/>
        <v>35.159999999999997</v>
      </c>
      <c r="DV6" s="22">
        <f t="shared" si="13"/>
        <v>34.799999999999997</v>
      </c>
      <c r="DW6" s="22">
        <f t="shared" si="13"/>
        <v>34.74</v>
      </c>
      <c r="DX6" s="22">
        <f t="shared" si="13"/>
        <v>12.19</v>
      </c>
      <c r="DY6" s="22">
        <f t="shared" si="13"/>
        <v>15.1</v>
      </c>
      <c r="DZ6" s="22">
        <f t="shared" si="13"/>
        <v>17.12</v>
      </c>
      <c r="EA6" s="22">
        <f t="shared" si="13"/>
        <v>18.18</v>
      </c>
      <c r="EB6" s="22">
        <f t="shared" si="13"/>
        <v>19.32</v>
      </c>
      <c r="EC6" s="21" t="str">
        <f>IF(EC7="","",IF(EC7="-","【-】","【"&amp;SUBSTITUTE(TEXT(EC7,"#,##0.00"),"-","△")&amp;"】"))</f>
        <v>【22.30】</v>
      </c>
      <c r="ED6" s="22">
        <f>IF(ED7="",NA(),ED7)</f>
        <v>0.49</v>
      </c>
      <c r="EE6" s="22">
        <f t="shared" ref="EE6:EM6" si="14">IF(EE7="",NA(),EE7)</f>
        <v>0.75</v>
      </c>
      <c r="EF6" s="22">
        <f t="shared" si="14"/>
        <v>0.8</v>
      </c>
      <c r="EG6" s="22">
        <f t="shared" si="14"/>
        <v>0.22</v>
      </c>
      <c r="EH6" s="22">
        <f t="shared" si="14"/>
        <v>0.15</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442119</v>
      </c>
      <c r="D7" s="24">
        <v>46</v>
      </c>
      <c r="E7" s="24">
        <v>1</v>
      </c>
      <c r="F7" s="24">
        <v>0</v>
      </c>
      <c r="G7" s="24">
        <v>1</v>
      </c>
      <c r="H7" s="24" t="s">
        <v>92</v>
      </c>
      <c r="I7" s="24" t="s">
        <v>93</v>
      </c>
      <c r="J7" s="24" t="s">
        <v>94</v>
      </c>
      <c r="K7" s="24" t="s">
        <v>95</v>
      </c>
      <c r="L7" s="24" t="s">
        <v>96</v>
      </c>
      <c r="M7" s="24" t="s">
        <v>97</v>
      </c>
      <c r="N7" s="25" t="s">
        <v>98</v>
      </c>
      <c r="O7" s="25">
        <v>61.59</v>
      </c>
      <c r="P7" s="25">
        <v>70.86</v>
      </c>
      <c r="Q7" s="25">
        <v>3180</v>
      </c>
      <c r="R7" s="25">
        <v>54000</v>
      </c>
      <c r="S7" s="25">
        <v>439.05</v>
      </c>
      <c r="T7" s="25">
        <v>122.99</v>
      </c>
      <c r="U7" s="25">
        <v>37990</v>
      </c>
      <c r="V7" s="25">
        <v>145</v>
      </c>
      <c r="W7" s="25">
        <v>262</v>
      </c>
      <c r="X7" s="25">
        <v>102.1</v>
      </c>
      <c r="Y7" s="25">
        <v>101.91</v>
      </c>
      <c r="Z7" s="25">
        <v>100.83</v>
      </c>
      <c r="AA7" s="25">
        <v>100.77</v>
      </c>
      <c r="AB7" s="25">
        <v>101.46</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506.64</v>
      </c>
      <c r="AU7" s="25">
        <v>508.17</v>
      </c>
      <c r="AV7" s="25">
        <v>450.08</v>
      </c>
      <c r="AW7" s="25">
        <v>401.27</v>
      </c>
      <c r="AX7" s="25">
        <v>364.69</v>
      </c>
      <c r="AY7" s="25">
        <v>357.34</v>
      </c>
      <c r="AZ7" s="25">
        <v>366.03</v>
      </c>
      <c r="BA7" s="25">
        <v>365.18</v>
      </c>
      <c r="BB7" s="25">
        <v>327.77</v>
      </c>
      <c r="BC7" s="25">
        <v>338.02</v>
      </c>
      <c r="BD7" s="25">
        <v>261.51</v>
      </c>
      <c r="BE7" s="25">
        <v>699.05</v>
      </c>
      <c r="BF7" s="25">
        <v>678.75</v>
      </c>
      <c r="BG7" s="25">
        <v>658.4</v>
      </c>
      <c r="BH7" s="25">
        <v>744.55</v>
      </c>
      <c r="BI7" s="25">
        <v>639.87</v>
      </c>
      <c r="BJ7" s="25">
        <v>373.69</v>
      </c>
      <c r="BK7" s="25">
        <v>370.12</v>
      </c>
      <c r="BL7" s="25">
        <v>371.65</v>
      </c>
      <c r="BM7" s="25">
        <v>397.1</v>
      </c>
      <c r="BN7" s="25">
        <v>379.91</v>
      </c>
      <c r="BO7" s="25">
        <v>265.16000000000003</v>
      </c>
      <c r="BP7" s="25">
        <v>79.94</v>
      </c>
      <c r="BQ7" s="25">
        <v>79.150000000000006</v>
      </c>
      <c r="BR7" s="25">
        <v>79.52</v>
      </c>
      <c r="BS7" s="25">
        <v>68.900000000000006</v>
      </c>
      <c r="BT7" s="25">
        <v>80.03</v>
      </c>
      <c r="BU7" s="25">
        <v>99.87</v>
      </c>
      <c r="BV7" s="25">
        <v>100.42</v>
      </c>
      <c r="BW7" s="25">
        <v>98.77</v>
      </c>
      <c r="BX7" s="25">
        <v>95.79</v>
      </c>
      <c r="BY7" s="25">
        <v>98.3</v>
      </c>
      <c r="BZ7" s="25">
        <v>102.35</v>
      </c>
      <c r="CA7" s="25">
        <v>193.02</v>
      </c>
      <c r="CB7" s="25">
        <v>196.63</v>
      </c>
      <c r="CC7" s="25">
        <v>197.67</v>
      </c>
      <c r="CD7" s="25">
        <v>197.97</v>
      </c>
      <c r="CE7" s="25">
        <v>196.44</v>
      </c>
      <c r="CF7" s="25">
        <v>171.81</v>
      </c>
      <c r="CG7" s="25">
        <v>171.67</v>
      </c>
      <c r="CH7" s="25">
        <v>173.67</v>
      </c>
      <c r="CI7" s="25">
        <v>171.13</v>
      </c>
      <c r="CJ7" s="25">
        <v>173.7</v>
      </c>
      <c r="CK7" s="25">
        <v>167.74</v>
      </c>
      <c r="CL7" s="25">
        <v>67.849999999999994</v>
      </c>
      <c r="CM7" s="25">
        <v>68.069999999999993</v>
      </c>
      <c r="CN7" s="25">
        <v>67.849999999999994</v>
      </c>
      <c r="CO7" s="25">
        <v>69.319999999999993</v>
      </c>
      <c r="CP7" s="25">
        <v>68.98</v>
      </c>
      <c r="CQ7" s="25">
        <v>60.03</v>
      </c>
      <c r="CR7" s="25">
        <v>59.74</v>
      </c>
      <c r="CS7" s="25">
        <v>59.67</v>
      </c>
      <c r="CT7" s="25">
        <v>60.12</v>
      </c>
      <c r="CU7" s="25">
        <v>60.34</v>
      </c>
      <c r="CV7" s="25">
        <v>60.29</v>
      </c>
      <c r="CW7" s="25">
        <v>81.77</v>
      </c>
      <c r="CX7" s="25">
        <v>80.66</v>
      </c>
      <c r="CY7" s="25">
        <v>79.650000000000006</v>
      </c>
      <c r="CZ7" s="25">
        <v>79.430000000000007</v>
      </c>
      <c r="DA7" s="25">
        <v>79.069999999999993</v>
      </c>
      <c r="DB7" s="25">
        <v>84.81</v>
      </c>
      <c r="DC7" s="25">
        <v>84.8</v>
      </c>
      <c r="DD7" s="25">
        <v>84.6</v>
      </c>
      <c r="DE7" s="25">
        <v>84.24</v>
      </c>
      <c r="DF7" s="25">
        <v>84.19</v>
      </c>
      <c r="DG7" s="25">
        <v>90.12</v>
      </c>
      <c r="DH7" s="25">
        <v>36.15</v>
      </c>
      <c r="DI7" s="25">
        <v>37.950000000000003</v>
      </c>
      <c r="DJ7" s="25">
        <v>39.99</v>
      </c>
      <c r="DK7" s="25">
        <v>41.6</v>
      </c>
      <c r="DL7" s="25">
        <v>43.42</v>
      </c>
      <c r="DM7" s="25">
        <v>47.28</v>
      </c>
      <c r="DN7" s="25">
        <v>47.66</v>
      </c>
      <c r="DO7" s="25">
        <v>48.17</v>
      </c>
      <c r="DP7" s="25">
        <v>48.83</v>
      </c>
      <c r="DQ7" s="25">
        <v>49.96</v>
      </c>
      <c r="DR7" s="25">
        <v>50.88</v>
      </c>
      <c r="DS7" s="25">
        <v>25.39</v>
      </c>
      <c r="DT7" s="25">
        <v>30.66</v>
      </c>
      <c r="DU7" s="25">
        <v>35.159999999999997</v>
      </c>
      <c r="DV7" s="25">
        <v>34.799999999999997</v>
      </c>
      <c r="DW7" s="25">
        <v>34.74</v>
      </c>
      <c r="DX7" s="25">
        <v>12.19</v>
      </c>
      <c r="DY7" s="25">
        <v>15.1</v>
      </c>
      <c r="DZ7" s="25">
        <v>17.12</v>
      </c>
      <c r="EA7" s="25">
        <v>18.18</v>
      </c>
      <c r="EB7" s="25">
        <v>19.32</v>
      </c>
      <c r="EC7" s="25">
        <v>22.3</v>
      </c>
      <c r="ED7" s="25">
        <v>0.49</v>
      </c>
      <c r="EE7" s="25">
        <v>0.75</v>
      </c>
      <c r="EF7" s="25">
        <v>0.8</v>
      </c>
      <c r="EG7" s="25">
        <v>0.22</v>
      </c>
      <c r="EH7" s="25">
        <v>0.15</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2023-02-17T07:39:46Z</cp:lastPrinted>
  <dcterms:created xsi:type="dcterms:W3CDTF">2022-12-01T01:06:30Z</dcterms:created>
  <dcterms:modified xsi:type="dcterms:W3CDTF">2023-02-17T07:39:58Z</dcterms:modified>
  <cp:category/>
</cp:coreProperties>
</file>