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0杵築市\"/>
    </mc:Choice>
  </mc:AlternateContent>
  <workbookProtection workbookAlgorithmName="SHA-512" workbookHashValue="NCDWQRR6irYcyO95dJByTJzP+9/vNjWMu5G4dLfkckBCc6G5amgDwN5gsmyf7TxfKL4wAGDfdiyK7G8K8pjHUQ==" workbookSaltValue="5Bm2FsEJWZYX+u6riFxM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I10" i="4"/>
  <c r="BB8" i="4"/>
  <c r="AL8" i="4"/>
  <c r="W8" i="4"/>
  <c r="P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<sst xmlns="http://schemas.openxmlformats.org/spreadsheetml/2006/main" count="236" uniqueCount="122">
  <si>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</si>
  <si>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</si>
  <si>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</si>
  <si>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</si>
  <si>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</si>
  <si>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</si>
  <si>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</si>
  <si>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</si>
  <si>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</si>
  <si>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</si>
  <si>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</si>
  <si>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</si>
  <si>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</si>
  <si>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</si>
  <si>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</si>
  <si>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</si>
  <si>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</si>
  <si>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</si>
  <si>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</si>
  <si>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</si>
  <si>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</si>
  <si>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</si>
  <si>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</si>
  <si>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</si>
  <si>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</si>
  <si>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</si>
  <si>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</si>
  <si>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</si>
  <si>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</si>
  <si>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</si>
  <si>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</si>
  <si>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</si>
  <si>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</si>
  <si>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</si>
  <si>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</si>
  <si>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</si>
  <si>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</si>
  <si>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</si>
  <si>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</si>
  <si>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</si>
  <si>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</si>
  <si>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</si>
  <si>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</si>
  <si>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</si>
  <si>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</si>
  <si>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</si>
  <si>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</si>
  <si>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</si>
  <si>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</si>
  <si>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</si>
  <si>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</si>
  <si>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</si>
  <si>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</si>
  <si>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</si>
  <si>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</si>
  <si>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</si>
  <si>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</si>
  <si>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</si>
  <si>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</si>
  <si>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</si>
  <si>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</si>
  <si>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</si>
  <si>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</si>
  <si>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</si>
  <si>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</si>
  <si>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</si>
  <si>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</si>
  <si>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</si>
  <si>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</si>
  <si>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</si>
  <si>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</si>
  <si>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</si>
  <si>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</si>
  <si>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</si>
  <si>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</si>
  <si>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</si>
  <si>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</si>
  <si>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</si>
  <si>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</si>
  <si>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</si>
  <si>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</si>
  <si>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</si>
  <si>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</si>
  <si>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</si>
  <si>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</si>
  <si>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</si>
  <si>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</si>
  <si>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</si>
  <si>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</si>
  <si>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</si>
  <si>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</si>
  <si>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</si>
  <si>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</si>
  <si>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</si>
  <si>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</si>
  <si>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</si>
  <si>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</si>
  <si>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</si>
  <si>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</si>
  <si>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</si>
  <si>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</si>
  <si>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</si>
  <si>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</si>
  <si>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</si>
  <si>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</si>
  <si>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</si>
  <si>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</si>
  <si>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</si>
  <si>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</si>
  <si>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</si>
  <si>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</si>
  <si>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</si>
  <si>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</si>
  <si>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</si>
  <si>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</si>
  <si>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</si>
  <si>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</si>
  <si>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</si>
  <si>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</si>
  <si>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t>③</t>
    </r>
    <r>
      <rPr>
        <b/>
        <sz val="11"/>
        <color theme="1"/>
        <rFont val="ＭＳ ゴシック"/>
        <family val="3"/>
        <charset val="128"/>
      </rPr>
      <t>『管渠改善率』</t>
    </r>
    <r>
      <rPr>
        <sz val="10"/>
        <color theme="1"/>
        <rFont val="ＭＳ ゴシック"/>
        <family val="3"/>
        <charset val="128"/>
      </rPr>
      <t>・・・[当該年度に更新した管渠延長の割合を表した指標]　供用開始後、耐用年数経過までに期間があるため、老朽化対策としての管渠改善は行っていない。</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</si>
  <si>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杵築市の農業集落排水は、投資した経費に見合った収入を得ることができておらず、経営が良好とはいえない状態である。今後も、処理区域内人口の減少により、施設利用率や水洗化率が減少し、収益が減少すると考えられる。
　令和4年度から事業の一部を特定環境保全公共下水道に統合し、維持管理費の削減を目指す。</t>
    <rPh sb="1" eb="4">
      <t>キツキシ</t>
    </rPh>
    <rPh sb="5" eb="7">
      <t>ノウギョウ</t>
    </rPh>
    <rPh sb="7" eb="9">
      <t>シュウラク</t>
    </rPh>
    <rPh sb="9" eb="11">
      <t>ハイスイ</t>
    </rPh>
    <rPh sb="13" eb="15">
      <t>トウシ</t>
    </rPh>
    <rPh sb="17" eb="19">
      <t>ケイヒ</t>
    </rPh>
    <rPh sb="20" eb="22">
      <t>ミア</t>
    </rPh>
    <rPh sb="24" eb="26">
      <t>シュウニュウ</t>
    </rPh>
    <rPh sb="27" eb="28">
      <t>エ</t>
    </rPh>
    <rPh sb="39" eb="41">
      <t>ケイエイ</t>
    </rPh>
    <rPh sb="42" eb="44">
      <t>リョウコウ</t>
    </rPh>
    <rPh sb="50" eb="52">
      <t>ジョウタイ</t>
    </rPh>
    <rPh sb="56" eb="58">
      <t>コンゴ</t>
    </rPh>
    <rPh sb="60" eb="62">
      <t>ショリ</t>
    </rPh>
    <rPh sb="62" eb="65">
      <t>クイキナイ</t>
    </rPh>
    <rPh sb="65" eb="67">
      <t>ジンコウ</t>
    </rPh>
    <rPh sb="68" eb="70">
      <t>ゲンショウ</t>
    </rPh>
    <rPh sb="74" eb="76">
      <t>シセツ</t>
    </rPh>
    <rPh sb="76" eb="79">
      <t>リヨウリツ</t>
    </rPh>
    <rPh sb="80" eb="83">
      <t>スイセンカ</t>
    </rPh>
    <rPh sb="83" eb="84">
      <t>リツ</t>
    </rPh>
    <rPh sb="85" eb="87">
      <t>ゲンショウ</t>
    </rPh>
    <rPh sb="89" eb="91">
      <t>シュウエキ</t>
    </rPh>
    <rPh sb="92" eb="94">
      <t>ゲンショウ</t>
    </rPh>
    <rPh sb="97" eb="98">
      <t>カンガ</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</si>
  <si>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繰越事業の減等で費用が減少したため前年度から上がっているが100％を下回っているため、今後も収益増を図る必要がある。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一般会計繰出基準に該当しているため、平成28年度から見直しを行っている。
⑤</t>
    </r>
    <r>
      <rPr>
        <b/>
        <sz val="11"/>
        <rFont val="ＭＳ ゴシック"/>
        <family val="3"/>
        <charset val="128"/>
      </rPr>
      <t>『経費回収率』</t>
    </r>
    <r>
      <rPr>
        <sz val="10"/>
        <rFont val="ＭＳ ゴシック"/>
        <family val="3"/>
        <charset val="128"/>
      </rPr>
      <t>・・・[使用料で回収すべき経費を、どの程度使用料で賄えているかを表した指標]　修繕費等の汚水処理費の減により前年度より上昇しているが、類似団体と比較すると下回っているため、更なる使用料収入の確保が必要である。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修繕費等の汚水処理費の減により前年度よりは下がっているが、類似団体と比較して高くなっている。改善するためには、費用の削減及び有収水量を増やす必要がある。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類似団体と比較しても低くなっており、40％付近で推移している。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少しずつ上昇しているが、類似団体と比較して低くなっている。更なる向上を図るため、加入促進等の対策が必要である。</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5" eb="76">
      <t>ゲン</t>
    </rPh>
    <rPh sb="76" eb="77">
      <t>トウ</t>
    </rPh>
    <rPh sb="78" eb="80">
      <t>ヒヨウ</t>
    </rPh>
    <rPh sb="92" eb="93">
      <t>ア</t>
    </rPh>
    <rPh sb="104" eb="106">
      <t>シタマワ</t>
    </rPh>
    <rPh sb="113" eb="115">
      <t>コンゴ</t>
    </rPh>
    <rPh sb="116" eb="118">
      <t>シュウエキ</t>
    </rPh>
    <rPh sb="118" eb="119">
      <t>ゾウ</t>
    </rPh>
    <rPh sb="120" eb="121">
      <t>ハカ</t>
    </rPh>
    <rPh sb="122" eb="124">
      <t>ヒツヨウ</t>
    </rPh>
    <rPh sb="131" eb="133">
      <t>キギョウ</t>
    </rPh>
    <rPh sb="133" eb="134">
      <t>サイ</t>
    </rPh>
    <rPh sb="134" eb="136">
      <t>ザンダカ</t>
    </rPh>
    <rPh sb="136" eb="137">
      <t>タイ</t>
    </rPh>
    <rPh sb="137" eb="139">
      <t>ジギョウ</t>
    </rPh>
    <rPh sb="139" eb="141">
      <t>キボ</t>
    </rPh>
    <rPh sb="141" eb="143">
      <t>ヒリツ</t>
    </rPh>
    <rPh sb="148" eb="150">
      <t>リョウキン</t>
    </rPh>
    <rPh sb="150" eb="152">
      <t>シュウニュウ</t>
    </rPh>
    <rPh sb="153" eb="154">
      <t>タイ</t>
    </rPh>
    <rPh sb="156" eb="158">
      <t>キギョウ</t>
    </rPh>
    <rPh sb="158" eb="159">
      <t>サイ</t>
    </rPh>
    <rPh sb="159" eb="161">
      <t>ザンダカ</t>
    </rPh>
    <rPh sb="162" eb="164">
      <t>ワリアイ</t>
    </rPh>
    <rPh sb="168" eb="170">
      <t>キギョウ</t>
    </rPh>
    <rPh sb="170" eb="171">
      <t>サイ</t>
    </rPh>
    <rPh sb="171" eb="173">
      <t>ザンダカ</t>
    </rPh>
    <rPh sb="174" eb="176">
      <t>キボ</t>
    </rPh>
    <rPh sb="177" eb="178">
      <t>アラワ</t>
    </rPh>
    <rPh sb="179" eb="181">
      <t>シヒョウ</t>
    </rPh>
    <rPh sb="201" eb="203">
      <t>ヘイセイ</t>
    </rPh>
    <rPh sb="205" eb="207">
      <t>ネンド</t>
    </rPh>
    <rPh sb="213" eb="214">
      <t>オコナ</t>
    </rPh>
    <rPh sb="222" eb="224">
      <t>ケイヒ</t>
    </rPh>
    <rPh sb="224" eb="226">
      <t>カイシュウ</t>
    </rPh>
    <rPh sb="226" eb="227">
      <t>リツ</t>
    </rPh>
    <rPh sb="232" eb="235">
      <t>シヨウリョウ</t>
    </rPh>
    <rPh sb="236" eb="238">
      <t>カイシュウ</t>
    </rPh>
    <rPh sb="241" eb="243">
      <t>ケイヒ</t>
    </rPh>
    <rPh sb="247" eb="249">
      <t>テイド</t>
    </rPh>
    <rPh sb="249" eb="252">
      <t>シヨウリョウ</t>
    </rPh>
    <rPh sb="253" eb="254">
      <t>マカナ</t>
    </rPh>
    <rPh sb="260" eb="261">
      <t>アラワ</t>
    </rPh>
    <rPh sb="263" eb="265">
      <t>シヒョウ</t>
    </rPh>
    <rPh sb="267" eb="270">
      <t>シュウゼンヒ</t>
    </rPh>
    <rPh sb="270" eb="271">
      <t>トウ</t>
    </rPh>
    <rPh sb="272" eb="274">
      <t>オスイ</t>
    </rPh>
    <rPh sb="274" eb="276">
      <t>ショリ</t>
    </rPh>
    <rPh sb="276" eb="277">
      <t>ヒ</t>
    </rPh>
    <rPh sb="278" eb="279">
      <t>ゲン</t>
    </rPh>
    <rPh sb="287" eb="289">
      <t>ジョウショウ</t>
    </rPh>
    <rPh sb="314" eb="315">
      <t>サラ</t>
    </rPh>
    <rPh sb="317" eb="320">
      <t>シヨウリョウ</t>
    </rPh>
    <rPh sb="320" eb="322">
      <t>シュウニュウ</t>
    </rPh>
    <rPh sb="323" eb="325">
      <t>カクホ</t>
    </rPh>
    <rPh sb="326" eb="328">
      <t>ヒツヨウ</t>
    </rPh>
    <rPh sb="335" eb="337">
      <t>オスイ</t>
    </rPh>
    <rPh sb="337" eb="339">
      <t>ショリ</t>
    </rPh>
    <rPh sb="339" eb="341">
      <t>ゲンカ</t>
    </rPh>
    <rPh sb="346" eb="348">
      <t>ユウシュウ</t>
    </rPh>
    <rPh sb="348" eb="350">
      <t>スイリョウ</t>
    </rPh>
    <rPh sb="356" eb="358">
      <t>オスイ</t>
    </rPh>
    <rPh sb="358" eb="360">
      <t>ショリ</t>
    </rPh>
    <rPh sb="361" eb="362">
      <t>ヨウ</t>
    </rPh>
    <rPh sb="364" eb="366">
      <t>ヒヨウ</t>
    </rPh>
    <rPh sb="370" eb="372">
      <t>オスイ</t>
    </rPh>
    <rPh sb="372" eb="374">
      <t>シホン</t>
    </rPh>
    <rPh sb="374" eb="375">
      <t>ヒ</t>
    </rPh>
    <rPh sb="376" eb="378">
      <t>オスイ</t>
    </rPh>
    <rPh sb="378" eb="380">
      <t>イジ</t>
    </rPh>
    <rPh sb="380" eb="383">
      <t>カンリヒ</t>
    </rPh>
    <rPh sb="384" eb="386">
      <t>リョウホウ</t>
    </rPh>
    <rPh sb="387" eb="388">
      <t>フク</t>
    </rPh>
    <rPh sb="390" eb="392">
      <t>オスイ</t>
    </rPh>
    <rPh sb="392" eb="394">
      <t>ショリ</t>
    </rPh>
    <rPh sb="395" eb="396">
      <t>カカ</t>
    </rPh>
    <rPh sb="401" eb="402">
      <t>アラワ</t>
    </rPh>
    <rPh sb="404" eb="406">
      <t>シヒョウ</t>
    </rPh>
    <rPh sb="419" eb="420">
      <t>ゲン</t>
    </rPh>
    <rPh sb="423" eb="426">
      <t>ゼンネンド</t>
    </rPh>
    <rPh sb="429" eb="430">
      <t>サ</t>
    </rPh>
    <rPh sb="454" eb="456">
      <t>カイゼン</t>
    </rPh>
    <rPh sb="463" eb="465">
      <t>ヒヨウ</t>
    </rPh>
    <rPh sb="466" eb="468">
      <t>サクゲン</t>
    </rPh>
    <rPh sb="468" eb="469">
      <t>オヨ</t>
    </rPh>
    <rPh sb="470" eb="471">
      <t>ユウ</t>
    </rPh>
    <rPh sb="471" eb="472">
      <t>シュウ</t>
    </rPh>
    <rPh sb="472" eb="474">
      <t>スイリョウ</t>
    </rPh>
    <rPh sb="475" eb="476">
      <t>フ</t>
    </rPh>
    <rPh sb="478" eb="480">
      <t>ヒツヨウ</t>
    </rPh>
    <rPh sb="487" eb="489">
      <t>シセツ</t>
    </rPh>
    <rPh sb="489" eb="492">
      <t>リヨウリツ</t>
    </rPh>
    <rPh sb="497" eb="499">
      <t>シセツ</t>
    </rPh>
    <rPh sb="500" eb="502">
      <t>セツビ</t>
    </rPh>
    <rPh sb="503" eb="505">
      <t>イチニチ</t>
    </rPh>
    <rPh sb="506" eb="508">
      <t>タイオウ</t>
    </rPh>
    <rPh sb="508" eb="510">
      <t>カノウ</t>
    </rPh>
    <rPh sb="511" eb="513">
      <t>ショリ</t>
    </rPh>
    <rPh sb="513" eb="515">
      <t>ノウリョク</t>
    </rPh>
    <rPh sb="516" eb="517">
      <t>タイ</t>
    </rPh>
    <rPh sb="520" eb="522">
      <t>イチニチ</t>
    </rPh>
    <rPh sb="522" eb="524">
      <t>ヘイキン</t>
    </rPh>
    <rPh sb="524" eb="526">
      <t>ショリ</t>
    </rPh>
    <rPh sb="526" eb="528">
      <t>スイリョウ</t>
    </rPh>
    <rPh sb="529" eb="531">
      <t>ワリアイ</t>
    </rPh>
    <rPh sb="535" eb="537">
      <t>シセツ</t>
    </rPh>
    <rPh sb="538" eb="540">
      <t>リヨウ</t>
    </rPh>
    <rPh sb="540" eb="542">
      <t>ジョウキョウ</t>
    </rPh>
    <rPh sb="543" eb="545">
      <t>テキセイ</t>
    </rPh>
    <rPh sb="545" eb="547">
      <t>キボ</t>
    </rPh>
    <rPh sb="548" eb="550">
      <t>ハンダン</t>
    </rPh>
    <rPh sb="552" eb="554">
      <t>シヒョウ</t>
    </rPh>
    <rPh sb="556" eb="558">
      <t>ルイジ</t>
    </rPh>
    <rPh sb="558" eb="560">
      <t>ダンタイ</t>
    </rPh>
    <rPh sb="561" eb="563">
      <t>ヒカク</t>
    </rPh>
    <rPh sb="566" eb="567">
      <t>ヒク</t>
    </rPh>
    <rPh sb="577" eb="579">
      <t>フキン</t>
    </rPh>
    <rPh sb="580" eb="582">
      <t>スイイ</t>
    </rPh>
    <rPh sb="590" eb="593">
      <t>スイセンカ</t>
    </rPh>
    <rPh sb="593" eb="594">
      <t>リツ</t>
    </rPh>
    <rPh sb="599" eb="601">
      <t>ゲンザイ</t>
    </rPh>
    <rPh sb="601" eb="603">
      <t>ショリ</t>
    </rPh>
    <rPh sb="603" eb="606">
      <t>クイキナイ</t>
    </rPh>
    <rPh sb="606" eb="608">
      <t>ジンコウ</t>
    </rPh>
    <rPh sb="612" eb="614">
      <t>ジッサイ</t>
    </rPh>
    <rPh sb="615" eb="617">
      <t>スイセン</t>
    </rPh>
    <rPh sb="617" eb="619">
      <t>ベンジョ</t>
    </rPh>
    <rPh sb="620" eb="622">
      <t>セッチ</t>
    </rPh>
    <rPh sb="624" eb="626">
      <t>オスイ</t>
    </rPh>
    <rPh sb="626" eb="628">
      <t>ショリ</t>
    </rPh>
    <rPh sb="632" eb="634">
      <t>ジンコウ</t>
    </rPh>
    <rPh sb="635" eb="637">
      <t>ワリアイ</t>
    </rPh>
    <rPh sb="638" eb="639">
      <t>アラワ</t>
    </rPh>
    <rPh sb="641" eb="643">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</si>
</sst>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2-4A6B-8D6D-B801AD0263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9E2-4A6B-8D6D-B801AD0263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42.14</c:v>
                </c:pt>
                <c:pt idx="1">
                  <c:v>39.75</c:v>
                </c:pt>
                <c:pt idx="2">
                  <c:v>39.659999999999997</c:v>
                </c:pt>
                <c:pt idx="3">
                  <c:v>40.46</c:v>
                </c:pt>
                <c:pt idx="4">
                  <c:v>39.49</c:v>
                </c:pt>
              </c:numCache>
            </c:numRef>
          </c:val>
          <c:extLst>
            <c:ext xmlns:c16="http://schemas.microsoft.com/office/drawing/2014/chart" uri="{C3380CC4-5D6E-409C-BE32-E72D297353CC}">
              <c16:uniqueId val="{00000000-4B54-4CA8-8C8A-2D5D75973F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B54-4CA8-8C8A-2D5D75973F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80.66</c:v>
                </c:pt>
                <c:pt idx="1">
                  <c:v>81.72</c:v>
                </c:pt>
                <c:pt idx="2">
                  <c:v>82.61</c:v>
                </c:pt>
                <c:pt idx="3">
                  <c:v>83.07</c:v>
                </c:pt>
                <c:pt idx="4">
                  <c:v>83.54</c:v>
                </c:pt>
              </c:numCache>
            </c:numRef>
          </c:val>
          <c:extLst>
            <c:ext xmlns:c16="http://schemas.microsoft.com/office/drawing/2014/chart" uri="{C3380CC4-5D6E-409C-BE32-E72D297353CC}">
              <c16:uniqueId val="{00000000-CCC7-4C61-A44D-1CF2DECAF0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CC7-4C61-A44D-1CF2DECAF0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97.41</c:v>
                </c:pt>
                <c:pt idx="1">
                  <c:v>98.21</c:v>
                </c:pt>
                <c:pt idx="2">
                  <c:v>100.85</c:v>
                </c:pt>
                <c:pt idx="3">
                  <c:v>94.26</c:v>
                </c:pt>
                <c:pt idx="4">
                  <c:v>96.49</c:v>
                </c:pt>
              </c:numCache>
            </c:numRef>
          </c:val>
          <c:extLst>
            <c:ext xmlns:c16="http://schemas.microsoft.com/office/drawing/2014/chart" uri="{C3380CC4-5D6E-409C-BE32-E72D297353CC}">
              <c16:uniqueId val="{00000000-031A-407F-B2F2-B5F98C4F4E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A-407F-B2F2-B5F98C4F4E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2-4123-A24C-EEE248C536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2-4123-A24C-EEE248C536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E-4D14-8C83-B792A9ECCE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E-4D14-8C83-B792A9ECCE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D-4E56-8AD2-50821052A5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D-4E56-8AD2-50821052A5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DA-4AC7-8989-EA392E4ACC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A-4AC7-8989-EA392E4ACC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8-449B-83B0-6EEE776B80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958-449B-83B0-6EEE776B80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42.78</c:v>
                </c:pt>
                <c:pt idx="1">
                  <c:v>44.33</c:v>
                </c:pt>
                <c:pt idx="2">
                  <c:v>38.79</c:v>
                </c:pt>
                <c:pt idx="3">
                  <c:v>34.4</c:v>
                </c:pt>
                <c:pt idx="4">
                  <c:v>45.81</c:v>
                </c:pt>
              </c:numCache>
            </c:numRef>
          </c:val>
          <c:extLst>
            <c:ext xmlns:c16="http://schemas.microsoft.com/office/drawing/2014/chart" uri="{C3380CC4-5D6E-409C-BE32-E72D297353CC}">
              <c16:uniqueId val="{00000000-48FD-4489-98A0-6683975600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8FD-4489-98A0-6683975600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357.17</c:v>
                </c:pt>
                <c:pt idx="1">
                  <c:v>346.88</c:v>
                </c:pt>
                <c:pt idx="2">
                  <c:v>397.13</c:v>
                </c:pt>
                <c:pt idx="3">
                  <c:v>440.7</c:v>
                </c:pt>
                <c:pt idx="4">
                  <c:v>336.74</c:v>
                </c:pt>
              </c:numCache>
            </c:numRef>
          </c:val>
          <c:extLst>
            <c:ext xmlns:c16="http://schemas.microsoft.com/office/drawing/2014/chart" uri="{C3380CC4-5D6E-409C-BE32-E72D297353CC}">
              <c16:uniqueId val="{00000000-7424-4A06-86AE-DAA2766EC8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424-4A06-86AE-DAA2766EC8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大分県　杵築市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72" t="s">
        <v>9</v>
      </c>
      <c r="BM7" s="73"/>
      <c r="BN7" s="73"/>
      <c r="BO7" s="73"/>
      <c r="BP7" s="73"/>
      <c r="BQ7" s="73"/>
      <c r="BR7" s="73"/>
      <c r="BS7" s="73"/>
      <c r="BT7" s="73"/>
      <c r="BU7" s="73"/>
      <c r="BV7" s="73"/>
      <c r="BW7" s="73"/>
      <c r="BX7" s="73"/>
      <c r="BY7" s="74"/>
    </row>
    <row r="8" spans="1:78" ht="18.75" customHeight="1" x14ac:dyDescent="0.15">
      <c r="A8" s="2"/>
      <c r="B8" s="68" t="str">
        <f>データ!I6</f>
        <v>法非適用</v>
      </c>
      <c r="C8" s="68"/>
      <c r="D8" s="68"/>
      <c r="E8" s="68"/>
      <c r="F8" s="68"/>
      <c r="G8" s="68"/>
      <c r="H8" s="68"/>
      <c r="I8" s="68" t="str">
        <f>データ!J6</f>
        <v>下水道事業</v>
      </c>
      <c r="J8" s="68"/>
      <c r="K8" s="68"/>
      <c r="L8" s="68"/>
      <c r="M8" s="68"/>
      <c r="N8" s="68"/>
      <c r="O8" s="68"/>
      <c r="P8" s="68" t="str">
        <f>データ!K6</f>
        <v>農業集落排水</v>
      </c>
      <c r="Q8" s="68"/>
      <c r="R8" s="68"/>
      <c r="S8" s="68"/>
      <c r="T8" s="68"/>
      <c r="U8" s="68"/>
      <c r="V8" s="68"/>
      <c r="W8" s="68" t="str">
        <f>データ!L6</f>
        <v>F2</v>
      </c>
      <c r="X8" s="68"/>
      <c r="Y8" s="68"/>
      <c r="Z8" s="68"/>
      <c r="AA8" s="68"/>
      <c r="AB8" s="68"/>
      <c r="AC8" s="68"/>
      <c r="AD8" s="69" t="str">
        <f>データ!$M$6</f>
        <v>非設置</v>
      </c>
      <c r="AE8" s="69"/>
      <c r="AF8" s="69"/>
      <c r="AG8" s="69"/>
      <c r="AH8" s="69"/>
      <c r="AI8" s="69"/>
      <c r="AJ8" s="69"/>
      <c r="AK8" s="3"/>
      <c r="AL8" s="48">
        <f>データ!S6</f>
        <v>27638</v>
      </c>
      <c r="AM8" s="48"/>
      <c r="AN8" s="48"/>
      <c r="AO8" s="48"/>
      <c r="AP8" s="48"/>
      <c r="AQ8" s="48"/>
      <c r="AR8" s="48"/>
      <c r="AS8" s="48"/>
      <c r="AT8" s="49">
        <f>データ!T6</f>
        <v>280.08</v>
      </c>
      <c r="AU8" s="49"/>
      <c r="AV8" s="49"/>
      <c r="AW8" s="49"/>
      <c r="AX8" s="49"/>
      <c r="AY8" s="49"/>
      <c r="AZ8" s="49"/>
      <c r="BA8" s="49"/>
      <c r="BB8" s="49">
        <f>データ!U6</f>
        <v>98.68</v>
      </c>
      <c r="BC8" s="49"/>
      <c r="BD8" s="49"/>
      <c r="BE8" s="49"/>
      <c r="BF8" s="49"/>
      <c r="BG8" s="49"/>
      <c r="BH8" s="49"/>
      <c r="BI8" s="49"/>
      <c r="BJ8" s="3"/>
      <c r="BK8" s="3"/>
      <c r="BL8" s="64" t="s">
        <v>10</v>
      </c>
      <c r="BM8" s="65"/>
      <c r="BN8" s="66" t="s">
        <v>11</v>
      </c>
      <c r="BO8" s="66"/>
      <c r="BP8" s="66"/>
      <c r="BQ8" s="66"/>
      <c r="BR8" s="66"/>
      <c r="BS8" s="66"/>
      <c r="BT8" s="66"/>
      <c r="BU8" s="66"/>
      <c r="BV8" s="66"/>
      <c r="BW8" s="66"/>
      <c r="BX8" s="66"/>
      <c r="BY8" s="67"/>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57" t="s">
        <v>21</v>
      </c>
      <c r="BO9" s="57"/>
      <c r="BP9" s="57"/>
      <c r="BQ9" s="57"/>
      <c r="BR9" s="57"/>
      <c r="BS9" s="57"/>
      <c r="BT9" s="57"/>
      <c r="BU9" s="57"/>
      <c r="BV9" s="57"/>
      <c r="BW9" s="57"/>
      <c r="BX9" s="57"/>
      <c r="BY9" s="58"/>
    </row>
    <row r="10" spans="1:78" ht="18.75" customHeight="1" x14ac:dyDescent="0.15">
      <c r="A10" s="2"/>
      <c r="B10" s="49" t="str">
        <f>データ!N6</f>
        <v>-</v>
      </c>
      <c r="C10" s="49"/>
      <c r="D10" s="49"/>
      <c r="E10" s="49"/>
      <c r="F10" s="49"/>
      <c r="G10" s="49"/>
      <c r="H10" s="49"/>
      <c r="I10" s="49" t="str">
        <f>データ!O6</f>
        <v>該当数値なし</v>
      </c>
      <c r="J10" s="49"/>
      <c r="K10" s="49"/>
      <c r="L10" s="49"/>
      <c r="M10" s="49"/>
      <c r="N10" s="49"/>
      <c r="O10" s="49"/>
      <c r="P10" s="49">
        <f>データ!P6</f>
        <v>6.32</v>
      </c>
      <c r="Q10" s="49"/>
      <c r="R10" s="49"/>
      <c r="S10" s="49"/>
      <c r="T10" s="49"/>
      <c r="U10" s="49"/>
      <c r="V10" s="49"/>
      <c r="W10" s="49">
        <f>データ!Q6</f>
        <v>93.56</v>
      </c>
      <c r="X10" s="49"/>
      <c r="Y10" s="49"/>
      <c r="Z10" s="49"/>
      <c r="AA10" s="49"/>
      <c r="AB10" s="49"/>
      <c r="AC10" s="49"/>
      <c r="AD10" s="48">
        <f>データ!R6</f>
        <v>3390</v>
      </c>
      <c r="AE10" s="48"/>
      <c r="AF10" s="48"/>
      <c r="AG10" s="48"/>
      <c r="AH10" s="48"/>
      <c r="AI10" s="48"/>
      <c r="AJ10" s="48"/>
      <c r="AK10" s="2"/>
      <c r="AL10" s="48">
        <f>データ!V6</f>
        <v>1738</v>
      </c>
      <c r="AM10" s="48"/>
      <c r="AN10" s="48"/>
      <c r="AO10" s="48"/>
      <c r="AP10" s="48"/>
      <c r="AQ10" s="48"/>
      <c r="AR10" s="48"/>
      <c r="AS10" s="48"/>
      <c r="AT10" s="49">
        <f>データ!W6</f>
        <v>1.21</v>
      </c>
      <c r="AU10" s="49"/>
      <c r="AV10" s="49"/>
      <c r="AW10" s="49"/>
      <c r="AX10" s="49"/>
      <c r="AY10" s="49"/>
      <c r="AZ10" s="49"/>
      <c r="BA10" s="49"/>
      <c r="BB10" s="49">
        <f>データ!X6</f>
        <v>1436.36</v>
      </c>
      <c r="BC10" s="49"/>
      <c r="BD10" s="49"/>
      <c r="BE10" s="49"/>
      <c r="BF10" s="49"/>
      <c r="BG10" s="49"/>
      <c r="BH10" s="49"/>
      <c r="BI10" s="49"/>
      <c r="BJ10" s="2"/>
      <c r="BK10" s="2"/>
      <c r="BL10" s="50" t="s">
        <v>22</v>
      </c>
      <c r="BM10" s="51"/>
      <c r="BN10" s="52" t="s">
        <v>23</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5" t="s">
        <v>26</v>
      </c>
      <c r="BM14" s="36"/>
      <c r="BN14" s="36"/>
      <c r="BO14" s="36"/>
      <c r="BP14" s="36"/>
      <c r="BQ14" s="36"/>
      <c r="BR14" s="36"/>
      <c r="BS14" s="36"/>
      <c r="BT14" s="36"/>
      <c r="BU14" s="36"/>
      <c r="BV14" s="36"/>
      <c r="BW14" s="36"/>
      <c r="BX14" s="36"/>
      <c r="BY14" s="36"/>
      <c r="BZ14" s="37"/>
    </row>
    <row r="15" spans="1:78" ht="13.5" customHeight="1" x14ac:dyDescent="0.15">
      <c r="A15" s="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4"/>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1" t="s">
        <v>121</v>
      </c>
      <c r="BM16" s="42"/>
      <c r="BN16" s="42"/>
      <c r="BO16" s="42"/>
      <c r="BP16" s="42"/>
      <c r="BQ16" s="42"/>
      <c r="BR16" s="42"/>
      <c r="BS16" s="42"/>
      <c r="BT16" s="42"/>
      <c r="BU16" s="42"/>
      <c r="BV16" s="42"/>
      <c r="BW16" s="42"/>
      <c r="BX16" s="42"/>
      <c r="BY16" s="42"/>
      <c r="BZ16" s="4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42"/>
      <c r="BN17" s="42"/>
      <c r="BO17" s="42"/>
      <c r="BP17" s="42"/>
      <c r="BQ17" s="42"/>
      <c r="BR17" s="42"/>
      <c r="BS17" s="42"/>
      <c r="BT17" s="42"/>
      <c r="BU17" s="42"/>
      <c r="BV17" s="42"/>
      <c r="BW17" s="42"/>
      <c r="BX17" s="42"/>
      <c r="BY17" s="42"/>
      <c r="BZ17" s="4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42"/>
      <c r="BN18" s="42"/>
      <c r="BO18" s="42"/>
      <c r="BP18" s="42"/>
      <c r="BQ18" s="42"/>
      <c r="BR18" s="42"/>
      <c r="BS18" s="42"/>
      <c r="BT18" s="42"/>
      <c r="BU18" s="42"/>
      <c r="BV18" s="42"/>
      <c r="BW18" s="42"/>
      <c r="BX18" s="42"/>
      <c r="BY18" s="42"/>
      <c r="BZ18" s="4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42"/>
      <c r="BN19" s="42"/>
      <c r="BO19" s="42"/>
      <c r="BP19" s="42"/>
      <c r="BQ19" s="42"/>
      <c r="BR19" s="42"/>
      <c r="BS19" s="42"/>
      <c r="BT19" s="42"/>
      <c r="BU19" s="42"/>
      <c r="BV19" s="42"/>
      <c r="BW19" s="42"/>
      <c r="BX19" s="42"/>
      <c r="BY19" s="42"/>
      <c r="BZ19" s="4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42"/>
      <c r="BN20" s="42"/>
      <c r="BO20" s="42"/>
      <c r="BP20" s="42"/>
      <c r="BQ20" s="42"/>
      <c r="BR20" s="42"/>
      <c r="BS20" s="42"/>
      <c r="BT20" s="42"/>
      <c r="BU20" s="42"/>
      <c r="BV20" s="42"/>
      <c r="BW20" s="42"/>
      <c r="BX20" s="42"/>
      <c r="BY20" s="42"/>
      <c r="BZ20" s="4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42"/>
      <c r="BN21" s="42"/>
      <c r="BO21" s="42"/>
      <c r="BP21" s="42"/>
      <c r="BQ21" s="42"/>
      <c r="BR21" s="42"/>
      <c r="BS21" s="42"/>
      <c r="BT21" s="42"/>
      <c r="BU21" s="42"/>
      <c r="BV21" s="42"/>
      <c r="BW21" s="42"/>
      <c r="BX21" s="42"/>
      <c r="BY21" s="42"/>
      <c r="BZ21" s="4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42"/>
      <c r="BN22" s="42"/>
      <c r="BO22" s="42"/>
      <c r="BP22" s="42"/>
      <c r="BQ22" s="42"/>
      <c r="BR22" s="42"/>
      <c r="BS22" s="42"/>
      <c r="BT22" s="42"/>
      <c r="BU22" s="42"/>
      <c r="BV22" s="42"/>
      <c r="BW22" s="42"/>
      <c r="BX22" s="42"/>
      <c r="BY22" s="42"/>
      <c r="BZ22" s="4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42"/>
      <c r="BN23" s="42"/>
      <c r="BO23" s="42"/>
      <c r="BP23" s="42"/>
      <c r="BQ23" s="42"/>
      <c r="BR23" s="42"/>
      <c r="BS23" s="42"/>
      <c r="BT23" s="42"/>
      <c r="BU23" s="42"/>
      <c r="BV23" s="42"/>
      <c r="BW23" s="42"/>
      <c r="BX23" s="42"/>
      <c r="BY23" s="42"/>
      <c r="BZ23" s="4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42"/>
      <c r="BN24" s="42"/>
      <c r="BO24" s="42"/>
      <c r="BP24" s="42"/>
      <c r="BQ24" s="42"/>
      <c r="BR24" s="42"/>
      <c r="BS24" s="42"/>
      <c r="BT24" s="42"/>
      <c r="BU24" s="42"/>
      <c r="BV24" s="42"/>
      <c r="BW24" s="42"/>
      <c r="BX24" s="42"/>
      <c r="BY24" s="42"/>
      <c r="BZ24" s="4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42"/>
      <c r="BN25" s="42"/>
      <c r="BO25" s="42"/>
      <c r="BP25" s="42"/>
      <c r="BQ25" s="42"/>
      <c r="BR25" s="42"/>
      <c r="BS25" s="42"/>
      <c r="BT25" s="42"/>
      <c r="BU25" s="42"/>
      <c r="BV25" s="42"/>
      <c r="BW25" s="42"/>
      <c r="BX25" s="42"/>
      <c r="BY25" s="42"/>
      <c r="BZ25" s="4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42"/>
      <c r="BN26" s="42"/>
      <c r="BO26" s="42"/>
      <c r="BP26" s="42"/>
      <c r="BQ26" s="42"/>
      <c r="BR26" s="42"/>
      <c r="BS26" s="42"/>
      <c r="BT26" s="42"/>
      <c r="BU26" s="42"/>
      <c r="BV26" s="42"/>
      <c r="BW26" s="42"/>
      <c r="BX26" s="42"/>
      <c r="BY26" s="42"/>
      <c r="BZ26" s="4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42"/>
      <c r="BN27" s="42"/>
      <c r="BO27" s="42"/>
      <c r="BP27" s="42"/>
      <c r="BQ27" s="42"/>
      <c r="BR27" s="42"/>
      <c r="BS27" s="42"/>
      <c r="BT27" s="42"/>
      <c r="BU27" s="42"/>
      <c r="BV27" s="42"/>
      <c r="BW27" s="42"/>
      <c r="BX27" s="42"/>
      <c r="BY27" s="42"/>
      <c r="BZ27" s="4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42"/>
      <c r="BN28" s="42"/>
      <c r="BO28" s="42"/>
      <c r="BP28" s="42"/>
      <c r="BQ28" s="42"/>
      <c r="BR28" s="42"/>
      <c r="BS28" s="42"/>
      <c r="BT28" s="42"/>
      <c r="BU28" s="42"/>
      <c r="BV28" s="42"/>
      <c r="BW28" s="42"/>
      <c r="BX28" s="42"/>
      <c r="BY28" s="42"/>
      <c r="BZ28" s="4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42"/>
      <c r="BN29" s="42"/>
      <c r="BO29" s="42"/>
      <c r="BP29" s="42"/>
      <c r="BQ29" s="42"/>
      <c r="BR29" s="42"/>
      <c r="BS29" s="42"/>
      <c r="BT29" s="42"/>
      <c r="BU29" s="42"/>
      <c r="BV29" s="42"/>
      <c r="BW29" s="42"/>
      <c r="BX29" s="42"/>
      <c r="BY29" s="42"/>
      <c r="BZ29" s="4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42"/>
      <c r="BN30" s="42"/>
      <c r="BO30" s="42"/>
      <c r="BP30" s="42"/>
      <c r="BQ30" s="42"/>
      <c r="BR30" s="42"/>
      <c r="BS30" s="42"/>
      <c r="BT30" s="42"/>
      <c r="BU30" s="42"/>
      <c r="BV30" s="42"/>
      <c r="BW30" s="42"/>
      <c r="BX30" s="42"/>
      <c r="BY30" s="42"/>
      <c r="BZ30" s="4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42"/>
      <c r="BN31" s="42"/>
      <c r="BO31" s="42"/>
      <c r="BP31" s="42"/>
      <c r="BQ31" s="42"/>
      <c r="BR31" s="42"/>
      <c r="BS31" s="42"/>
      <c r="BT31" s="42"/>
      <c r="BU31" s="42"/>
      <c r="BV31" s="42"/>
      <c r="BW31" s="42"/>
      <c r="BX31" s="42"/>
      <c r="BY31" s="42"/>
      <c r="BZ31" s="4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42"/>
      <c r="BN32" s="42"/>
      <c r="BO32" s="42"/>
      <c r="BP32" s="42"/>
      <c r="BQ32" s="42"/>
      <c r="BR32" s="42"/>
      <c r="BS32" s="42"/>
      <c r="BT32" s="42"/>
      <c r="BU32" s="42"/>
      <c r="BV32" s="42"/>
      <c r="BW32" s="42"/>
      <c r="BX32" s="42"/>
      <c r="BY32" s="42"/>
      <c r="BZ32" s="4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42"/>
      <c r="BN33" s="42"/>
      <c r="BO33" s="42"/>
      <c r="BP33" s="42"/>
      <c r="BQ33" s="42"/>
      <c r="BR33" s="42"/>
      <c r="BS33" s="42"/>
      <c r="BT33" s="42"/>
      <c r="BU33" s="42"/>
      <c r="BV33" s="42"/>
      <c r="BW33" s="42"/>
      <c r="BX33" s="42"/>
      <c r="BY33" s="42"/>
      <c r="BZ33" s="4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42"/>
      <c r="BN34" s="42"/>
      <c r="BO34" s="42"/>
      <c r="BP34" s="42"/>
      <c r="BQ34" s="42"/>
      <c r="BR34" s="42"/>
      <c r="BS34" s="42"/>
      <c r="BT34" s="42"/>
      <c r="BU34" s="42"/>
      <c r="BV34" s="42"/>
      <c r="BW34" s="42"/>
      <c r="BX34" s="42"/>
      <c r="BY34" s="42"/>
      <c r="BZ34" s="4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42"/>
      <c r="BN35" s="42"/>
      <c r="BO35" s="42"/>
      <c r="BP35" s="42"/>
      <c r="BQ35" s="42"/>
      <c r="BR35" s="42"/>
      <c r="BS35" s="42"/>
      <c r="BT35" s="42"/>
      <c r="BU35" s="42"/>
      <c r="BV35" s="42"/>
      <c r="BW35" s="42"/>
      <c r="BX35" s="42"/>
      <c r="BY35" s="42"/>
      <c r="BZ35" s="43"/>
    </row>
    <row r="36" spans="1:78" ht="28.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42"/>
      <c r="BN36" s="42"/>
      <c r="BO36" s="42"/>
      <c r="BP36" s="42"/>
      <c r="BQ36" s="42"/>
      <c r="BR36" s="42"/>
      <c r="BS36" s="42"/>
      <c r="BT36" s="42"/>
      <c r="BU36" s="42"/>
      <c r="BV36" s="42"/>
      <c r="BW36" s="42"/>
      <c r="BX36" s="42"/>
      <c r="BY36" s="42"/>
      <c r="BZ36" s="4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42"/>
      <c r="BN37" s="42"/>
      <c r="BO37" s="42"/>
      <c r="BP37" s="42"/>
      <c r="BQ37" s="42"/>
      <c r="BR37" s="42"/>
      <c r="BS37" s="42"/>
      <c r="BT37" s="42"/>
      <c r="BU37" s="42"/>
      <c r="BV37" s="42"/>
      <c r="BW37" s="42"/>
      <c r="BX37" s="42"/>
      <c r="BY37" s="42"/>
      <c r="BZ37" s="4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42"/>
      <c r="BN38" s="42"/>
      <c r="BO38" s="42"/>
      <c r="BP38" s="42"/>
      <c r="BQ38" s="42"/>
      <c r="BR38" s="42"/>
      <c r="BS38" s="42"/>
      <c r="BT38" s="42"/>
      <c r="BU38" s="42"/>
      <c r="BV38" s="42"/>
      <c r="BW38" s="42"/>
      <c r="BX38" s="42"/>
      <c r="BY38" s="42"/>
      <c r="BZ38" s="4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42"/>
      <c r="BN39" s="42"/>
      <c r="BO39" s="42"/>
      <c r="BP39" s="42"/>
      <c r="BQ39" s="42"/>
      <c r="BR39" s="42"/>
      <c r="BS39" s="42"/>
      <c r="BT39" s="42"/>
      <c r="BU39" s="42"/>
      <c r="BV39" s="42"/>
      <c r="BW39" s="42"/>
      <c r="BX39" s="42"/>
      <c r="BY39" s="42"/>
      <c r="BZ39" s="4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42"/>
      <c r="BN40" s="42"/>
      <c r="BO40" s="42"/>
      <c r="BP40" s="42"/>
      <c r="BQ40" s="42"/>
      <c r="BR40" s="42"/>
      <c r="BS40" s="42"/>
      <c r="BT40" s="42"/>
      <c r="BU40" s="42"/>
      <c r="BV40" s="42"/>
      <c r="BW40" s="42"/>
      <c r="BX40" s="42"/>
      <c r="BY40" s="42"/>
      <c r="BZ40" s="4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42"/>
      <c r="BN41" s="42"/>
      <c r="BO41" s="42"/>
      <c r="BP41" s="42"/>
      <c r="BQ41" s="42"/>
      <c r="BR41" s="42"/>
      <c r="BS41" s="42"/>
      <c r="BT41" s="42"/>
      <c r="BU41" s="42"/>
      <c r="BV41" s="42"/>
      <c r="BW41" s="42"/>
      <c r="BX41" s="42"/>
      <c r="BY41" s="42"/>
      <c r="BZ41" s="4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42"/>
      <c r="BN42" s="42"/>
      <c r="BO42" s="42"/>
      <c r="BP42" s="42"/>
      <c r="BQ42" s="42"/>
      <c r="BR42" s="42"/>
      <c r="BS42" s="42"/>
      <c r="BT42" s="42"/>
      <c r="BU42" s="42"/>
      <c r="BV42" s="42"/>
      <c r="BW42" s="42"/>
      <c r="BX42" s="42"/>
      <c r="BY42" s="42"/>
      <c r="BZ42" s="4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42"/>
      <c r="BN43" s="42"/>
      <c r="BO43" s="42"/>
      <c r="BP43" s="42"/>
      <c r="BQ43" s="42"/>
      <c r="BR43" s="42"/>
      <c r="BS43" s="42"/>
      <c r="BT43" s="42"/>
      <c r="BU43" s="42"/>
      <c r="BV43" s="42"/>
      <c r="BW43" s="42"/>
      <c r="BX43" s="42"/>
      <c r="BY43" s="42"/>
      <c r="BZ43" s="4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27</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2" t="s">
        <v>28</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4"/>
      <c r="BK60" s="2"/>
      <c r="BL60" s="29"/>
      <c r="BM60" s="30"/>
      <c r="BN60" s="30"/>
      <c r="BO60" s="30"/>
      <c r="BP60" s="30"/>
      <c r="BQ60" s="30"/>
      <c r="BR60" s="30"/>
      <c r="BS60" s="30"/>
      <c r="BT60" s="30"/>
      <c r="BU60" s="30"/>
      <c r="BV60" s="30"/>
      <c r="BW60" s="30"/>
      <c r="BX60" s="30"/>
      <c r="BY60" s="30"/>
      <c r="BZ60" s="31"/>
    </row>
    <row r="61" spans="1:7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4"/>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30"/>
      <c r="BN63" s="30"/>
      <c r="BO63" s="30"/>
      <c r="BP63" s="30"/>
      <c r="BQ63" s="30"/>
      <c r="BR63" s="30"/>
      <c r="BS63" s="30"/>
      <c r="BT63" s="30"/>
      <c r="BU63" s="30"/>
      <c r="BV63" s="30"/>
      <c r="BW63" s="30"/>
      <c r="BX63" s="30"/>
      <c r="BY63" s="30"/>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29</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120</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4"/>
      <c r="BM82" s="45"/>
      <c r="BN82" s="45"/>
      <c r="BO82" s="45"/>
      <c r="BP82" s="45"/>
      <c r="BQ82" s="45"/>
      <c r="BR82" s="45"/>
      <c r="BS82" s="45"/>
      <c r="BT82" s="45"/>
      <c r="BU82" s="45"/>
      <c r="BV82" s="45"/>
      <c r="BW82" s="45"/>
      <c r="BX82" s="45"/>
      <c r="BY82" s="45"/>
      <c r="BZ82" s="46"/>
    </row>
    <row r="83" spans="1:78" x14ac:dyDescent="0.15">
      <c r="C83" s="47" t="s">
        <v>30</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UzXHgxlAlVHpqu1hhhqY62DyxC348CIzF0XwrjMc1bJCYlDFUcyYaGtCP7efRaCr4EI1JRfHqfUuqiUH4Rohbg==" saltValue="InGtf9Yd53LgUTb1u0sF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14" t="s">
        <v>57</v>
      </c>
      <c r="B4" s="16"/>
      <c r="C4" s="16"/>
      <c r="D4" s="16"/>
      <c r="E4" s="16"/>
      <c r="F4" s="16"/>
      <c r="G4" s="16"/>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442101</v>
      </c>
      <c r="D6" s="19">
        <f t="shared" si="3"/>
        <v>47</v>
      </c>
      <c r="E6" s="19">
        <f t="shared" si="3"/>
        <v>17</v>
      </c>
      <c r="F6" s="19">
        <f t="shared" si="3"/>
        <v>5</v>
      </c>
      <c r="G6" s="19">
        <f t="shared" si="3"/>
        <v>0</v>
      </c>
      <c r="H6" s="19" t="str">
        <f t="shared" si="3"/>
        <v>大分県　杵築市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6.32</v>
      </c>
      <c r="Q6" s="20">
        <f t="shared" si="3"/>
        <v>93.56</v>
      </c>
      <c r="R6" s="20">
        <f t="shared" si="3"/>
        <v>3390</v>
      </c>
      <c r="S6" s="20">
        <f t="shared" si="3"/>
        <v>27638</v>
      </c>
      <c r="T6" s="20">
        <f t="shared" si="3"/>
        <v>280.08</v>
      </c>
      <c r="U6" s="20">
        <f t="shared" si="3"/>
        <v>98.68</v>
      </c>
      <c r="V6" s="20">
        <f t="shared" si="3"/>
        <v>1738</v>
      </c>
      <c r="W6" s="20">
        <f t="shared" si="3"/>
        <v>1.21</v>
      </c>
      <c r="X6" s="20">
        <f t="shared" si="3"/>
        <v>1436.36</v>
      </c>
      <c r="Y6" s="21">
        <f>IF(Y7="",NA(),Y7)</f>
        <v>97.41</v>
      </c>
      <c r="Z6" s="21">
        <f t="shared" ref="Z6:AH6" si="4">IF(Z7="",NA(),Z7)</f>
        <v>98.21</v>
      </c>
      <c r="AA6" s="21">
        <f t="shared" si="4"/>
        <v>100.85</v>
      </c>
      <c r="AB6" s="21">
        <f t="shared" si="4"/>
        <v>94.26</v>
      </c>
      <c r="AC6" s="21">
        <f t="shared" si="4"/>
        <v>96.49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42.78</v>
      </c>
      <c r="BR6" s="21">
        <f t="shared" ref="BR6:BZ6" si="8">IF(BR7="",NA(),BR7)</f>
        <v>44.33</v>
      </c>
      <c r="BS6" s="21">
        <f t="shared" si="8"/>
        <v>38.79</v>
      </c>
      <c r="BT6" s="21">
        <f t="shared" si="8"/>
        <v>34.4</v>
      </c>
      <c r="BU6" s="21">
        <f t="shared" si="8"/>
        <v>45.81</v>
      </c>
      <c r="BV6" s="21">
        <f t="shared" si="8"/>
        <v>59.8</v>
      </c>
      <c r="BW6" s="21">
        <f t="shared" si="8"/>
        <v>57.77</v>
      </c>
      <c r="BX6" s="21">
        <f t="shared" si="8"/>
        <v>57.31</v>
      </c>
      <c r="BY6" s="21">
        <f t="shared" si="8"/>
        <v>57.08</v>
      </c>
      <c r="BZ6" s="21">
        <f t="shared" si="8"/>
        <v>56.26</v>
      </c>
      <c r="CA6" s="20" t="str">
        <f>IF(CA7="","",IF(CA7="-","【-】","【"&amp;SUBSTITUTE(TEXT(CA7,"#,##0.00"),"-","△")&amp;"】"))</f>
        <v>【60.65】</v>
      </c>
      <c r="CB6" s="21">
        <f>IF(CB7="",NA(),CB7)</f>
        <v>357.17</v>
      </c>
      <c r="CC6" s="21">
        <f t="shared" ref="CC6:CK6" si="9">IF(CC7="",NA(),CC7)</f>
        <v>346.88</v>
      </c>
      <c r="CD6" s="21">
        <f t="shared" si="9"/>
        <v>397.13</v>
      </c>
      <c r="CE6" s="21">
        <f t="shared" si="9"/>
        <v>440.7</v>
      </c>
      <c r="CF6" s="21">
        <f t="shared" si="9"/>
        <v>336.74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42.14</v>
      </c>
      <c r="CN6" s="21">
        <f t="shared" ref="CN6:CV6" si="10">IF(CN7="",NA(),CN7)</f>
        <v>39.75</v>
      </c>
      <c r="CO6" s="21">
        <f t="shared" si="10"/>
        <v>39.659999999999997</v>
      </c>
      <c r="CP6" s="21">
        <f t="shared" si="10"/>
        <v>40.46</v>
      </c>
      <c r="CQ6" s="21">
        <f t="shared" si="10"/>
        <v>39.49</v>
      </c>
      <c r="CR6" s="21">
        <f t="shared" si="10"/>
        <v>51.75</v>
      </c>
      <c r="CS6" s="21">
        <f t="shared" si="10"/>
        <v>50.68</v>
      </c>
      <c r="CT6" s="21">
        <f t="shared" si="10"/>
        <v>50.14</v>
      </c>
      <c r="CU6" s="21">
        <f t="shared" si="10"/>
        <v>54.83</v>
      </c>
      <c r="CV6" s="21">
        <f t="shared" si="10"/>
        <v>66.53</v>
      </c>
      <c r="CW6" s="20" t="str">
        <f>IF(CW7="","",IF(CW7="-","【-】","【"&amp;SUBSTITUTE(TEXT(CW7,"#,##0.00"),"-","△")&amp;"】"))</f>
        <v>【61.14】</v>
      </c>
      <c r="CX6" s="21">
        <f>IF(CX7="",NA(),CX7)</f>
        <v>80.66</v>
      </c>
      <c r="CY6" s="21">
        <f t="shared" ref="CY6:DG6" si="11">IF(CY7="",NA(),CY7)</f>
        <v>81.72</v>
      </c>
      <c r="CZ6" s="21">
        <f t="shared" si="11"/>
        <v>82.61</v>
      </c>
      <c r="DA6" s="21">
        <f t="shared" si="11"/>
        <v>83.07</v>
      </c>
      <c r="DB6" s="21">
        <f t="shared" si="11"/>
        <v>83.54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442101</v>
      </c>
      <c r="D7" s="23">
        <v>47</v>
      </c>
      <c r="E7" s="23">
        <v>17</v>
      </c>
      <c r="F7" s="23">
        <v>5</v>
      </c>
      <c r="G7" s="23">
        <v>0</v>
      </c>
      <c r="H7" s="23" t="s">
        <v>98</v>
      </c>
      <c r="I7" s="23" t="s">
        <v>99</v>
      </c>
      <c r="J7" s="23" t="s">
        <v>100</v>
      </c>
      <c r="K7" s="23" t="s">
        <v>101</v>
      </c>
      <c r="L7" s="23" t="s">
        <v>102</v>
      </c>
      <c r="M7" s="23" t="s">
        <v>103</v>
      </c>
      <c r="N7" s="24" t="s">
        <v>104</v>
      </c>
      <c r="O7" s="24" t="s">
        <v>105</v>
      </c>
      <c r="P7" s="24">
        <v>6.32</v>
      </c>
      <c r="Q7" s="24">
        <v>93.56</v>
      </c>
      <c r="R7" s="24">
        <v>3390</v>
      </c>
      <c r="S7" s="24">
        <v>27638</v>
      </c>
      <c r="T7" s="24">
        <v>280.08</v>
      </c>
      <c r="U7" s="24">
        <v>98.68</v>
      </c>
      <c r="V7" s="24">
        <v>1738</v>
      </c>
      <c r="W7" s="24">
        <v>1.21</v>
      </c>
      <c r="X7" s="24">
        <v>1436.36</v>
      </c>
      <c r="Y7" s="24">
        <v>97.41</v>
      </c>
      <c r="Z7" s="24">
        <v>98.21</v>
      </c>
      <c r="AA7" s="24">
        <v>100.85</v>
      </c>
      <c r="AB7" s="24">
        <v>94.26</v>
      </c>
      <c r="AC7" s="24">
        <v>96.49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42.78</v>
      </c>
      <c r="BR7" s="24">
        <v>44.33</v>
      </c>
      <c r="BS7" s="24">
        <v>38.79</v>
      </c>
      <c r="BT7" s="24">
        <v>34.4</v>
      </c>
      <c r="BU7" s="24">
        <v>45.81</v>
      </c>
      <c r="BV7" s="24">
        <v>59.8</v>
      </c>
      <c r="BW7" s="24">
        <v>57.77</v>
      </c>
      <c r="BX7" s="24">
        <v>57.31</v>
      </c>
      <c r="BY7" s="24">
        <v>57.08</v>
      </c>
      <c r="BZ7" s="24">
        <v>56.26</v>
      </c>
      <c r="CA7" s="24">
        <v>60.65</v>
      </c>
      <c r="CB7" s="24">
        <v>357.17</v>
      </c>
      <c r="CC7" s="24">
        <v>346.88</v>
      </c>
      <c r="CD7" s="24">
        <v>397.13</v>
      </c>
      <c r="CE7" s="24">
        <v>440.7</v>
      </c>
      <c r="CF7" s="24">
        <v>336.74</v>
      </c>
      <c r="CG7" s="24">
        <v>263.76</v>
      </c>
      <c r="CH7" s="24">
        <v>274.35000000000002</v>
      </c>
      <c r="CI7" s="24">
        <v>273.52</v>
      </c>
      <c r="CJ7" s="24">
        <v>274.99</v>
      </c>
      <c r="CK7" s="24">
        <v>282.08999999999997</v>
      </c>
      <c r="CL7" s="24">
        <v>256.97000000000003</v>
      </c>
      <c r="CM7" s="24">
        <v>42.14</v>
      </c>
      <c r="CN7" s="24">
        <v>39.75</v>
      </c>
      <c r="CO7" s="24">
        <v>39.659999999999997</v>
      </c>
      <c r="CP7" s="24">
        <v>40.46</v>
      </c>
      <c r="CQ7" s="24">
        <v>39.49</v>
      </c>
      <c r="CR7" s="24">
        <v>51.75</v>
      </c>
      <c r="CS7" s="24">
        <v>50.68</v>
      </c>
      <c r="CT7" s="24">
        <v>50.14</v>
      </c>
      <c r="CU7" s="24">
        <v>54.83</v>
      </c>
      <c r="CV7" s="24">
        <v>66.53</v>
      </c>
      <c r="CW7" s="24">
        <v>61.14</v>
      </c>
      <c r="CX7" s="24">
        <v>80.66</v>
      </c>
      <c r="CY7" s="24">
        <v>81.72</v>
      </c>
      <c r="CZ7" s="24">
        <v>82.61</v>
      </c>
      <c r="DA7" s="24">
        <v>83.07</v>
      </c>
      <c r="DB7" s="24">
        <v>83.54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2023-01-24T06:13:27Z</cp:lastPrinted>
  <dcterms:created xsi:type="dcterms:W3CDTF">2022-12-01T02:01:26Z</dcterms:created>
  <dcterms:modified xsi:type="dcterms:W3CDTF">2023-01-24T06:13:31Z</dcterms:modified>
  <cp:category/>
</cp:coreProperties>
</file>