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0杵築市\"/>
    </mc:Choice>
  </mc:AlternateContent>
  <workbookProtection workbookAlgorithmName="SHA-512" workbookHashValue="5/xDCgRbcycIZwuBw008no5pgi3p2gBWLDJBwfAf8sf1FqXgRYcKL4HpVjYLDMjPgCVjBYySvmpN0eRJ6opIXg==" workbookSaltValue="OPKHb+13r5o8y0ma2aZr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AL8" i="4" s="1"/>
  <c r="R6" i="5"/>
  <c r="Q6" i="5"/>
  <c r="W10" i="4" s="1"/>
  <c r="P6" i="5"/>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G85" i="4"/>
  <c r="AT10" i="4"/>
  <c r="AL10" i="4"/>
  <c r="AD10" i="4"/>
  <c r="P10" i="4"/>
  <c r="I10" i="4"/>
  <c r="B10"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<sst xmlns="http://schemas.openxmlformats.org/spreadsheetml/2006/main" count="297" uniqueCount="116">
  <si>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</si>
  <si>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</si>
  <si>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</si>
  <si>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</si>
  <si>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</si>
  <si>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</si>
  <si>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</si>
  <si>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</si>
  <si>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</si>
  <si>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</si>
  <si>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</si>
  <si>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</si>
  <si>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</si>
  <si>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</si>
  <si>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</si>
  <si>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</si>
  <si>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</si>
  <si>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</si>
  <si>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</si>
  <si>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</si>
  <si>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</si>
  <si>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</si>
  <si>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</si>
  <si>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</si>
  <si>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</si>
  <si>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</si>
  <si>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</si>
  <si>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</si>
  <si>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</si>
  <si>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</si>
  <si>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</si>
  <si>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</si>
  <si>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</si>
  <si>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</si>
  <si>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</si>
  <si>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</si>
  <si>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</si>
  <si>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</si>
  <si>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</si>
  <si>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</si>
  <si>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</si>
  <si>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</si>
  <si>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</si>
  <si>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</si>
  <si>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</si>
  <si>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</si>
  <si>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</si>
  <si>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</si>
  <si>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</si>
  <si>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</si>
  <si>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</si>
  <si>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</si>
  <si>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</si>
  <si>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</si>
  <si>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</si>
  <si>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</si>
  <si>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</si>
  <si>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</si>
  <si>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</si>
  <si>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</si>
  <si>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</si>
  <si>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</si>
  <si>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</si>
  <si>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</si>
  <si>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</si>
  <si>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</si>
  <si>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</si>
  <si>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</si>
  <si>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</si>
  <si>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</si>
  <si>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</si>
  <si>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</si>
  <si>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</si>
  <si>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</si>
  <si>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</si>
  <si>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</si>
  <si>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</si>
  <si>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</si>
  <si>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</si>
  <si>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</si>
  <si>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</si>
  <si>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</si>
  <si>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</si>
  <si>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</si>
  <si>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</si>
  <si>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</si>
  <si>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</si>
  <si>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</si>
  <si>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</si>
  <si>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</si>
  <si>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</si>
  <si>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</si>
  <si>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</si>
  <si>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</si>
  <si>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</si>
  <si>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</si>
  <si>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</si>
  <si>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</si>
  <si>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</si>
  <si>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</si>
  <si>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</si>
  <si>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</si>
  <si>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</si>
  <si>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</si>
  <si>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</si>
  <si>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</si>
  <si>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</si>
  <si>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</si>
  <si>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</si>
  <si>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</si>
  <si>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</si>
  <si>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</si>
  <si>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</si>
  <si>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①経常収支比率は、使用料収入の増により、わずかに100％を上回るが、類似団体平均値を下回っているため更なる収入確保と経費削減を図る必要がある。
③流動比率は、本市では下水道整備区域の整備を現在も実施しており、起債の借入額が多いことが流動比率が低くなっている要因と思われる。更なる収入確保等により流動資産の確保が必要である。
④企業債残高対事業規模比率は、現在も起債を財源とした整備を行っていることから、事業完了まで平均を上回る見込みである。
⑥汚水処理原価は類似団体平均値を下回っている。今後も費用削減等に努める。
⑤経費回収率は、類似団体平均値は上回っているものの100％を下回っている。また、⑦施設利用率は類似団体平均を下回っており、いずれも⑧水洗化率の伸び悩みが要因と思われる。前年度に比べ水洗化率がわずかに増加しているため、経費回収率及び施設利用率もそれに伴い増加しているが、水洗化率は類似団体平均を下回っていることから更なる接続率向上のための働きかけを行う必要がある。</t>
    <rPh sb="1" eb="3">
      <t>ケイジョウ</t>
    </rPh>
    <rPh sb="3" eb="5">
      <t>シュウシ</t>
    </rPh>
    <rPh sb="6" eb="7">
      <t>リツ</t>
    </rPh>
    <rPh sb="9" eb="12">
      <t>シヨウリョウ</t>
    </rPh>
    <rPh sb="12" eb="14">
      <t>シュウニュウ</t>
    </rPh>
    <rPh sb="15" eb="16">
      <t>ゾウ</t>
    </rPh>
    <rPh sb="34" eb="36">
      <t>ルイジ</t>
    </rPh>
    <rPh sb="36" eb="38">
      <t>ダンタイ</t>
    </rPh>
    <rPh sb="38" eb="40">
      <t>ヘイキン</t>
    </rPh>
    <rPh sb="40" eb="41">
      <t>チ</t>
    </rPh>
    <rPh sb="42" eb="44">
      <t>シタマワ</t>
    </rPh>
    <rPh sb="50" eb="51">
      <t>サラ</t>
    </rPh>
    <rPh sb="53" eb="55">
      <t>シュウニュウ</t>
    </rPh>
    <rPh sb="55" eb="57">
      <t>カクホ</t>
    </rPh>
    <rPh sb="58" eb="60">
      <t>ケイヒ</t>
    </rPh>
    <rPh sb="60" eb="62">
      <t>サクゲン</t>
    </rPh>
    <rPh sb="63" eb="64">
      <t>ハカ</t>
    </rPh>
    <rPh sb="65" eb="67">
      <t>ヒツヨウ</t>
    </rPh>
    <rPh sb="73" eb="75">
      <t>リュウドウ</t>
    </rPh>
    <rPh sb="75" eb="77">
      <t>ヒリツ</t>
    </rPh>
    <rPh sb="79" eb="81">
      <t>ホンシ</t>
    </rPh>
    <rPh sb="83" eb="86">
      <t>ゲスイドウ</t>
    </rPh>
    <rPh sb="86" eb="88">
      <t>セイビ</t>
    </rPh>
    <rPh sb="88" eb="90">
      <t>クイキ</t>
    </rPh>
    <rPh sb="91" eb="93">
      <t>セイビ</t>
    </rPh>
    <rPh sb="94" eb="96">
      <t>ゲンザイ</t>
    </rPh>
    <rPh sb="97" eb="99">
      <t>ジッシ</t>
    </rPh>
    <rPh sb="104" eb="106">
      <t>キサイ</t>
    </rPh>
    <rPh sb="107" eb="109">
      <t>カリイレ</t>
    </rPh>
    <rPh sb="109" eb="110">
      <t>ガク</t>
    </rPh>
    <rPh sb="111" eb="112">
      <t>オオ</t>
    </rPh>
    <rPh sb="116" eb="118">
      <t>リュウドウ</t>
    </rPh>
    <rPh sb="118" eb="120">
      <t>ヒリツ</t>
    </rPh>
    <rPh sb="121" eb="122">
      <t>ヒク</t>
    </rPh>
    <rPh sb="128" eb="130">
      <t>ヨウイン</t>
    </rPh>
    <rPh sb="131" eb="132">
      <t>オモ</t>
    </rPh>
    <rPh sb="136" eb="137">
      <t>サラ</t>
    </rPh>
    <rPh sb="139" eb="141">
      <t>シュウニュウ</t>
    </rPh>
    <rPh sb="141" eb="143">
      <t>カクホ</t>
    </rPh>
    <rPh sb="143" eb="144">
      <t>トウ</t>
    </rPh>
    <rPh sb="147" eb="149">
      <t>リュウドウ</t>
    </rPh>
    <rPh sb="149" eb="151">
      <t>シサン</t>
    </rPh>
    <rPh sb="152" eb="154">
      <t>カクホ</t>
    </rPh>
    <rPh sb="155" eb="157">
      <t>ヒツヨウ</t>
    </rPh>
    <rPh sb="163" eb="165">
      <t>キギョウ</t>
    </rPh>
    <rPh sb="165" eb="166">
      <t>サイ</t>
    </rPh>
    <rPh sb="166" eb="168">
      <t>ザンダカ</t>
    </rPh>
    <rPh sb="168" eb="169">
      <t>タイ</t>
    </rPh>
    <rPh sb="169" eb="171">
      <t>ジギョウ</t>
    </rPh>
    <rPh sb="171" eb="173">
      <t>キボ</t>
    </rPh>
    <rPh sb="173" eb="175">
      <t>ヒリツ</t>
    </rPh>
    <rPh sb="177" eb="179">
      <t>ゲンザイ</t>
    </rPh>
    <rPh sb="180" eb="182">
      <t>キサイ</t>
    </rPh>
    <rPh sb="183" eb="185">
      <t>ザイゲン</t>
    </rPh>
    <rPh sb="188" eb="190">
      <t>セイビ</t>
    </rPh>
    <rPh sb="191" eb="192">
      <t>オコナ</t>
    </rPh>
    <rPh sb="201" eb="203">
      <t>ジギョウ</t>
    </rPh>
    <rPh sb="203" eb="205">
      <t>カンリョウ</t>
    </rPh>
    <rPh sb="207" eb="209">
      <t>ヘイキン</t>
    </rPh>
    <rPh sb="210" eb="212">
      <t>ウワマワ</t>
    </rPh>
    <rPh sb="213" eb="215">
      <t>ミコ</t>
    </rPh>
    <rPh sb="222" eb="224">
      <t>オスイ</t>
    </rPh>
    <rPh sb="224" eb="226">
      <t>ショリ</t>
    </rPh>
    <rPh sb="226" eb="228">
      <t>ゲンカ</t>
    </rPh>
    <rPh sb="229" eb="231">
      <t>ルイジ</t>
    </rPh>
    <rPh sb="231" eb="233">
      <t>ダンタイ</t>
    </rPh>
    <rPh sb="233" eb="235">
      <t>ヘイキン</t>
    </rPh>
    <rPh sb="235" eb="236">
      <t>チ</t>
    </rPh>
    <rPh sb="237" eb="239">
      <t>シタマワ</t>
    </rPh>
    <rPh sb="244" eb="246">
      <t>コンゴ</t>
    </rPh>
    <rPh sb="247" eb="249">
      <t>ヒヨウ</t>
    </rPh>
    <rPh sb="249" eb="251">
      <t>サクゲン</t>
    </rPh>
    <rPh sb="251" eb="252">
      <t>トウ</t>
    </rPh>
    <rPh sb="253" eb="254">
      <t>ツト</t>
    </rPh>
    <rPh sb="259" eb="261">
      <t>ケイヒ</t>
    </rPh>
    <rPh sb="261" eb="263">
      <t>カイシュウ</t>
    </rPh>
    <rPh sb="263" eb="264">
      <t>リツ</t>
    </rPh>
    <rPh sb="266" eb="268">
      <t>ルイジ</t>
    </rPh>
    <rPh sb="268" eb="270">
      <t>ダンタイ</t>
    </rPh>
    <rPh sb="270" eb="272">
      <t>ヘイキン</t>
    </rPh>
    <rPh sb="272" eb="273">
      <t>チ</t>
    </rPh>
    <rPh sb="274" eb="276">
      <t>ウワマワ</t>
    </rPh>
    <rPh sb="288" eb="290">
      <t>シタマワ</t>
    </rPh>
    <rPh sb="299" eb="301">
      <t>シセツ</t>
    </rPh>
    <rPh sb="301" eb="304">
      <t>リヨウリツ</t>
    </rPh>
    <rPh sb="305" eb="307">
      <t>ルイジ</t>
    </rPh>
    <rPh sb="307" eb="309">
      <t>ダンタイ</t>
    </rPh>
    <rPh sb="309" eb="311">
      <t>ヘイキン</t>
    </rPh>
    <rPh sb="312" eb="314">
      <t>シタマワ</t>
    </rPh>
    <rPh sb="324" eb="327">
      <t>スイセンカ</t>
    </rPh>
    <rPh sb="327" eb="328">
      <t>リツ</t>
    </rPh>
    <rPh sb="342" eb="345">
      <t>ゼンネンド</t>
    </rPh>
    <rPh sb="346" eb="347">
      <t>クラ</t>
    </rPh>
    <rPh sb="348" eb="351">
      <t>スイセンカ</t>
    </rPh>
    <rPh sb="351" eb="352">
      <t>リツ</t>
    </rPh>
    <rPh sb="357" eb="359">
      <t>ゾウカ</t>
    </rPh>
    <rPh sb="366" eb="368">
      <t>ケイヒ</t>
    </rPh>
    <rPh sb="368" eb="370">
      <t>カイシュウ</t>
    </rPh>
    <rPh sb="370" eb="371">
      <t>リツ</t>
    </rPh>
    <rPh sb="371" eb="372">
      <t>オヨ</t>
    </rPh>
    <rPh sb="373" eb="375">
      <t>シセツ</t>
    </rPh>
    <rPh sb="375" eb="378">
      <t>リヨウリツ</t>
    </rPh>
    <rPh sb="382" eb="383">
      <t>トモナ</t>
    </rPh>
    <rPh sb="384" eb="386">
      <t>ゾウカ</t>
    </rPh>
    <rPh sb="397" eb="399">
      <t>ルイジ</t>
    </rPh>
    <rPh sb="399" eb="401">
      <t>ダンタイ</t>
    </rPh>
    <rPh sb="401" eb="403">
      <t>ヘイキン</t>
    </rPh>
    <rPh sb="404" eb="406">
      <t>シタマワ</t>
    </rPh>
    <rPh sb="414" eb="415">
      <t>サラ</t>
    </rPh>
    <rPh sb="417" eb="419">
      <t>セツゾク</t>
    </rPh>
    <rPh sb="419" eb="420">
      <t>リツ</t>
    </rPh>
    <rPh sb="420" eb="422">
      <t>コウジョウ</t>
    </rPh>
    <rPh sb="426" eb="427">
      <t>ハタラ</t>
    </rPh>
    <rPh sb="431" eb="432">
      <t>オコナ</t>
    </rPh>
    <rPh sb="433" eb="435">
      <t>ヒツヨウ</t>
    </rPh>
    <phoneticPr fontId="4"/>
  </si>
  <si>
    <t>施設利用率が低く、経費回収率はわずかに100％を下回っており、更なる経営改善を図る必要がある。要因の一つとして水洗化率が低いことがあげられることから、接続率の向上により使用料収入の確保に努める。
また、老朽化対策としては、現在策定中のストックマネジメント計画をもとに施設の計画的な改築更新を行いライフサイクルコストの最小化や平準化を図っていき、適正な施設管理を行う。</t>
    <rPh sb="0" eb="2">
      <t>シセツ</t>
    </rPh>
    <rPh sb="2" eb="5">
      <t>リヨウリツ</t>
    </rPh>
    <rPh sb="6" eb="7">
      <t>ヒク</t>
    </rPh>
    <rPh sb="9" eb="11">
      <t>ケイヒ</t>
    </rPh>
    <rPh sb="11" eb="13">
      <t>カイシュウ</t>
    </rPh>
    <rPh sb="13" eb="14">
      <t>リツ</t>
    </rPh>
    <rPh sb="31" eb="32">
      <t>サラ</t>
    </rPh>
    <rPh sb="34" eb="36">
      <t>ケイエイ</t>
    </rPh>
    <rPh sb="36" eb="38">
      <t>カイゼン</t>
    </rPh>
    <rPh sb="39" eb="40">
      <t>ハカ</t>
    </rPh>
    <rPh sb="41" eb="43">
      <t>ヒツヨウ</t>
    </rPh>
    <rPh sb="47" eb="49">
      <t>ヨウイン</t>
    </rPh>
    <rPh sb="50" eb="51">
      <t>ヒト</t>
    </rPh>
    <rPh sb="55" eb="58">
      <t>スイセンカ</t>
    </rPh>
    <rPh sb="58" eb="59">
      <t>リツ</t>
    </rPh>
    <rPh sb="75" eb="77">
      <t>セツゾク</t>
    </rPh>
    <rPh sb="77" eb="78">
      <t>リツ</t>
    </rPh>
    <rPh sb="79" eb="81">
      <t>コウジョウ</t>
    </rPh>
    <rPh sb="84" eb="87">
      <t>シヨウリョウ</t>
    </rPh>
    <rPh sb="87" eb="89">
      <t>シュウニュウ</t>
    </rPh>
    <rPh sb="90" eb="92">
      <t>カクホ</t>
    </rPh>
    <rPh sb="93" eb="94">
      <t>ツト</t>
    </rPh>
    <rPh sb="101" eb="104">
      <t>ロウキュウカ</t>
    </rPh>
    <rPh sb="104" eb="106">
      <t>タイサク</t>
    </rPh>
    <rPh sb="111" eb="113">
      <t>ゲンザイ</t>
    </rPh>
    <rPh sb="113" eb="116">
      <t>サクテイチュウ</t>
    </rPh>
    <rPh sb="127" eb="129">
      <t>ケイカク</t>
    </rPh>
    <rPh sb="133" eb="135">
      <t>シセツ</t>
    </rPh>
    <rPh sb="136" eb="139">
      <t>ケイカクテキ</t>
    </rPh>
    <rPh sb="140" eb="142">
      <t>カイチク</t>
    </rPh>
    <rPh sb="142" eb="144">
      <t>コウシン</t>
    </rPh>
    <rPh sb="145" eb="146">
      <t>オコナ</t>
    </rPh>
    <rPh sb="158" eb="161">
      <t>サイショウカ</t>
    </rPh>
    <rPh sb="162" eb="165">
      <t>ヘイジュンカ</t>
    </rPh>
    <rPh sb="166" eb="167">
      <t>ハカ</t>
    </rPh>
    <rPh sb="172" eb="174">
      <t>テキセイ</t>
    </rPh>
    <rPh sb="175" eb="177">
      <t>シセツ</t>
    </rPh>
    <rPh sb="177" eb="179">
      <t>カンリ</t>
    </rPh>
    <rPh sb="180" eb="181">
      <t>オコナ</t>
    </rPh>
    <phoneticPr fontId="4"/>
  </si>
  <si>
    <t>①令和2年度が法適用初年度であり、減価償却累計額としては2年分しか計上されていないため、類似団体平均より低くなっているが、供用開始後約20年経っているため、処理場施設等について、ストックマネジメント計画を策定し計画的な改築更新を行っている。
②、③管渠の耐用年数は経過していないものの、下水道施設のライフサイクルコストの最小化や計画的な予防保全による安全性の確保のため、ストックマネジメント計画を策定し運用している。</t>
    <rPh sb="1" eb="3">
      <t>レイワ</t>
    </rPh>
    <rPh sb="4" eb="6">
      <t>ネンド</t>
    </rPh>
    <rPh sb="7" eb="8">
      <t>ホウ</t>
    </rPh>
    <rPh sb="8" eb="10">
      <t>テキヨウ</t>
    </rPh>
    <rPh sb="10" eb="13">
      <t>ショネンド</t>
    </rPh>
    <rPh sb="17" eb="19">
      <t>ゲンカ</t>
    </rPh>
    <rPh sb="19" eb="21">
      <t>ショウキャク</t>
    </rPh>
    <rPh sb="21" eb="23">
      <t>ルイケイ</t>
    </rPh>
    <rPh sb="23" eb="24">
      <t>ガク</t>
    </rPh>
    <rPh sb="29" eb="31">
      <t>ネンブン</t>
    </rPh>
    <rPh sb="33" eb="35">
      <t>ケイジョウ</t>
    </rPh>
    <rPh sb="44" eb="46">
      <t>ルイジ</t>
    </rPh>
    <rPh sb="46" eb="48">
      <t>ダンタイ</t>
    </rPh>
    <rPh sb="48" eb="50">
      <t>ヘイキン</t>
    </rPh>
    <rPh sb="52" eb="53">
      <t>ヒク</t>
    </rPh>
    <rPh sb="61" eb="63">
      <t>キョウヨウ</t>
    </rPh>
    <rPh sb="63" eb="65">
      <t>カイシ</t>
    </rPh>
    <rPh sb="65" eb="66">
      <t>ゴ</t>
    </rPh>
    <rPh sb="66" eb="67">
      <t>ヤク</t>
    </rPh>
    <rPh sb="69" eb="70">
      <t>ネン</t>
    </rPh>
    <rPh sb="70" eb="71">
      <t>タ</t>
    </rPh>
    <rPh sb="78" eb="81">
      <t>ショリジョウ</t>
    </rPh>
    <rPh sb="81" eb="83">
      <t>シセツ</t>
    </rPh>
    <rPh sb="83" eb="84">
      <t>トウ</t>
    </rPh>
    <rPh sb="99" eb="101">
      <t>ケイカク</t>
    </rPh>
    <rPh sb="102" eb="104">
      <t>サクテイ</t>
    </rPh>
    <rPh sb="105" eb="108">
      <t>ケイカクテキ</t>
    </rPh>
    <rPh sb="109" eb="111">
      <t>カイチク</t>
    </rPh>
    <rPh sb="111" eb="113">
      <t>コウシン</t>
    </rPh>
    <rPh sb="114" eb="115">
      <t>オコナ</t>
    </rPh>
    <rPh sb="124" eb="126">
      <t>カンキョ</t>
    </rPh>
    <rPh sb="143" eb="146">
      <t>ゲスイドウ</t>
    </rPh>
    <rPh sb="146" eb="148">
      <t>シセツ</t>
    </rPh>
    <rPh sb="160" eb="163">
      <t>サイショウカ</t>
    </rPh>
    <rPh sb="164" eb="167">
      <t>ケイカクテキ</t>
    </rPh>
    <rPh sb="168" eb="170">
      <t>ヨボウ</t>
    </rPh>
    <rPh sb="170" eb="172">
      <t>ホゼン</t>
    </rPh>
    <rPh sb="175" eb="178">
      <t>アンゼンセイ</t>
    </rPh>
    <rPh sb="179" eb="181">
      <t>カクホ</t>
    </rPh>
    <rPh sb="195" eb="197">
      <t>ケイカク</t>
    </rPh>
    <rPh sb="198" eb="200">
      <t>サクテイ</t>
    </rPh>
    <rPh sb="201" eb="203">
      <t>ウンヨウ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</si>
</sst>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57C-4CF7-A6F1-2CE4781BF4BB}"/>
            </c:ext>
          </c:extLst>
        </c:ser>
        <c:dLbls>
          <c:showLegendKey val="0"/>
          <c:showVal val="0"/>
          <c:showCatName val="0"/>
          <c:showSerName val="0"/>
          <c:showPercent val="0"/>
          <c:showBubbleSize val="0"/>
        </c:dLbls>
        <c:gapWidth val="150"/>
        <c:axId val="167388400"/>
        <c:axId val="167385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1.65</c:v>
                </c:pt>
                <c:pt idx="4">
                  <c:v>0.14000000000000001</c:v>
                </c:pt>
              </c:numCache>
            </c:numRef>
          </c:val>
          <c:smooth val="0"/>
          <c:extLst>
            <c:ext xmlns:c16="http://schemas.microsoft.com/office/drawing/2014/chart" uri="{C3380CC4-5D6E-409C-BE32-E72D297353CC}">
              <c16:uniqueId val="{00000001-057C-4CF7-A6F1-2CE4781BF4BB}"/>
            </c:ext>
          </c:extLst>
        </c:ser>
        <c:dLbls>
          <c:showLegendKey val="0"/>
          <c:showVal val="0"/>
          <c:showCatName val="0"/>
          <c:showSerName val="0"/>
          <c:showPercent val="0"/>
          <c:showBubbleSize val="0"/>
        </c:dLbls>
        <c:marker val="1"/>
        <c:smooth val="0"/>
        <c:axId val="167388400"/>
        <c:axId val="167385656"/>
      </c:lineChart>
      <c:dateAx>
        <c:axId val="167388400"/>
        <c:scaling>
          <c:orientation val="minMax"/>
        </c:scaling>
        <c:delete val="1"/>
        <c:axPos val="b"/>
        <c:numFmt formatCode="&quot;H&quot;yy" sourceLinked="1"/>
        <c:majorTickMark val="none"/>
        <c:minorTickMark val="none"/>
        <c:tickLblPos val="none"/>
        <c:crossAx val="167385656"/>
        <c:crosses val="autoZero"/>
        <c:auto val="1"/>
        <c:lblOffset val="100"/>
        <c:baseTimeUnit val="years"/>
      </c:dateAx>
      <c:valAx>
        <c:axId val="16738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99.11</c:v>
                </c:pt>
                <c:pt idx="4">
                  <c:v>101.56</c:v>
                </c:pt>
              </c:numCache>
            </c:numRef>
          </c:val>
          <c:extLst>
            <c:ext xmlns:c16="http://schemas.microsoft.com/office/drawing/2014/chart" uri="{C3380CC4-5D6E-409C-BE32-E72D297353CC}">
              <c16:uniqueId val="{00000000-4EF0-427A-8F6B-8B11914BCDAB}"/>
            </c:ext>
          </c:extLst>
        </c:ser>
        <c:dLbls>
          <c:showLegendKey val="0"/>
          <c:showVal val="0"/>
          <c:showCatName val="0"/>
          <c:showSerName val="0"/>
          <c:showPercent val="0"/>
          <c:showBubbleSize val="0"/>
        </c:dLbls>
        <c:gapWidth val="150"/>
        <c:axId val="167387224"/>
        <c:axId val="16738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107.08</c:v>
                </c:pt>
              </c:numCache>
            </c:numRef>
          </c:val>
          <c:smooth val="0"/>
          <c:extLst>
            <c:ext xmlns:c16="http://schemas.microsoft.com/office/drawing/2014/chart" uri="{C3380CC4-5D6E-409C-BE32-E72D297353CC}">
              <c16:uniqueId val="{00000001-4EF0-427A-8F6B-8B11914BCDAB}"/>
            </c:ext>
          </c:extLst>
        </c:ser>
        <c:dLbls>
          <c:showLegendKey val="0"/>
          <c:showVal val="0"/>
          <c:showCatName val="0"/>
          <c:showSerName val="0"/>
          <c:showPercent val="0"/>
          <c:showBubbleSize val="0"/>
        </c:dLbls>
        <c:marker val="1"/>
        <c:smooth val="0"/>
        <c:axId val="167387224"/>
        <c:axId val="167386832"/>
      </c:lineChart>
      <c:dateAx>
        <c:axId val="167387224"/>
        <c:scaling>
          <c:orientation val="minMax"/>
        </c:scaling>
        <c:delete val="1"/>
        <c:axPos val="b"/>
        <c:numFmt formatCode="&quot;H&quot;yy" sourceLinked="1"/>
        <c:majorTickMark val="none"/>
        <c:minorTickMark val="none"/>
        <c:tickLblPos val="none"/>
        <c:crossAx val="167386832"/>
        <c:crosses val="autoZero"/>
        <c:auto val="1"/>
        <c:lblOffset val="100"/>
        <c:baseTimeUnit val="years"/>
      </c:dateAx>
      <c:valAx>
        <c:axId val="1673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8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c:v>
                </c:pt>
                <c:pt idx="4">
                  <c:v>6.57</c:v>
                </c:pt>
              </c:numCache>
            </c:numRef>
          </c:val>
          <c:extLst>
            <c:ext xmlns:c16="http://schemas.microsoft.com/office/drawing/2014/chart" uri="{C3380CC4-5D6E-409C-BE32-E72D297353CC}">
              <c16:uniqueId val="{00000000-55D6-4CA5-A74B-5618DC7D7497}"/>
            </c:ext>
          </c:extLst>
        </c:ser>
        <c:dLbls>
          <c:showLegendKey val="0"/>
          <c:showVal val="0"/>
          <c:showCatName val="0"/>
          <c:showSerName val="0"/>
          <c:showPercent val="0"/>
          <c:showBubbleSize val="0"/>
        </c:dLbls>
        <c:gapWidth val="150"/>
        <c:axId val="367035216"/>
        <c:axId val="367041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12.7</c:v>
                </c:pt>
                <c:pt idx="4">
                  <c:v>14.65</c:v>
                </c:pt>
              </c:numCache>
            </c:numRef>
          </c:val>
          <c:smooth val="0"/>
          <c:extLst>
            <c:ext xmlns:c16="http://schemas.microsoft.com/office/drawing/2014/chart" uri="{C3380CC4-5D6E-409C-BE32-E72D297353CC}">
              <c16:uniqueId val="{00000001-55D6-4CA5-A74B-5618DC7D7497}"/>
            </c:ext>
          </c:extLst>
        </c:ser>
        <c:dLbls>
          <c:showLegendKey val="0"/>
          <c:showVal val="0"/>
          <c:showCatName val="0"/>
          <c:showSerName val="0"/>
          <c:showPercent val="0"/>
          <c:showBubbleSize val="0"/>
        </c:dLbls>
        <c:marker val="1"/>
        <c:smooth val="0"/>
        <c:axId val="367035216"/>
        <c:axId val="367041096"/>
      </c:lineChart>
      <c:dateAx>
        <c:axId val="367035216"/>
        <c:scaling>
          <c:orientation val="minMax"/>
        </c:scaling>
        <c:delete val="1"/>
        <c:axPos val="b"/>
        <c:numFmt formatCode="&quot;H&quot;yy" sourceLinked="1"/>
        <c:majorTickMark val="none"/>
        <c:minorTickMark val="none"/>
        <c:tickLblPos val="none"/>
        <c:crossAx val="367041096"/>
        <c:crosses val="autoZero"/>
        <c:auto val="1"/>
        <c:lblOffset val="100"/>
        <c:baseTimeUnit val="years"/>
      </c:dateAx>
      <c:valAx>
        <c:axId val="36704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3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068-4E1B-A59B-B740A9E5E0FB}"/>
            </c:ext>
          </c:extLst>
        </c:ser>
        <c:dLbls>
          <c:showLegendKey val="0"/>
          <c:showVal val="0"/>
          <c:showCatName val="0"/>
          <c:showSerName val="0"/>
          <c:showPercent val="0"/>
          <c:showBubbleSize val="0"/>
        </c:dLbls>
        <c:gapWidth val="150"/>
        <c:axId val="367038352"/>
        <c:axId val="36704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c:v>0.1</c:v>
                </c:pt>
              </c:numCache>
            </c:numRef>
          </c:val>
          <c:smooth val="0"/>
          <c:extLst>
            <c:ext xmlns:c16="http://schemas.microsoft.com/office/drawing/2014/chart" uri="{C3380CC4-5D6E-409C-BE32-E72D297353CC}">
              <c16:uniqueId val="{00000001-7068-4E1B-A59B-B740A9E5E0FB}"/>
            </c:ext>
          </c:extLst>
        </c:ser>
        <c:dLbls>
          <c:showLegendKey val="0"/>
          <c:showVal val="0"/>
          <c:showCatName val="0"/>
          <c:showSerName val="0"/>
          <c:showPercent val="0"/>
          <c:showBubbleSize val="0"/>
        </c:dLbls>
        <c:marker val="1"/>
        <c:smooth val="0"/>
        <c:axId val="367038352"/>
        <c:axId val="367040704"/>
      </c:lineChart>
      <c:dateAx>
        <c:axId val="367038352"/>
        <c:scaling>
          <c:orientation val="minMax"/>
        </c:scaling>
        <c:delete val="1"/>
        <c:axPos val="b"/>
        <c:numFmt formatCode="&quot;H&quot;yy" sourceLinked="1"/>
        <c:majorTickMark val="none"/>
        <c:minorTickMark val="none"/>
        <c:tickLblPos val="none"/>
        <c:crossAx val="367040704"/>
        <c:crosses val="autoZero"/>
        <c:auto val="1"/>
        <c:lblOffset val="100"/>
        <c:baseTimeUnit val="years"/>
      </c:dateAx>
      <c:valAx>
        <c:axId val="36704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3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77-41BE-8156-ED153BE8FD84}"/>
            </c:ext>
          </c:extLst>
        </c:ser>
        <c:dLbls>
          <c:showLegendKey val="0"/>
          <c:showVal val="0"/>
          <c:showCatName val="0"/>
          <c:showSerName val="0"/>
          <c:showPercent val="0"/>
          <c:showBubbleSize val="0"/>
        </c:dLbls>
        <c:gapWidth val="150"/>
        <c:axId val="367034824"/>
        <c:axId val="367037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43.71</c:v>
                </c:pt>
                <c:pt idx="4">
                  <c:v>45.94</c:v>
                </c:pt>
              </c:numCache>
            </c:numRef>
          </c:val>
          <c:smooth val="0"/>
          <c:extLst>
            <c:ext xmlns:c16="http://schemas.microsoft.com/office/drawing/2014/chart" uri="{C3380CC4-5D6E-409C-BE32-E72D297353CC}">
              <c16:uniqueId val="{00000001-4E77-41BE-8156-ED153BE8FD84}"/>
            </c:ext>
          </c:extLst>
        </c:ser>
        <c:dLbls>
          <c:showLegendKey val="0"/>
          <c:showVal val="0"/>
          <c:showCatName val="0"/>
          <c:showSerName val="0"/>
          <c:showPercent val="0"/>
          <c:showBubbleSize val="0"/>
        </c:dLbls>
        <c:marker val="1"/>
        <c:smooth val="0"/>
        <c:axId val="367034824"/>
        <c:axId val="367037176"/>
      </c:lineChart>
      <c:dateAx>
        <c:axId val="367034824"/>
        <c:scaling>
          <c:orientation val="minMax"/>
        </c:scaling>
        <c:delete val="1"/>
        <c:axPos val="b"/>
        <c:numFmt formatCode="&quot;H&quot;yy" sourceLinked="1"/>
        <c:majorTickMark val="none"/>
        <c:minorTickMark val="none"/>
        <c:tickLblPos val="none"/>
        <c:crossAx val="367037176"/>
        <c:crosses val="autoZero"/>
        <c:auto val="1"/>
        <c:lblOffset val="100"/>
        <c:baseTimeUnit val="years"/>
      </c:dateAx>
      <c:valAx>
        <c:axId val="36703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34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12.86</c:v>
                </c:pt>
                <c:pt idx="4">
                  <c:v>16.7</c:v>
                </c:pt>
              </c:numCache>
            </c:numRef>
          </c:val>
          <c:extLst>
            <c:ext xmlns:c16="http://schemas.microsoft.com/office/drawing/2014/chart" uri="{C3380CC4-5D6E-409C-BE32-E72D297353CC}">
              <c16:uniqueId val="{00000000-3A96-44DC-A5C8-10B6F108D5EA}"/>
            </c:ext>
          </c:extLst>
        </c:ser>
        <c:dLbls>
          <c:showLegendKey val="0"/>
          <c:showVal val="0"/>
          <c:showCatName val="0"/>
          <c:showSerName val="0"/>
          <c:showPercent val="0"/>
          <c:showBubbleSize val="0"/>
        </c:dLbls>
        <c:gapWidth val="150"/>
        <c:axId val="367039528"/>
        <c:axId val="36733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40.67</c:v>
                </c:pt>
                <c:pt idx="4">
                  <c:v>47.7</c:v>
                </c:pt>
              </c:numCache>
            </c:numRef>
          </c:val>
          <c:smooth val="0"/>
          <c:extLst>
            <c:ext xmlns:c16="http://schemas.microsoft.com/office/drawing/2014/chart" uri="{C3380CC4-5D6E-409C-BE32-E72D297353CC}">
              <c16:uniqueId val="{00000001-3A96-44DC-A5C8-10B6F108D5EA}"/>
            </c:ext>
          </c:extLst>
        </c:ser>
        <c:dLbls>
          <c:showLegendKey val="0"/>
          <c:showVal val="0"/>
          <c:showCatName val="0"/>
          <c:showSerName val="0"/>
          <c:showPercent val="0"/>
          <c:showBubbleSize val="0"/>
        </c:dLbls>
        <c:marker val="1"/>
        <c:smooth val="0"/>
        <c:axId val="367039528"/>
        <c:axId val="367339192"/>
      </c:lineChart>
      <c:dateAx>
        <c:axId val="367039528"/>
        <c:scaling>
          <c:orientation val="minMax"/>
        </c:scaling>
        <c:delete val="1"/>
        <c:axPos val="b"/>
        <c:numFmt formatCode="&quot;H&quot;yy" sourceLinked="1"/>
        <c:majorTickMark val="none"/>
        <c:minorTickMark val="none"/>
        <c:tickLblPos val="none"/>
        <c:crossAx val="367339192"/>
        <c:crosses val="autoZero"/>
        <c:auto val="1"/>
        <c:lblOffset val="100"/>
        <c:baseTimeUnit val="years"/>
      </c:dateAx>
      <c:valAx>
        <c:axId val="36733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3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2204.88</c:v>
                </c:pt>
                <c:pt idx="4">
                  <c:v>2094.0500000000002</c:v>
                </c:pt>
              </c:numCache>
            </c:numRef>
          </c:val>
          <c:extLst>
            <c:ext xmlns:c16="http://schemas.microsoft.com/office/drawing/2014/chart" uri="{C3380CC4-5D6E-409C-BE32-E72D297353CC}">
              <c16:uniqueId val="{00000000-2DD9-40B9-9CA3-C9AFA9EEC8E2}"/>
            </c:ext>
          </c:extLst>
        </c:ser>
        <c:dLbls>
          <c:showLegendKey val="0"/>
          <c:showVal val="0"/>
          <c:showCatName val="0"/>
          <c:showSerName val="0"/>
          <c:showPercent val="0"/>
          <c:showBubbleSize val="0"/>
        </c:dLbls>
        <c:gapWidth val="150"/>
        <c:axId val="367340760"/>
        <c:axId val="36734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1050.51</c:v>
                </c:pt>
                <c:pt idx="4">
                  <c:v>1102.01</c:v>
                </c:pt>
              </c:numCache>
            </c:numRef>
          </c:val>
          <c:smooth val="0"/>
          <c:extLst>
            <c:ext xmlns:c16="http://schemas.microsoft.com/office/drawing/2014/chart" uri="{C3380CC4-5D6E-409C-BE32-E72D297353CC}">
              <c16:uniqueId val="{00000001-2DD9-40B9-9CA3-C9AFA9EEC8E2}"/>
            </c:ext>
          </c:extLst>
        </c:ser>
        <c:dLbls>
          <c:showLegendKey val="0"/>
          <c:showVal val="0"/>
          <c:showCatName val="0"/>
          <c:showSerName val="0"/>
          <c:showPercent val="0"/>
          <c:showBubbleSize val="0"/>
        </c:dLbls>
        <c:marker val="1"/>
        <c:smooth val="0"/>
        <c:axId val="367340760"/>
        <c:axId val="367340368"/>
      </c:lineChart>
      <c:dateAx>
        <c:axId val="367340760"/>
        <c:scaling>
          <c:orientation val="minMax"/>
        </c:scaling>
        <c:delete val="1"/>
        <c:axPos val="b"/>
        <c:numFmt formatCode="&quot;H&quot;yy" sourceLinked="1"/>
        <c:majorTickMark val="none"/>
        <c:minorTickMark val="none"/>
        <c:tickLblPos val="none"/>
        <c:crossAx val="367340368"/>
        <c:crosses val="autoZero"/>
        <c:auto val="1"/>
        <c:lblOffset val="100"/>
        <c:baseTimeUnit val="years"/>
      </c:dateAx>
      <c:valAx>
        <c:axId val="36734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4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90.87</c:v>
                </c:pt>
                <c:pt idx="4">
                  <c:v>91.32</c:v>
                </c:pt>
              </c:numCache>
            </c:numRef>
          </c:val>
          <c:extLst>
            <c:ext xmlns:c16="http://schemas.microsoft.com/office/drawing/2014/chart" uri="{C3380CC4-5D6E-409C-BE32-E72D297353CC}">
              <c16:uniqueId val="{00000000-2604-4D1B-B843-3E639728D50F}"/>
            </c:ext>
          </c:extLst>
        </c:ser>
        <c:dLbls>
          <c:showLegendKey val="0"/>
          <c:showVal val="0"/>
          <c:showCatName val="0"/>
          <c:showSerName val="0"/>
          <c:showPercent val="0"/>
          <c:showBubbleSize val="0"/>
        </c:dLbls>
        <c:gapWidth val="150"/>
        <c:axId val="367339976"/>
        <c:axId val="36734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82.65</c:v>
                </c:pt>
                <c:pt idx="4">
                  <c:v>82.55</c:v>
                </c:pt>
              </c:numCache>
            </c:numRef>
          </c:val>
          <c:smooth val="0"/>
          <c:extLst>
            <c:ext xmlns:c16="http://schemas.microsoft.com/office/drawing/2014/chart" uri="{C3380CC4-5D6E-409C-BE32-E72D297353CC}">
              <c16:uniqueId val="{00000001-2604-4D1B-B843-3E639728D50F}"/>
            </c:ext>
          </c:extLst>
        </c:ser>
        <c:dLbls>
          <c:showLegendKey val="0"/>
          <c:showVal val="0"/>
          <c:showCatName val="0"/>
          <c:showSerName val="0"/>
          <c:showPercent val="0"/>
          <c:showBubbleSize val="0"/>
        </c:dLbls>
        <c:marker val="1"/>
        <c:smooth val="0"/>
        <c:axId val="367339976"/>
        <c:axId val="367341936"/>
      </c:lineChart>
      <c:dateAx>
        <c:axId val="367339976"/>
        <c:scaling>
          <c:orientation val="minMax"/>
        </c:scaling>
        <c:delete val="1"/>
        <c:axPos val="b"/>
        <c:numFmt formatCode="&quot;H&quot;yy" sourceLinked="1"/>
        <c:majorTickMark val="none"/>
        <c:minorTickMark val="none"/>
        <c:tickLblPos val="none"/>
        <c:crossAx val="367341936"/>
        <c:crosses val="autoZero"/>
        <c:auto val="1"/>
        <c:lblOffset val="100"/>
        <c:baseTimeUnit val="years"/>
      </c:dateAx>
      <c:valAx>
        <c:axId val="36734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3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150.47</c:v>
                </c:pt>
                <c:pt idx="4">
                  <c:v>150.76</c:v>
                </c:pt>
              </c:numCache>
            </c:numRef>
          </c:val>
          <c:extLst>
            <c:ext xmlns:c16="http://schemas.microsoft.com/office/drawing/2014/chart" uri="{C3380CC4-5D6E-409C-BE32-E72D297353CC}">
              <c16:uniqueId val="{00000000-CB58-4D36-92A2-9D9B761A4B40}"/>
            </c:ext>
          </c:extLst>
        </c:ser>
        <c:dLbls>
          <c:showLegendKey val="0"/>
          <c:showVal val="0"/>
          <c:showCatName val="0"/>
          <c:showSerName val="0"/>
          <c:showPercent val="0"/>
          <c:showBubbleSize val="0"/>
        </c:dLbls>
        <c:gapWidth val="150"/>
        <c:axId val="367343504"/>
        <c:axId val="36733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186.3</c:v>
                </c:pt>
                <c:pt idx="4">
                  <c:v>188.38</c:v>
                </c:pt>
              </c:numCache>
            </c:numRef>
          </c:val>
          <c:smooth val="0"/>
          <c:extLst>
            <c:ext xmlns:c16="http://schemas.microsoft.com/office/drawing/2014/chart" uri="{C3380CC4-5D6E-409C-BE32-E72D297353CC}">
              <c16:uniqueId val="{00000001-CB58-4D36-92A2-9D9B761A4B40}"/>
            </c:ext>
          </c:extLst>
        </c:ser>
        <c:dLbls>
          <c:showLegendKey val="0"/>
          <c:showVal val="0"/>
          <c:showCatName val="0"/>
          <c:showSerName val="0"/>
          <c:showPercent val="0"/>
          <c:showBubbleSize val="0"/>
        </c:dLbls>
        <c:marker val="1"/>
        <c:smooth val="0"/>
        <c:axId val="367343504"/>
        <c:axId val="367338800"/>
      </c:lineChart>
      <c:dateAx>
        <c:axId val="367343504"/>
        <c:scaling>
          <c:orientation val="minMax"/>
        </c:scaling>
        <c:delete val="1"/>
        <c:axPos val="b"/>
        <c:numFmt formatCode="&quot;H&quot;yy" sourceLinked="1"/>
        <c:majorTickMark val="none"/>
        <c:minorTickMark val="none"/>
        <c:tickLblPos val="none"/>
        <c:crossAx val="367338800"/>
        <c:crosses val="autoZero"/>
        <c:auto val="1"/>
        <c:lblOffset val="100"/>
        <c:baseTimeUnit val="years"/>
      </c:dateAx>
      <c:valAx>
        <c:axId val="36733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4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34.020000000000003</c:v>
                </c:pt>
                <c:pt idx="4">
                  <c:v>34.049999999999997</c:v>
                </c:pt>
              </c:numCache>
            </c:numRef>
          </c:val>
          <c:extLst>
            <c:ext xmlns:c16="http://schemas.microsoft.com/office/drawing/2014/chart" uri="{C3380CC4-5D6E-409C-BE32-E72D297353CC}">
              <c16:uniqueId val="{00000000-3A1A-41DB-8354-D1243CDFBA1D}"/>
            </c:ext>
          </c:extLst>
        </c:ser>
        <c:dLbls>
          <c:showLegendKey val="0"/>
          <c:showVal val="0"/>
          <c:showCatName val="0"/>
          <c:showSerName val="0"/>
          <c:showPercent val="0"/>
          <c:showBubbleSize val="0"/>
        </c:dLbls>
        <c:gapWidth val="150"/>
        <c:axId val="367343896"/>
        <c:axId val="36733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50.53</c:v>
                </c:pt>
                <c:pt idx="4">
                  <c:v>51.42</c:v>
                </c:pt>
              </c:numCache>
            </c:numRef>
          </c:val>
          <c:smooth val="0"/>
          <c:extLst>
            <c:ext xmlns:c16="http://schemas.microsoft.com/office/drawing/2014/chart" uri="{C3380CC4-5D6E-409C-BE32-E72D297353CC}">
              <c16:uniqueId val="{00000001-3A1A-41DB-8354-D1243CDFBA1D}"/>
            </c:ext>
          </c:extLst>
        </c:ser>
        <c:dLbls>
          <c:showLegendKey val="0"/>
          <c:showVal val="0"/>
          <c:showCatName val="0"/>
          <c:showSerName val="0"/>
          <c:showPercent val="0"/>
          <c:showBubbleSize val="0"/>
        </c:dLbls>
        <c:marker val="1"/>
        <c:smooth val="0"/>
        <c:axId val="367343896"/>
        <c:axId val="367337232"/>
      </c:lineChart>
      <c:dateAx>
        <c:axId val="367343896"/>
        <c:scaling>
          <c:orientation val="minMax"/>
        </c:scaling>
        <c:delete val="1"/>
        <c:axPos val="b"/>
        <c:numFmt formatCode="&quot;H&quot;yy" sourceLinked="1"/>
        <c:majorTickMark val="none"/>
        <c:minorTickMark val="none"/>
        <c:tickLblPos val="none"/>
        <c:crossAx val="367337232"/>
        <c:crosses val="autoZero"/>
        <c:auto val="1"/>
        <c:lblOffset val="100"/>
        <c:baseTimeUnit val="years"/>
      </c:dateAx>
      <c:valAx>
        <c:axId val="36733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4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66.48</c:v>
                </c:pt>
                <c:pt idx="4">
                  <c:v>67.650000000000006</c:v>
                </c:pt>
              </c:numCache>
            </c:numRef>
          </c:val>
          <c:extLst>
            <c:ext xmlns:c16="http://schemas.microsoft.com/office/drawing/2014/chart" uri="{C3380CC4-5D6E-409C-BE32-E72D297353CC}">
              <c16:uniqueId val="{00000000-6EFF-4B61-AB8A-3A38E70AD2E5}"/>
            </c:ext>
          </c:extLst>
        </c:ser>
        <c:dLbls>
          <c:showLegendKey val="0"/>
          <c:showVal val="0"/>
          <c:showCatName val="0"/>
          <c:showSerName val="0"/>
          <c:showPercent val="0"/>
          <c:showBubbleSize val="0"/>
        </c:dLbls>
        <c:gapWidth val="150"/>
        <c:axId val="367341152"/>
        <c:axId val="367040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82.08</c:v>
                </c:pt>
                <c:pt idx="4">
                  <c:v>81.34</c:v>
                </c:pt>
              </c:numCache>
            </c:numRef>
          </c:val>
          <c:smooth val="0"/>
          <c:extLst>
            <c:ext xmlns:c16="http://schemas.microsoft.com/office/drawing/2014/chart" uri="{C3380CC4-5D6E-409C-BE32-E72D297353CC}">
              <c16:uniqueId val="{00000001-6EFF-4B61-AB8A-3A38E70AD2E5}"/>
            </c:ext>
          </c:extLst>
        </c:ser>
        <c:dLbls>
          <c:showLegendKey val="0"/>
          <c:showVal val="0"/>
          <c:showCatName val="0"/>
          <c:showSerName val="0"/>
          <c:showPercent val="0"/>
          <c:showBubbleSize val="0"/>
        </c:dLbls>
        <c:marker val="1"/>
        <c:smooth val="0"/>
        <c:axId val="367341152"/>
        <c:axId val="367040312"/>
      </c:lineChart>
      <c:dateAx>
        <c:axId val="367341152"/>
        <c:scaling>
          <c:orientation val="minMax"/>
        </c:scaling>
        <c:delete val="1"/>
        <c:axPos val="b"/>
        <c:numFmt formatCode="&quot;H&quot;yy" sourceLinked="1"/>
        <c:majorTickMark val="none"/>
        <c:minorTickMark val="none"/>
        <c:tickLblPos val="none"/>
        <c:crossAx val="367040312"/>
        <c:crosses val="autoZero"/>
        <c:auto val="1"/>
        <c:lblOffset val="100"/>
        <c:baseTimeUnit val="years"/>
      </c:dateAx>
      <c:valAx>
        <c:axId val="36704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杵築市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27638</v>
      </c>
      <c r="AM8" s="42"/>
      <c r="AN8" s="42"/>
      <c r="AO8" s="42"/>
      <c r="AP8" s="42"/>
      <c r="AQ8" s="42"/>
      <c r="AR8" s="42"/>
      <c r="AS8" s="42"/>
      <c r="AT8" s="35">
        <f>データ!T6</f>
        <v>280.08</v>
      </c>
      <c r="AU8" s="35"/>
      <c r="AV8" s="35"/>
      <c r="AW8" s="35"/>
      <c r="AX8" s="35"/>
      <c r="AY8" s="35"/>
      <c r="AZ8" s="35"/>
      <c r="BA8" s="35"/>
      <c r="BB8" s="35">
        <f>データ!U6</f>
        <v>98.68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60.36</v>
      </c>
      <c r="J10" s="35"/>
      <c r="K10" s="35"/>
      <c r="L10" s="35"/>
      <c r="M10" s="35"/>
      <c r="N10" s="35"/>
      <c r="O10" s="35"/>
      <c r="P10" s="35">
        <f>データ!P6</f>
        <v>27.11</v>
      </c>
      <c r="Q10" s="35"/>
      <c r="R10" s="35"/>
      <c r="S10" s="35"/>
      <c r="T10" s="35"/>
      <c r="U10" s="35"/>
      <c r="V10" s="35"/>
      <c r="W10" s="35">
        <f>データ!Q6</f>
        <v>94.65</v>
      </c>
      <c r="X10" s="35"/>
      <c r="Y10" s="35"/>
      <c r="Z10" s="35"/>
      <c r="AA10" s="35"/>
      <c r="AB10" s="35"/>
      <c r="AC10" s="35"/>
      <c r="AD10" s="42">
        <f>データ!R6</f>
        <v>2750</v>
      </c>
      <c r="AE10" s="42"/>
      <c r="AF10" s="42"/>
      <c r="AG10" s="42"/>
      <c r="AH10" s="42"/>
      <c r="AI10" s="42"/>
      <c r="AJ10" s="42"/>
      <c r="AK10" s="2"/>
      <c r="AL10" s="42">
        <f>データ!V6</f>
        <v>7453</v>
      </c>
      <c r="AM10" s="42"/>
      <c r="AN10" s="42"/>
      <c r="AO10" s="42"/>
      <c r="AP10" s="42"/>
      <c r="AQ10" s="42"/>
      <c r="AR10" s="42"/>
      <c r="AS10" s="42"/>
      <c r="AT10" s="35">
        <f>データ!W6</f>
        <v>2.75</v>
      </c>
      <c r="AU10" s="35"/>
      <c r="AV10" s="35"/>
      <c r="AW10" s="35"/>
      <c r="AX10" s="35"/>
      <c r="AY10" s="35"/>
      <c r="AZ10" s="35"/>
      <c r="BA10" s="35"/>
      <c r="BB10" s="35">
        <f>データ!X6</f>
        <v>2710.18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113</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ViKzsGk618icOnPzy4Uh1y6fCMFrIn53jFseR2rIZpdeIV5gYTHHrGaJrR8eWEbRel2/QmfWXMboSYH62T7LDQ==" saltValue="AsAu+jlroX+il1E62+qHb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442101</v>
      </c>
      <c r="D6" s="19">
        <f t="shared" si="3"/>
        <v>46</v>
      </c>
      <c r="E6" s="19">
        <f t="shared" si="3"/>
        <v>17</v>
      </c>
      <c r="F6" s="19">
        <f t="shared" si="3"/>
        <v>1</v>
      </c>
      <c r="G6" s="19">
        <f t="shared" si="3"/>
        <v>0</v>
      </c>
      <c r="H6" s="19" t="str">
        <f t="shared" si="3"/>
        <v>大分県　杵築市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60.36</v>
      </c>
      <c r="P6" s="20">
        <f t="shared" si="3"/>
        <v>27.11</v>
      </c>
      <c r="Q6" s="20">
        <f t="shared" si="3"/>
        <v>94.65</v>
      </c>
      <c r="R6" s="20">
        <f t="shared" si="3"/>
        <v>2750</v>
      </c>
      <c r="S6" s="20">
        <f t="shared" si="3"/>
        <v>27638</v>
      </c>
      <c r="T6" s="20">
        <f t="shared" si="3"/>
        <v>280.08</v>
      </c>
      <c r="U6" s="20">
        <f t="shared" si="3"/>
        <v>98.68</v>
      </c>
      <c r="V6" s="20">
        <f t="shared" si="3"/>
        <v>7453</v>
      </c>
      <c r="W6" s="20">
        <f t="shared" si="3"/>
        <v>2.75</v>
      </c>
      <c r="X6" s="20">
        <f t="shared" si="3"/>
        <v>2710.18</v>
      </c>
      <c r="Y6" s="21" t="str">
        <f>IF(Y7="",NA(),Y7)</f>
        <v>-</v>
      </c>
      <c r="Z6" s="21" t="str">
        <f t="shared" ref="Z6:AH6" si="4">IF(Z7="",NA(),Z7)</f>
        <v>-</v>
      </c>
      <c r="AA6" s="21" t="str">
        <f t="shared" si="4"/>
        <v>-</v>
      </c>
      <c r="AB6" s="21">
        <f t="shared" si="4"/>
        <v>99.11</v>
      </c>
      <c r="AC6" s="21">
        <f t="shared" si="4"/>
        <v>101.56</v>
      </c>
      <c r="AD6" s="21" t="str">
        <f t="shared" si="4"/>
        <v>-</v>
      </c>
      <c r="AE6" s="21" t="str">
        <f t="shared" si="4"/>
        <v>-</v>
      </c>
      <c r="AF6" s="21" t="str">
        <f t="shared" si="4"/>
        <v>-</v>
      </c>
      <c r="AG6" s="21">
        <f t="shared" si="4"/>
        <v>107.21</v>
      </c>
      <c r="AH6" s="21">
        <f t="shared" si="4"/>
        <v>107.08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43.71</v>
      </c>
      <c r="AS6" s="21">
        <f t="shared" si="5"/>
        <v>45.94</v>
      </c>
      <c r="AT6" s="20" t="str">
        <f>IF(AT7="","",IF(AT7="-","【-】","【"&amp;SUBSTITUTE(TEXT(AT7,"#,##0.00"),"-","△")&amp;"】"))</f>
        <v>【3.09】</v>
      </c>
      <c r="AU6" s="21" t="str">
        <f>IF(AU7="",NA(),AU7)</f>
        <v>-</v>
      </c>
      <c r="AV6" s="21" t="str">
        <f t="shared" ref="AV6:BD6" si="6">IF(AV7="",NA(),AV7)</f>
        <v>-</v>
      </c>
      <c r="AW6" s="21" t="str">
        <f t="shared" si="6"/>
        <v>-</v>
      </c>
      <c r="AX6" s="21">
        <f t="shared" si="6"/>
        <v>12.86</v>
      </c>
      <c r="AY6" s="21">
        <f t="shared" si="6"/>
        <v>16.7</v>
      </c>
      <c r="AZ6" s="21" t="str">
        <f t="shared" si="6"/>
        <v>-</v>
      </c>
      <c r="BA6" s="21" t="str">
        <f t="shared" si="6"/>
        <v>-</v>
      </c>
      <c r="BB6" s="21" t="str">
        <f t="shared" si="6"/>
        <v>-</v>
      </c>
      <c r="BC6" s="21">
        <f t="shared" si="6"/>
        <v>40.67</v>
      </c>
      <c r="BD6" s="21">
        <f t="shared" si="6"/>
        <v>47.7</v>
      </c>
      <c r="BE6" s="20" t="str">
        <f>IF(BE7="","",IF(BE7="-","【-】","【"&amp;SUBSTITUTE(TEXT(BE7,"#,##0.00"),"-","△")&amp;"】"))</f>
        <v>【71.39】</v>
      </c>
      <c r="BF6" s="21" t="str">
        <f>IF(BF7="",NA(),BF7)</f>
        <v>-</v>
      </c>
      <c r="BG6" s="21" t="str">
        <f t="shared" ref="BG6:BO6" si="7">IF(BG7="",NA(),BG7)</f>
        <v>-</v>
      </c>
      <c r="BH6" s="21" t="str">
        <f t="shared" si="7"/>
        <v>-</v>
      </c>
      <c r="BI6" s="21">
        <f t="shared" si="7"/>
        <v>2204.88</v>
      </c>
      <c r="BJ6" s="21">
        <f t="shared" si="7"/>
        <v>2094.0500000000002</v>
      </c>
      <c r="BK6" s="21" t="str">
        <f t="shared" si="7"/>
        <v>-</v>
      </c>
      <c r="BL6" s="21" t="str">
        <f t="shared" si="7"/>
        <v>-</v>
      </c>
      <c r="BM6" s="21" t="str">
        <f t="shared" si="7"/>
        <v>-</v>
      </c>
      <c r="BN6" s="21">
        <f t="shared" si="7"/>
        <v>1050.51</v>
      </c>
      <c r="BO6" s="21">
        <f t="shared" si="7"/>
        <v>1102.01</v>
      </c>
      <c r="BP6" s="20" t="str">
        <f>IF(BP7="","",IF(BP7="-","【-】","【"&amp;SUBSTITUTE(TEXT(BP7,"#,##0.00"),"-","△")&amp;"】"))</f>
        <v>【669.11】</v>
      </c>
      <c r="BQ6" s="21" t="str">
        <f>IF(BQ7="",NA(),BQ7)</f>
        <v>-</v>
      </c>
      <c r="BR6" s="21" t="str">
        <f t="shared" ref="BR6:BZ6" si="8">IF(BR7="",NA(),BR7)</f>
        <v>-</v>
      </c>
      <c r="BS6" s="21" t="str">
        <f t="shared" si="8"/>
        <v>-</v>
      </c>
      <c r="BT6" s="21">
        <f t="shared" si="8"/>
        <v>90.87</v>
      </c>
      <c r="BU6" s="21">
        <f t="shared" si="8"/>
        <v>91.32</v>
      </c>
      <c r="BV6" s="21" t="str">
        <f t="shared" si="8"/>
        <v>-</v>
      </c>
      <c r="BW6" s="21" t="str">
        <f t="shared" si="8"/>
        <v>-</v>
      </c>
      <c r="BX6" s="21" t="str">
        <f t="shared" si="8"/>
        <v>-</v>
      </c>
      <c r="BY6" s="21">
        <f t="shared" si="8"/>
        <v>82.65</v>
      </c>
      <c r="BZ6" s="21">
        <f t="shared" si="8"/>
        <v>82.55</v>
      </c>
      <c r="CA6" s="20" t="str">
        <f>IF(CA7="","",IF(CA7="-","【-】","【"&amp;SUBSTITUTE(TEXT(CA7,"#,##0.00"),"-","△")&amp;"】"))</f>
        <v>【99.73】</v>
      </c>
      <c r="CB6" s="21" t="str">
        <f>IF(CB7="",NA(),CB7)</f>
        <v>-</v>
      </c>
      <c r="CC6" s="21" t="str">
        <f t="shared" ref="CC6:CK6" si="9">IF(CC7="",NA(),CC7)</f>
        <v>-</v>
      </c>
      <c r="CD6" s="21" t="str">
        <f t="shared" si="9"/>
        <v>-</v>
      </c>
      <c r="CE6" s="21">
        <f t="shared" si="9"/>
        <v>150.47</v>
      </c>
      <c r="CF6" s="21">
        <f t="shared" si="9"/>
        <v>150.76</v>
      </c>
      <c r="CG6" s="21" t="str">
        <f t="shared" si="9"/>
        <v>-</v>
      </c>
      <c r="CH6" s="21" t="str">
        <f t="shared" si="9"/>
        <v>-</v>
      </c>
      <c r="CI6" s="21" t="str">
        <f t="shared" si="9"/>
        <v>-</v>
      </c>
      <c r="CJ6" s="21">
        <f t="shared" si="9"/>
        <v>186.3</v>
      </c>
      <c r="CK6" s="21">
        <f t="shared" si="9"/>
        <v>188.38</v>
      </c>
      <c r="CL6" s="20" t="str">
        <f>IF(CL7="","",IF(CL7="-","【-】","【"&amp;SUBSTITUTE(TEXT(CL7,"#,##0.00"),"-","△")&amp;"】"))</f>
        <v>【134.98】</v>
      </c>
      <c r="CM6" s="21" t="str">
        <f>IF(CM7="",NA(),CM7)</f>
        <v>-</v>
      </c>
      <c r="CN6" s="21" t="str">
        <f t="shared" ref="CN6:CV6" si="10">IF(CN7="",NA(),CN7)</f>
        <v>-</v>
      </c>
      <c r="CO6" s="21" t="str">
        <f t="shared" si="10"/>
        <v>-</v>
      </c>
      <c r="CP6" s="21">
        <f t="shared" si="10"/>
        <v>34.020000000000003</v>
      </c>
      <c r="CQ6" s="21">
        <f t="shared" si="10"/>
        <v>34.049999999999997</v>
      </c>
      <c r="CR6" s="21" t="str">
        <f t="shared" si="10"/>
        <v>-</v>
      </c>
      <c r="CS6" s="21" t="str">
        <f t="shared" si="10"/>
        <v>-</v>
      </c>
      <c r="CT6" s="21" t="str">
        <f t="shared" si="10"/>
        <v>-</v>
      </c>
      <c r="CU6" s="21">
        <f t="shared" si="10"/>
        <v>50.53</v>
      </c>
      <c r="CV6" s="21">
        <f t="shared" si="10"/>
        <v>51.42</v>
      </c>
      <c r="CW6" s="20" t="str">
        <f>IF(CW7="","",IF(CW7="-","【-】","【"&amp;SUBSTITUTE(TEXT(CW7,"#,##0.00"),"-","△")&amp;"】"))</f>
        <v>【59.99】</v>
      </c>
      <c r="CX6" s="21" t="str">
        <f>IF(CX7="",NA(),CX7)</f>
        <v>-</v>
      </c>
      <c r="CY6" s="21" t="str">
        <f t="shared" ref="CY6:DG6" si="11">IF(CY7="",NA(),CY7)</f>
        <v>-</v>
      </c>
      <c r="CZ6" s="21" t="str">
        <f t="shared" si="11"/>
        <v>-</v>
      </c>
      <c r="DA6" s="21">
        <f t="shared" si="11"/>
        <v>66.48</v>
      </c>
      <c r="DB6" s="21">
        <f t="shared" si="11"/>
        <v>67.650000000000006</v>
      </c>
      <c r="DC6" s="21" t="str">
        <f t="shared" si="11"/>
        <v>-</v>
      </c>
      <c r="DD6" s="21" t="str">
        <f t="shared" si="11"/>
        <v>-</v>
      </c>
      <c r="DE6" s="21" t="str">
        <f t="shared" si="11"/>
        <v>-</v>
      </c>
      <c r="DF6" s="21">
        <f t="shared" si="11"/>
        <v>82.08</v>
      </c>
      <c r="DG6" s="21">
        <f t="shared" si="11"/>
        <v>81.34</v>
      </c>
      <c r="DH6" s="20" t="str">
        <f>IF(DH7="","",IF(DH7="-","【-】","【"&amp;SUBSTITUTE(TEXT(DH7,"#,##0.00"),"-","△")&amp;"】"))</f>
        <v>【95.72】</v>
      </c>
      <c r="DI6" s="21" t="str">
        <f>IF(DI7="",NA(),DI7)</f>
        <v>-</v>
      </c>
      <c r="DJ6" s="21" t="str">
        <f t="shared" ref="DJ6:DR6" si="12">IF(DJ7="",NA(),DJ7)</f>
        <v>-</v>
      </c>
      <c r="DK6" s="21" t="str">
        <f t="shared" si="12"/>
        <v>-</v>
      </c>
      <c r="DL6" s="21">
        <f t="shared" si="12"/>
        <v>3.3</v>
      </c>
      <c r="DM6" s="21">
        <f t="shared" si="12"/>
        <v>6.57</v>
      </c>
      <c r="DN6" s="21" t="str">
        <f t="shared" si="12"/>
        <v>-</v>
      </c>
      <c r="DO6" s="21" t="str">
        <f t="shared" si="12"/>
        <v>-</v>
      </c>
      <c r="DP6" s="21" t="str">
        <f t="shared" si="12"/>
        <v>-</v>
      </c>
      <c r="DQ6" s="21">
        <f t="shared" si="12"/>
        <v>12.7</v>
      </c>
      <c r="DR6" s="21">
        <f t="shared" si="12"/>
        <v>14.65</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1">
        <f t="shared" si="13"/>
        <v>0.1</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1.65</v>
      </c>
      <c r="EN6" s="21">
        <f t="shared" si="14"/>
        <v>0.14000000000000001</v>
      </c>
      <c r="EO6" s="20" t="str">
        <f>IF(EO7="","",IF(EO7="-","【-】","【"&amp;SUBSTITUTE(TEXT(EO7,"#,##0.00"),"-","△")&amp;"】"))</f>
        <v>【0.24】</v>
      </c>
    </row>
    <row r="7" spans="1:148" s="22" customFormat="1" x14ac:dyDescent="0.15">
      <c r="A7" s="14"/>
      <c r="B7" s="23">
        <v>2021</v>
      </c>
      <c r="C7" s="23">
        <v>442101</v>
      </c>
      <c r="D7" s="23">
        <v>46</v>
      </c>
      <c r="E7" s="23">
        <v>17</v>
      </c>
      <c r="F7" s="23">
        <v>1</v>
      </c>
      <c r="G7" s="23">
        <v>0</v>
      </c>
      <c r="H7" s="23" t="s">
        <v>96</v>
      </c>
      <c r="I7" s="23" t="s">
        <v>97</v>
      </c>
      <c r="J7" s="23" t="s">
        <v>98</v>
      </c>
      <c r="K7" s="23" t="s">
        <v>99</v>
      </c>
      <c r="L7" s="23" t="s">
        <v>100</v>
      </c>
      <c r="M7" s="23" t="s">
        <v>101</v>
      </c>
      <c r="N7" s="24" t="s">
        <v>102</v>
      </c>
      <c r="O7" s="24">
        <v>60.36</v>
      </c>
      <c r="P7" s="24">
        <v>27.11</v>
      </c>
      <c r="Q7" s="24">
        <v>94.65</v>
      </c>
      <c r="R7" s="24">
        <v>2750</v>
      </c>
      <c r="S7" s="24">
        <v>27638</v>
      </c>
      <c r="T7" s="24">
        <v>280.08</v>
      </c>
      <c r="U7" s="24">
        <v>98.68</v>
      </c>
      <c r="V7" s="24">
        <v>7453</v>
      </c>
      <c r="W7" s="24">
        <v>2.75</v>
      </c>
      <c r="X7" s="24">
        <v>2710.18</v>
      </c>
      <c r="Y7" s="24" t="s">
        <v>102</v>
      </c>
      <c r="Z7" s="24" t="s">
        <v>102</v>
      </c>
      <c r="AA7" s="24" t="s">
        <v>102</v>
      </c>
      <c r="AB7" s="24">
        <v>99.11</v>
      </c>
      <c r="AC7" s="24">
        <v>101.56</v>
      </c>
      <c r="AD7" s="24" t="s">
        <v>102</v>
      </c>
      <c r="AE7" s="24" t="s">
        <v>102</v>
      </c>
      <c r="AF7" s="24" t="s">
        <v>102</v>
      </c>
      <c r="AG7" s="24">
        <v>107.21</v>
      </c>
      <c r="AH7" s="24">
        <v>107.08</v>
      </c>
      <c r="AI7" s="24">
        <v>107.02</v>
      </c>
      <c r="AJ7" s="24" t="s">
        <v>102</v>
      </c>
      <c r="AK7" s="24" t="s">
        <v>102</v>
      </c>
      <c r="AL7" s="24" t="s">
        <v>102</v>
      </c>
      <c r="AM7" s="24">
        <v>0</v>
      </c>
      <c r="AN7" s="24">
        <v>0</v>
      </c>
      <c r="AO7" s="24" t="s">
        <v>102</v>
      </c>
      <c r="AP7" s="24" t="s">
        <v>102</v>
      </c>
      <c r="AQ7" s="24" t="s">
        <v>102</v>
      </c>
      <c r="AR7" s="24">
        <v>43.71</v>
      </c>
      <c r="AS7" s="24">
        <v>45.94</v>
      </c>
      <c r="AT7" s="24">
        <v>3.09</v>
      </c>
      <c r="AU7" s="24" t="s">
        <v>102</v>
      </c>
      <c r="AV7" s="24" t="s">
        <v>102</v>
      </c>
      <c r="AW7" s="24" t="s">
        <v>102</v>
      </c>
      <c r="AX7" s="24">
        <v>12.86</v>
      </c>
      <c r="AY7" s="24">
        <v>16.7</v>
      </c>
      <c r="AZ7" s="24" t="s">
        <v>102</v>
      </c>
      <c r="BA7" s="24" t="s">
        <v>102</v>
      </c>
      <c r="BB7" s="24" t="s">
        <v>102</v>
      </c>
      <c r="BC7" s="24">
        <v>40.67</v>
      </c>
      <c r="BD7" s="24">
        <v>47.7</v>
      </c>
      <c r="BE7" s="24">
        <v>71.39</v>
      </c>
      <c r="BF7" s="24" t="s">
        <v>102</v>
      </c>
      <c r="BG7" s="24" t="s">
        <v>102</v>
      </c>
      <c r="BH7" s="24" t="s">
        <v>102</v>
      </c>
      <c r="BI7" s="24">
        <v>2204.88</v>
      </c>
      <c r="BJ7" s="24">
        <v>2094.0500000000002</v>
      </c>
      <c r="BK7" s="24" t="s">
        <v>102</v>
      </c>
      <c r="BL7" s="24" t="s">
        <v>102</v>
      </c>
      <c r="BM7" s="24" t="s">
        <v>102</v>
      </c>
      <c r="BN7" s="24">
        <v>1050.51</v>
      </c>
      <c r="BO7" s="24">
        <v>1102.01</v>
      </c>
      <c r="BP7" s="24">
        <v>669.11</v>
      </c>
      <c r="BQ7" s="24" t="s">
        <v>102</v>
      </c>
      <c r="BR7" s="24" t="s">
        <v>102</v>
      </c>
      <c r="BS7" s="24" t="s">
        <v>102</v>
      </c>
      <c r="BT7" s="24">
        <v>90.87</v>
      </c>
      <c r="BU7" s="24">
        <v>91.32</v>
      </c>
      <c r="BV7" s="24" t="s">
        <v>102</v>
      </c>
      <c r="BW7" s="24" t="s">
        <v>102</v>
      </c>
      <c r="BX7" s="24" t="s">
        <v>102</v>
      </c>
      <c r="BY7" s="24">
        <v>82.65</v>
      </c>
      <c r="BZ7" s="24">
        <v>82.55</v>
      </c>
      <c r="CA7" s="24">
        <v>99.73</v>
      </c>
      <c r="CB7" s="24" t="s">
        <v>102</v>
      </c>
      <c r="CC7" s="24" t="s">
        <v>102</v>
      </c>
      <c r="CD7" s="24" t="s">
        <v>102</v>
      </c>
      <c r="CE7" s="24">
        <v>150.47</v>
      </c>
      <c r="CF7" s="24">
        <v>150.76</v>
      </c>
      <c r="CG7" s="24" t="s">
        <v>102</v>
      </c>
      <c r="CH7" s="24" t="s">
        <v>102</v>
      </c>
      <c r="CI7" s="24" t="s">
        <v>102</v>
      </c>
      <c r="CJ7" s="24">
        <v>186.3</v>
      </c>
      <c r="CK7" s="24">
        <v>188.38</v>
      </c>
      <c r="CL7" s="24">
        <v>134.97999999999999</v>
      </c>
      <c r="CM7" s="24" t="s">
        <v>102</v>
      </c>
      <c r="CN7" s="24" t="s">
        <v>102</v>
      </c>
      <c r="CO7" s="24" t="s">
        <v>102</v>
      </c>
      <c r="CP7" s="24">
        <v>34.020000000000003</v>
      </c>
      <c r="CQ7" s="24">
        <v>34.049999999999997</v>
      </c>
      <c r="CR7" s="24" t="s">
        <v>102</v>
      </c>
      <c r="CS7" s="24" t="s">
        <v>102</v>
      </c>
      <c r="CT7" s="24" t="s">
        <v>102</v>
      </c>
      <c r="CU7" s="24">
        <v>50.53</v>
      </c>
      <c r="CV7" s="24">
        <v>51.42</v>
      </c>
      <c r="CW7" s="24">
        <v>59.99</v>
      </c>
      <c r="CX7" s="24" t="s">
        <v>102</v>
      </c>
      <c r="CY7" s="24" t="s">
        <v>102</v>
      </c>
      <c r="CZ7" s="24" t="s">
        <v>102</v>
      </c>
      <c r="DA7" s="24">
        <v>66.48</v>
      </c>
      <c r="DB7" s="24">
        <v>67.650000000000006</v>
      </c>
      <c r="DC7" s="24" t="s">
        <v>102</v>
      </c>
      <c r="DD7" s="24" t="s">
        <v>102</v>
      </c>
      <c r="DE7" s="24" t="s">
        <v>102</v>
      </c>
      <c r="DF7" s="24">
        <v>82.08</v>
      </c>
      <c r="DG7" s="24">
        <v>81.34</v>
      </c>
      <c r="DH7" s="24">
        <v>95.72</v>
      </c>
      <c r="DI7" s="24" t="s">
        <v>102</v>
      </c>
      <c r="DJ7" s="24" t="s">
        <v>102</v>
      </c>
      <c r="DK7" s="24" t="s">
        <v>102</v>
      </c>
      <c r="DL7" s="24">
        <v>3.3</v>
      </c>
      <c r="DM7" s="24">
        <v>6.57</v>
      </c>
      <c r="DN7" s="24" t="s">
        <v>102</v>
      </c>
      <c r="DO7" s="24" t="s">
        <v>102</v>
      </c>
      <c r="DP7" s="24" t="s">
        <v>102</v>
      </c>
      <c r="DQ7" s="24">
        <v>12.7</v>
      </c>
      <c r="DR7" s="24">
        <v>14.65</v>
      </c>
      <c r="DS7" s="24">
        <v>38.17</v>
      </c>
      <c r="DT7" s="24" t="s">
        <v>102</v>
      </c>
      <c r="DU7" s="24" t="s">
        <v>102</v>
      </c>
      <c r="DV7" s="24" t="s">
        <v>102</v>
      </c>
      <c r="DW7" s="24">
        <v>0</v>
      </c>
      <c r="DX7" s="24">
        <v>0</v>
      </c>
      <c r="DY7" s="24" t="s">
        <v>102</v>
      </c>
      <c r="DZ7" s="24" t="s">
        <v>102</v>
      </c>
      <c r="EA7" s="24" t="s">
        <v>102</v>
      </c>
      <c r="EB7" s="24">
        <v>0</v>
      </c>
      <c r="EC7" s="24">
        <v>0.1</v>
      </c>
      <c r="ED7" s="24">
        <v>6.54</v>
      </c>
      <c r="EE7" s="24" t="s">
        <v>102</v>
      </c>
      <c r="EF7" s="24" t="s">
        <v>102</v>
      </c>
      <c r="EG7" s="24" t="s">
        <v>102</v>
      </c>
      <c r="EH7" s="24">
        <v>0</v>
      </c>
      <c r="EI7" s="24">
        <v>0</v>
      </c>
      <c r="EJ7" s="24" t="s">
        <v>102</v>
      </c>
      <c r="EK7" s="24" t="s">
        <v>102</v>
      </c>
      <c r="EL7" s="24" t="s">
        <v>102</v>
      </c>
      <c r="EM7" s="24">
        <v>1.65</v>
      </c>
      <c r="EN7" s="24">
        <v>0.14000000000000001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2023-01-19T02:36:03Z</cp:lastPrinted>
  <dcterms:created xsi:type="dcterms:W3CDTF">2023-01-12T23:35:42Z</dcterms:created>
  <dcterms:modified xsi:type="dcterms:W3CDTF">2023-02-02T00:35:35Z</dcterms:modified>
  <cp:category/>
</cp:coreProperties>
</file>