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9豊後高田市\"/>
    </mc:Choice>
  </mc:AlternateContent>
  <workbookProtection workbookAlgorithmName="SHA-512" workbookHashValue="mDTVrxI8FKYNZrQ8AtgPbrnbP2R5LLsNGvAANeFI0uDeh9MnD3qNNZxCaJX3tLmqw/ju5Uyjs+/6mB9gim/+5A==" workbookSaltValue="ZnpOMdAIq/bx4hXHTUxoDA==" workbookSpinCount="100000" lockStructure="1"/>
  <bookViews>
    <workbookView xWindow="0" yWindow="0" windowWidth="12375" windowHeight="8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<sst xmlns="http://schemas.openxmlformats.org/spreadsheetml/2006/main" count="297" uniqueCount="117">
  <si>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</si>
  <si>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</si>
  <si>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</si>
  <si>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</si>
  <si>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</si>
  <si>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</si>
  <si>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</si>
  <si>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</si>
  <si>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</si>
  <si>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</si>
  <si>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</si>
  <si>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</si>
  <si>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</si>
  <si>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</si>
  <si>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</si>
  <si>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</si>
  <si>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</si>
  <si>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</si>
  <si>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</si>
  <si>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</si>
  <si>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</si>
  <si>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</si>
  <si>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</si>
  <si>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</si>
  <si>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</si>
  <si>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</si>
  <si>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</si>
  <si>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</si>
  <si>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</si>
  <si>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</si>
  <si>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</si>
  <si>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</si>
  <si>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</si>
  <si>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</si>
  <si>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</si>
  <si>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</si>
  <si>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</si>
  <si>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</si>
  <si>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</si>
  <si>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</si>
  <si>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</si>
  <si>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</si>
  <si>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</si>
  <si>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</si>
  <si>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</si>
  <si>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</si>
  <si>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</si>
  <si>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</si>
  <si>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</si>
  <si>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</si>
  <si>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</si>
  <si>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</si>
  <si>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</si>
  <si>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</si>
  <si>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</si>
  <si>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</si>
  <si>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</si>
  <si>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</si>
  <si>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</si>
  <si>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</si>
  <si>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</si>
  <si>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</si>
  <si>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</si>
  <si>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</si>
  <si>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</si>
  <si>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</si>
  <si>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</si>
  <si>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</si>
  <si>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</si>
  <si>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</si>
  <si>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</si>
  <si>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</si>
  <si>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</si>
  <si>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</si>
  <si>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</si>
  <si>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</si>
  <si>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</si>
  <si>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</si>
  <si>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</si>
  <si>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</si>
  <si>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</si>
  <si>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</si>
  <si>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</si>
  <si>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</si>
  <si>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</si>
  <si>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</si>
  <si>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</si>
  <si>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</si>
  <si>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</si>
  <si>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</si>
  <si>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</si>
  <si>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</si>
  <si>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</si>
  <si>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</si>
  <si>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</si>
  <si>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</si>
  <si>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</si>
  <si>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</si>
  <si>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</si>
  <si>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</si>
  <si>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</si>
  <si>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</si>
  <si>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</si>
  <si>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</si>
  <si>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</si>
  <si>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</si>
  <si>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</si>
  <si>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</si>
  <si>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</si>
  <si>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</si>
  <si>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</si>
  <si>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</si>
  <si>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</si>
  <si>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</si>
  <si>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水洗化率は66％程度で、使用料収入の低迷により、施設の修繕費や維持管理費及び企業債支払利息等が賄えておらず、一般会計からの繰入金に依存している状況となっています。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類似団体の約1.4倍となっており、施設整備に投資した経費に対して、使用料収入で賄うことができず、一般会計からの繰入金に依存している状況となっています。
⑤経費回収率：
　水洗化率が66％程度であることに加え、使用料改定（消費税による改定を除く。）も平成17年から行っていないため、使用料収入も低迷しており、類似団体と比較して低くなっています。
⑥汚水処理原価：
　汚泥処理は脱水までで焼却処理を行っていないため、類似団体と比較して、原価は安くなっています。
⑦施設利用率：
　供用開始から10年以上が経過し、類似団体の水準を超えていますが、水洗化率が66％と低いため、利用率も62％程度となっています。
⑧水洗化率：
　66％程度となっており、類似団体と比較すると低い状況となっています。</t>
    <rPh sb="1" eb="3">
      <t>ケイジョウ</t>
    </rPh>
    <rPh sb="3" eb="5">
      <t>シュウシ</t>
    </rPh>
    <rPh sb="5" eb="7">
      <t>ヒリツ</t>
    </rPh>
    <rPh sb="28" eb="30">
      <t>テイメイ</t>
    </rPh>
    <rPh sb="39" eb="40">
      <t>ヒ</t>
    </rPh>
    <rPh sb="45" eb="46">
      <t>ヒ</t>
    </rPh>
    <rPh sb="51" eb="53">
      <t>シハラ</t>
    </rPh>
    <rPh sb="121" eb="123">
      <t>ヒカク</t>
    </rPh>
    <rPh sb="146" eb="148">
      <t>フサイ</t>
    </rPh>
    <rPh sb="150" eb="151">
      <t>オモ</t>
    </rPh>
    <rPh sb="152" eb="154">
      <t>ケンセツ</t>
    </rPh>
    <rPh sb="154" eb="156">
      <t>カイリョウ</t>
    </rPh>
    <rPh sb="157" eb="158">
      <t>ア</t>
    </rPh>
    <rPh sb="162" eb="164">
      <t>キギョウ</t>
    </rPh>
    <rPh sb="164" eb="165">
      <t>サイ</t>
    </rPh>
    <rPh sb="166" eb="168">
      <t>ガンキン</t>
    </rPh>
    <rPh sb="168" eb="170">
      <t>ショウカン</t>
    </rPh>
    <rPh sb="170" eb="171">
      <t>トウ</t>
    </rPh>
    <rPh sb="181" eb="184">
      <t>シヨウリョウ</t>
    </rPh>
    <rPh sb="184" eb="186">
      <t>シュウニュウ</t>
    </rPh>
    <rPh sb="187" eb="188">
      <t>マカナ</t>
    </rPh>
    <rPh sb="196" eb="198">
      <t>イッパン</t>
    </rPh>
    <rPh sb="198" eb="200">
      <t>カイケイ</t>
    </rPh>
    <rPh sb="203" eb="205">
      <t>クリイレ</t>
    </rPh>
    <rPh sb="205" eb="206">
      <t>キン</t>
    </rPh>
    <rPh sb="207" eb="209">
      <t>イゾン</t>
    </rPh>
    <rPh sb="213" eb="215">
      <t>ジョウキョウ</t>
    </rPh>
    <rPh sb="240" eb="242">
      <t>ルイジ</t>
    </rPh>
    <rPh sb="242" eb="244">
      <t>ダンタイ</t>
    </rPh>
    <rPh sb="245" eb="246">
      <t>ヤク</t>
    </rPh>
    <rPh sb="249" eb="250">
      <t>バイ</t>
    </rPh>
    <rPh sb="257" eb="259">
      <t>シセツ</t>
    </rPh>
    <rPh sb="259" eb="261">
      <t>セイビ</t>
    </rPh>
    <rPh sb="262" eb="264">
      <t>トウシ</t>
    </rPh>
    <rPh sb="266" eb="268">
      <t>ケイヒ</t>
    </rPh>
    <rPh sb="269" eb="270">
      <t>タイ</t>
    </rPh>
    <rPh sb="273" eb="276">
      <t>シヨウリョウ</t>
    </rPh>
    <rPh sb="276" eb="278">
      <t>シュウニュウ</t>
    </rPh>
    <rPh sb="279" eb="280">
      <t>マカナ</t>
    </rPh>
    <rPh sb="333" eb="335">
      <t>テイド</t>
    </rPh>
    <rPh sb="398" eb="400">
      <t>ヒカク</t>
    </rPh>
    <rPh sb="402" eb="403">
      <t>ヒク</t>
    </rPh>
    <rPh sb="456" eb="458">
      <t>ゲンカ</t>
    </rPh>
    <rPh sb="459" eb="460">
      <t>ヤス</t>
    </rPh>
    <rPh sb="553" eb="555">
      <t>テイド</t>
    </rPh>
    <rPh sb="562" eb="564">
      <t>ルイジ</t>
    </rPh>
    <rPh sb="564" eb="566">
      <t>ダンタイ</t>
    </rPh>
    <rPh sb="567" eb="569">
      <t>ヒカク</t>
    </rPh>
    <rPh sb="572" eb="573">
      <t>ヒク</t>
    </rPh>
    <rPh sb="574" eb="576">
      <t>ジョウキョウ</t>
    </rPh>
    <phoneticPr fontId="4"/>
  </si>
  <si>
    <t>①有形固定資産減価償却率：
　事業の開始時期が平成13年で、現在のところ更新が必要となる資産はありませんが、耐用年数を考慮し、今後の更新計画を策定する必要があります。
②管路老朽化率、③管渠改善率：
　事業の開始時期が平成13年で、現在のところ更新が必要となる管渠はありませんが、耐用年数（50年）を考慮し、今後の更新計画を策定する必要があります。</t>
    <rPh sb="15" eb="17">
      <t>ジギョウ</t>
    </rPh>
    <rPh sb="44" eb="46">
      <t>シサン</t>
    </rPh>
    <phoneticPr fontId="4"/>
  </si>
  <si>
    <t>　下水道施設の整備は平成26年度にほぼ完了しましたが、水洗化率は上昇傾向となっているものの、依然として66％で低迷しています。これは事業計画に基づいて建設した汚水処理場等が処理能力の66％程度しか活用されず、34％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32" eb="34">
      <t>ジョウショウ</t>
    </rPh>
    <rPh sb="46" eb="48">
      <t>イゼン</t>
    </rPh>
    <rPh sb="94" eb="96">
      <t>テイド</t>
    </rPh>
    <rPh sb="108" eb="110">
      <t>ヨジョウ</t>
    </rPh>
    <rPh sb="110" eb="112">
      <t>ノウリョク</t>
    </rPh>
    <rPh sb="118" eb="12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</si>
</sst>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D8-4072-9FE7-992263DDC8D6}"/>
            </c:ext>
          </c:extLst>
        </c:ser>
        <c:dLbls>
          <c:showLegendKey val="0"/>
          <c:showVal val="0"/>
          <c:showCatName val="0"/>
          <c:showSerName val="0"/>
          <c:showPercent val="0"/>
          <c:showBubbleSize val="0"/>
        </c:dLbls>
        <c:gapWidth val="150"/>
        <c:axId val="151835760"/>
        <c:axId val="15183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c:v>
                </c:pt>
              </c:numCache>
            </c:numRef>
          </c:val>
          <c:smooth val="0"/>
          <c:extLst>
            <c:ext xmlns:c16="http://schemas.microsoft.com/office/drawing/2014/chart" uri="{C3380CC4-5D6E-409C-BE32-E72D297353CC}">
              <c16:uniqueId val="{00000001-EED8-4072-9FE7-992263DDC8D6}"/>
            </c:ext>
          </c:extLst>
        </c:ser>
        <c:dLbls>
          <c:showLegendKey val="0"/>
          <c:showVal val="0"/>
          <c:showCatName val="0"/>
          <c:showSerName val="0"/>
          <c:showPercent val="0"/>
          <c:showBubbleSize val="0"/>
        </c:dLbls>
        <c:marker val="1"/>
        <c:smooth val="0"/>
        <c:axId val="151835760"/>
        <c:axId val="151836152"/>
      </c:lineChart>
      <c:dateAx>
        <c:axId val="151835760"/>
        <c:scaling>
          <c:orientation val="minMax"/>
        </c:scaling>
        <c:delete val="1"/>
        <c:axPos val="b"/>
        <c:numFmt formatCode="&quot;H&quot;yy" sourceLinked="1"/>
        <c:majorTickMark val="none"/>
        <c:minorTickMark val="none"/>
        <c:tickLblPos val="none"/>
        <c:crossAx val="151836152"/>
        <c:crosses val="autoZero"/>
        <c:auto val="1"/>
        <c:lblOffset val="100"/>
        <c:baseTimeUnit val="years"/>
      </c:dateAx>
      <c:valAx>
        <c:axId val="15183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83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60.92</c:v>
                </c:pt>
                <c:pt idx="4">
                  <c:v>62.08</c:v>
                </c:pt>
              </c:numCache>
            </c:numRef>
          </c:val>
          <c:extLst>
            <c:ext xmlns:c16="http://schemas.microsoft.com/office/drawing/2014/chart" uri="{C3380CC4-5D6E-409C-BE32-E72D297353CC}">
              <c16:uniqueId val="{00000000-E5CC-4396-AF30-17E650A641FC}"/>
            </c:ext>
          </c:extLst>
        </c:ser>
        <c:dLbls>
          <c:showLegendKey val="0"/>
          <c:showVal val="0"/>
          <c:showCatName val="0"/>
          <c:showSerName val="0"/>
          <c:showPercent val="0"/>
          <c:showBubbleSize val="0"/>
        </c:dLbls>
        <c:gapWidth val="150"/>
        <c:axId val="317275248"/>
        <c:axId val="31727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42.28</c:v>
                </c:pt>
              </c:numCache>
            </c:numRef>
          </c:val>
          <c:smooth val="0"/>
          <c:extLst>
            <c:ext xmlns:c16="http://schemas.microsoft.com/office/drawing/2014/chart" uri="{C3380CC4-5D6E-409C-BE32-E72D297353CC}">
              <c16:uniqueId val="{00000001-E5CC-4396-AF30-17E650A641FC}"/>
            </c:ext>
          </c:extLst>
        </c:ser>
        <c:dLbls>
          <c:showLegendKey val="0"/>
          <c:showVal val="0"/>
          <c:showCatName val="0"/>
          <c:showSerName val="0"/>
          <c:showPercent val="0"/>
          <c:showBubbleSize val="0"/>
        </c:dLbls>
        <c:marker val="1"/>
        <c:smooth val="0"/>
        <c:axId val="317275248"/>
        <c:axId val="317270936"/>
      </c:lineChart>
      <c:dateAx>
        <c:axId val="317275248"/>
        <c:scaling>
          <c:orientation val="minMax"/>
        </c:scaling>
        <c:delete val="1"/>
        <c:axPos val="b"/>
        <c:numFmt formatCode="&quot;H&quot;yy" sourceLinked="1"/>
        <c:majorTickMark val="none"/>
        <c:minorTickMark val="none"/>
        <c:tickLblPos val="none"/>
        <c:crossAx val="317270936"/>
        <c:crosses val="autoZero"/>
        <c:auto val="1"/>
        <c:lblOffset val="100"/>
        <c:baseTimeUnit val="years"/>
      </c:dateAx>
      <c:valAx>
        <c:axId val="31727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65.16</c:v>
                </c:pt>
                <c:pt idx="4">
                  <c:v>66.739999999999995</c:v>
                </c:pt>
              </c:numCache>
            </c:numRef>
          </c:val>
          <c:extLst>
            <c:ext xmlns:c16="http://schemas.microsoft.com/office/drawing/2014/chart" uri="{C3380CC4-5D6E-409C-BE32-E72D297353CC}">
              <c16:uniqueId val="{00000000-9E30-4ABF-8B8D-D901409A1F5C}"/>
            </c:ext>
          </c:extLst>
        </c:ser>
        <c:dLbls>
          <c:showLegendKey val="0"/>
          <c:showVal val="0"/>
          <c:showCatName val="0"/>
          <c:showSerName val="0"/>
          <c:showPercent val="0"/>
          <c:showBubbleSize val="0"/>
        </c:dLbls>
        <c:gapWidth val="150"/>
        <c:axId val="317274072"/>
        <c:axId val="3172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84.34</c:v>
                </c:pt>
              </c:numCache>
            </c:numRef>
          </c:val>
          <c:smooth val="0"/>
          <c:extLst>
            <c:ext xmlns:c16="http://schemas.microsoft.com/office/drawing/2014/chart" uri="{C3380CC4-5D6E-409C-BE32-E72D297353CC}">
              <c16:uniqueId val="{00000001-9E30-4ABF-8B8D-D901409A1F5C}"/>
            </c:ext>
          </c:extLst>
        </c:ser>
        <c:dLbls>
          <c:showLegendKey val="0"/>
          <c:showVal val="0"/>
          <c:showCatName val="0"/>
          <c:showSerName val="0"/>
          <c:showPercent val="0"/>
          <c:showBubbleSize val="0"/>
        </c:dLbls>
        <c:marker val="1"/>
        <c:smooth val="0"/>
        <c:axId val="317274072"/>
        <c:axId val="317272896"/>
      </c:lineChart>
      <c:dateAx>
        <c:axId val="317274072"/>
        <c:scaling>
          <c:orientation val="minMax"/>
        </c:scaling>
        <c:delete val="1"/>
        <c:axPos val="b"/>
        <c:numFmt formatCode="&quot;H&quot;yy" sourceLinked="1"/>
        <c:majorTickMark val="none"/>
        <c:minorTickMark val="none"/>
        <c:tickLblPos val="none"/>
        <c:crossAx val="317272896"/>
        <c:crosses val="autoZero"/>
        <c:auto val="1"/>
        <c:lblOffset val="100"/>
        <c:baseTimeUnit val="years"/>
      </c:dateAx>
      <c:valAx>
        <c:axId val="3172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7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99.46</c:v>
                </c:pt>
                <c:pt idx="4">
                  <c:v>98.25</c:v>
                </c:pt>
              </c:numCache>
            </c:numRef>
          </c:val>
          <c:extLst>
            <c:ext xmlns:c16="http://schemas.microsoft.com/office/drawing/2014/chart" uri="{C3380CC4-5D6E-409C-BE32-E72D297353CC}">
              <c16:uniqueId val="{00000000-E18E-4F80-8B27-4786A1E51CD8}"/>
            </c:ext>
          </c:extLst>
        </c:ser>
        <c:dLbls>
          <c:showLegendKey val="0"/>
          <c:showVal val="0"/>
          <c:showCatName val="0"/>
          <c:showSerName val="0"/>
          <c:showPercent val="0"/>
          <c:showBubbleSize val="0"/>
        </c:dLbls>
        <c:gapWidth val="150"/>
        <c:axId val="155197960"/>
        <c:axId val="15519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106.09</c:v>
                </c:pt>
              </c:numCache>
            </c:numRef>
          </c:val>
          <c:smooth val="0"/>
          <c:extLst>
            <c:ext xmlns:c16="http://schemas.microsoft.com/office/drawing/2014/chart" uri="{C3380CC4-5D6E-409C-BE32-E72D297353CC}">
              <c16:uniqueId val="{00000001-E18E-4F80-8B27-4786A1E51CD8}"/>
            </c:ext>
          </c:extLst>
        </c:ser>
        <c:dLbls>
          <c:showLegendKey val="0"/>
          <c:showVal val="0"/>
          <c:showCatName val="0"/>
          <c:showSerName val="0"/>
          <c:showPercent val="0"/>
          <c:showBubbleSize val="0"/>
        </c:dLbls>
        <c:marker val="1"/>
        <c:smooth val="0"/>
        <c:axId val="155197960"/>
        <c:axId val="155191688"/>
      </c:lineChart>
      <c:dateAx>
        <c:axId val="155197960"/>
        <c:scaling>
          <c:orientation val="minMax"/>
        </c:scaling>
        <c:delete val="1"/>
        <c:axPos val="b"/>
        <c:numFmt formatCode="&quot;H&quot;yy" sourceLinked="1"/>
        <c:majorTickMark val="none"/>
        <c:minorTickMark val="none"/>
        <c:tickLblPos val="none"/>
        <c:crossAx val="155191688"/>
        <c:crosses val="autoZero"/>
        <c:auto val="1"/>
        <c:lblOffset val="100"/>
        <c:baseTimeUnit val="years"/>
      </c:dateAx>
      <c:valAx>
        <c:axId val="1551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3.24</c:v>
                </c:pt>
                <c:pt idx="4">
                  <c:v>6.38</c:v>
                </c:pt>
              </c:numCache>
            </c:numRef>
          </c:val>
          <c:extLst>
            <c:ext xmlns:c16="http://schemas.microsoft.com/office/drawing/2014/chart" uri="{C3380CC4-5D6E-409C-BE32-E72D297353CC}">
              <c16:uniqueId val="{00000000-71C3-4F9D-B890-4BA1CCD69E1D}"/>
            </c:ext>
          </c:extLst>
        </c:ser>
        <c:dLbls>
          <c:showLegendKey val="0"/>
          <c:showVal val="0"/>
          <c:showCatName val="0"/>
          <c:showSerName val="0"/>
          <c:showPercent val="0"/>
          <c:showBubbleSize val="0"/>
        </c:dLbls>
        <c:gapWidth val="150"/>
        <c:axId val="155198352"/>
        <c:axId val="1551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22.79</c:v>
                </c:pt>
              </c:numCache>
            </c:numRef>
          </c:val>
          <c:smooth val="0"/>
          <c:extLst>
            <c:ext xmlns:c16="http://schemas.microsoft.com/office/drawing/2014/chart" uri="{C3380CC4-5D6E-409C-BE32-E72D297353CC}">
              <c16:uniqueId val="{00000001-71C3-4F9D-B890-4BA1CCD69E1D}"/>
            </c:ext>
          </c:extLst>
        </c:ser>
        <c:dLbls>
          <c:showLegendKey val="0"/>
          <c:showVal val="0"/>
          <c:showCatName val="0"/>
          <c:showSerName val="0"/>
          <c:showPercent val="0"/>
          <c:showBubbleSize val="0"/>
        </c:dLbls>
        <c:marker val="1"/>
        <c:smooth val="0"/>
        <c:axId val="155198352"/>
        <c:axId val="155192864"/>
      </c:lineChart>
      <c:dateAx>
        <c:axId val="155198352"/>
        <c:scaling>
          <c:orientation val="minMax"/>
        </c:scaling>
        <c:delete val="1"/>
        <c:axPos val="b"/>
        <c:numFmt formatCode="&quot;H&quot;yy" sourceLinked="1"/>
        <c:majorTickMark val="none"/>
        <c:minorTickMark val="none"/>
        <c:tickLblPos val="none"/>
        <c:crossAx val="155192864"/>
        <c:crosses val="autoZero"/>
        <c:auto val="1"/>
        <c:lblOffset val="100"/>
        <c:baseTimeUnit val="years"/>
      </c:dateAx>
      <c:valAx>
        <c:axId val="1551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75-4B43-87BB-365EC52CDC75}"/>
            </c:ext>
          </c:extLst>
        </c:ser>
        <c:dLbls>
          <c:showLegendKey val="0"/>
          <c:showVal val="0"/>
          <c:showCatName val="0"/>
          <c:showSerName val="0"/>
          <c:showPercent val="0"/>
          <c:showBubbleSize val="0"/>
        </c:dLbls>
        <c:gapWidth val="150"/>
        <c:axId val="317066624"/>
        <c:axId val="317070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9675-4B43-87BB-365EC52CDC75}"/>
            </c:ext>
          </c:extLst>
        </c:ser>
        <c:dLbls>
          <c:showLegendKey val="0"/>
          <c:showVal val="0"/>
          <c:showCatName val="0"/>
          <c:showSerName val="0"/>
          <c:showPercent val="0"/>
          <c:showBubbleSize val="0"/>
        </c:dLbls>
        <c:marker val="1"/>
        <c:smooth val="0"/>
        <c:axId val="317066624"/>
        <c:axId val="317070152"/>
      </c:lineChart>
      <c:dateAx>
        <c:axId val="317066624"/>
        <c:scaling>
          <c:orientation val="minMax"/>
        </c:scaling>
        <c:delete val="1"/>
        <c:axPos val="b"/>
        <c:numFmt formatCode="&quot;H&quot;yy" sourceLinked="1"/>
        <c:majorTickMark val="none"/>
        <c:minorTickMark val="none"/>
        <c:tickLblPos val="none"/>
        <c:crossAx val="317070152"/>
        <c:crosses val="autoZero"/>
        <c:auto val="1"/>
        <c:lblOffset val="100"/>
        <c:baseTimeUnit val="years"/>
      </c:dateAx>
      <c:valAx>
        <c:axId val="31707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666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9.01</c:v>
                </c:pt>
                <c:pt idx="4">
                  <c:v>24.33</c:v>
                </c:pt>
              </c:numCache>
            </c:numRef>
          </c:val>
          <c:extLst>
            <c:ext xmlns:c16="http://schemas.microsoft.com/office/drawing/2014/chart" uri="{C3380CC4-5D6E-409C-BE32-E72D297353CC}">
              <c16:uniqueId val="{00000000-ADE1-4456-875A-FF72A13933AE}"/>
            </c:ext>
          </c:extLst>
        </c:ser>
        <c:dLbls>
          <c:showLegendKey val="0"/>
          <c:showVal val="0"/>
          <c:showCatName val="0"/>
          <c:showSerName val="0"/>
          <c:showPercent val="0"/>
          <c:showBubbleSize val="0"/>
        </c:dLbls>
        <c:gapWidth val="150"/>
        <c:axId val="317072896"/>
        <c:axId val="3170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69.42</c:v>
                </c:pt>
              </c:numCache>
            </c:numRef>
          </c:val>
          <c:smooth val="0"/>
          <c:extLst>
            <c:ext xmlns:c16="http://schemas.microsoft.com/office/drawing/2014/chart" uri="{C3380CC4-5D6E-409C-BE32-E72D297353CC}">
              <c16:uniqueId val="{00000001-ADE1-4456-875A-FF72A13933AE}"/>
            </c:ext>
          </c:extLst>
        </c:ser>
        <c:dLbls>
          <c:showLegendKey val="0"/>
          <c:showVal val="0"/>
          <c:showCatName val="0"/>
          <c:showSerName val="0"/>
          <c:showPercent val="0"/>
          <c:showBubbleSize val="0"/>
        </c:dLbls>
        <c:marker val="1"/>
        <c:smooth val="0"/>
        <c:axId val="317072896"/>
        <c:axId val="317073288"/>
      </c:lineChart>
      <c:dateAx>
        <c:axId val="317072896"/>
        <c:scaling>
          <c:orientation val="minMax"/>
        </c:scaling>
        <c:delete val="1"/>
        <c:axPos val="b"/>
        <c:numFmt formatCode="&quot;H&quot;yy" sourceLinked="1"/>
        <c:majorTickMark val="none"/>
        <c:minorTickMark val="none"/>
        <c:tickLblPos val="none"/>
        <c:crossAx val="317073288"/>
        <c:crosses val="autoZero"/>
        <c:auto val="1"/>
        <c:lblOffset val="100"/>
        <c:baseTimeUnit val="years"/>
      </c:dateAx>
      <c:valAx>
        <c:axId val="31707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15.33</c:v>
                </c:pt>
                <c:pt idx="4">
                  <c:v>13.32</c:v>
                </c:pt>
              </c:numCache>
            </c:numRef>
          </c:val>
          <c:extLst>
            <c:ext xmlns:c16="http://schemas.microsoft.com/office/drawing/2014/chart" uri="{C3380CC4-5D6E-409C-BE32-E72D297353CC}">
              <c16:uniqueId val="{00000000-F806-4413-948E-BE4E2DB8E175}"/>
            </c:ext>
          </c:extLst>
        </c:ser>
        <c:dLbls>
          <c:showLegendKey val="0"/>
          <c:showVal val="0"/>
          <c:showCatName val="0"/>
          <c:showSerName val="0"/>
          <c:showPercent val="0"/>
          <c:showBubbleSize val="0"/>
        </c:dLbls>
        <c:gapWidth val="150"/>
        <c:axId val="317065840"/>
        <c:axId val="3170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43.07</c:v>
                </c:pt>
              </c:numCache>
            </c:numRef>
          </c:val>
          <c:smooth val="0"/>
          <c:extLst>
            <c:ext xmlns:c16="http://schemas.microsoft.com/office/drawing/2014/chart" uri="{C3380CC4-5D6E-409C-BE32-E72D297353CC}">
              <c16:uniqueId val="{00000001-F806-4413-948E-BE4E2DB8E175}"/>
            </c:ext>
          </c:extLst>
        </c:ser>
        <c:dLbls>
          <c:showLegendKey val="0"/>
          <c:showVal val="0"/>
          <c:showCatName val="0"/>
          <c:showSerName val="0"/>
          <c:showPercent val="0"/>
          <c:showBubbleSize val="0"/>
        </c:dLbls>
        <c:marker val="1"/>
        <c:smooth val="0"/>
        <c:axId val="317065840"/>
        <c:axId val="317069760"/>
      </c:lineChart>
      <c:dateAx>
        <c:axId val="317065840"/>
        <c:scaling>
          <c:orientation val="minMax"/>
        </c:scaling>
        <c:delete val="1"/>
        <c:axPos val="b"/>
        <c:numFmt formatCode="&quot;H&quot;yy" sourceLinked="1"/>
        <c:majorTickMark val="none"/>
        <c:minorTickMark val="none"/>
        <c:tickLblPos val="none"/>
        <c:crossAx val="317069760"/>
        <c:crosses val="autoZero"/>
        <c:auto val="1"/>
        <c:lblOffset val="100"/>
        <c:baseTimeUnit val="years"/>
      </c:dateAx>
      <c:valAx>
        <c:axId val="3170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6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2526.02</c:v>
                </c:pt>
                <c:pt idx="4">
                  <c:v>1655.42</c:v>
                </c:pt>
              </c:numCache>
            </c:numRef>
          </c:val>
          <c:extLst>
            <c:ext xmlns:c16="http://schemas.microsoft.com/office/drawing/2014/chart" uri="{C3380CC4-5D6E-409C-BE32-E72D297353CC}">
              <c16:uniqueId val="{00000000-2A72-4168-982A-4CFC880E3483}"/>
            </c:ext>
          </c:extLst>
        </c:ser>
        <c:dLbls>
          <c:showLegendKey val="0"/>
          <c:showVal val="0"/>
          <c:showCatName val="0"/>
          <c:showSerName val="0"/>
          <c:showPercent val="0"/>
          <c:showBubbleSize val="0"/>
        </c:dLbls>
        <c:gapWidth val="150"/>
        <c:axId val="317071720"/>
        <c:axId val="3170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1163.75</c:v>
                </c:pt>
              </c:numCache>
            </c:numRef>
          </c:val>
          <c:smooth val="0"/>
          <c:extLst>
            <c:ext xmlns:c16="http://schemas.microsoft.com/office/drawing/2014/chart" uri="{C3380CC4-5D6E-409C-BE32-E72D297353CC}">
              <c16:uniqueId val="{00000001-2A72-4168-982A-4CFC880E3483}"/>
            </c:ext>
          </c:extLst>
        </c:ser>
        <c:dLbls>
          <c:showLegendKey val="0"/>
          <c:showVal val="0"/>
          <c:showCatName val="0"/>
          <c:showSerName val="0"/>
          <c:showPercent val="0"/>
          <c:showBubbleSize val="0"/>
        </c:dLbls>
        <c:marker val="1"/>
        <c:smooth val="0"/>
        <c:axId val="317071720"/>
        <c:axId val="317071328"/>
      </c:lineChart>
      <c:dateAx>
        <c:axId val="317071720"/>
        <c:scaling>
          <c:orientation val="minMax"/>
        </c:scaling>
        <c:delete val="1"/>
        <c:axPos val="b"/>
        <c:numFmt formatCode="&quot;H&quot;yy" sourceLinked="1"/>
        <c:majorTickMark val="none"/>
        <c:minorTickMark val="none"/>
        <c:tickLblPos val="none"/>
        <c:crossAx val="317071328"/>
        <c:crosses val="autoZero"/>
        <c:auto val="1"/>
        <c:lblOffset val="100"/>
        <c:baseTimeUnit val="years"/>
      </c:dateAx>
      <c:valAx>
        <c:axId val="3170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7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56.98</c:v>
                </c:pt>
                <c:pt idx="4">
                  <c:v>57.75</c:v>
                </c:pt>
              </c:numCache>
            </c:numRef>
          </c:val>
          <c:extLst>
            <c:ext xmlns:c16="http://schemas.microsoft.com/office/drawing/2014/chart" uri="{C3380CC4-5D6E-409C-BE32-E72D297353CC}">
              <c16:uniqueId val="{00000000-4ABB-4BC1-8A74-125EFCB26404}"/>
            </c:ext>
          </c:extLst>
        </c:ser>
        <c:dLbls>
          <c:showLegendKey val="0"/>
          <c:showVal val="0"/>
          <c:showCatName val="0"/>
          <c:showSerName val="0"/>
          <c:showPercent val="0"/>
          <c:showBubbleSize val="0"/>
        </c:dLbls>
        <c:gapWidth val="150"/>
        <c:axId val="317072112"/>
        <c:axId val="31706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72.599999999999994</c:v>
                </c:pt>
              </c:numCache>
            </c:numRef>
          </c:val>
          <c:smooth val="0"/>
          <c:extLst>
            <c:ext xmlns:c16="http://schemas.microsoft.com/office/drawing/2014/chart" uri="{C3380CC4-5D6E-409C-BE32-E72D297353CC}">
              <c16:uniqueId val="{00000001-4ABB-4BC1-8A74-125EFCB26404}"/>
            </c:ext>
          </c:extLst>
        </c:ser>
        <c:dLbls>
          <c:showLegendKey val="0"/>
          <c:showVal val="0"/>
          <c:showCatName val="0"/>
          <c:showSerName val="0"/>
          <c:showPercent val="0"/>
          <c:showBubbleSize val="0"/>
        </c:dLbls>
        <c:marker val="1"/>
        <c:smooth val="0"/>
        <c:axId val="317072112"/>
        <c:axId val="317067800"/>
      </c:lineChart>
      <c:dateAx>
        <c:axId val="317072112"/>
        <c:scaling>
          <c:orientation val="minMax"/>
        </c:scaling>
        <c:delete val="1"/>
        <c:axPos val="b"/>
        <c:numFmt formatCode="&quot;H&quot;yy" sourceLinked="1"/>
        <c:majorTickMark val="none"/>
        <c:minorTickMark val="none"/>
        <c:tickLblPos val="none"/>
        <c:crossAx val="317067800"/>
        <c:crosses val="autoZero"/>
        <c:auto val="1"/>
        <c:lblOffset val="100"/>
        <c:baseTimeUnit val="years"/>
      </c:dateAx>
      <c:valAx>
        <c:axId val="31706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0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216.58</c:v>
                </c:pt>
                <c:pt idx="4">
                  <c:v>213.09</c:v>
                </c:pt>
              </c:numCache>
            </c:numRef>
          </c:val>
          <c:extLst>
            <c:ext xmlns:c16="http://schemas.microsoft.com/office/drawing/2014/chart" uri="{C3380CC4-5D6E-409C-BE32-E72D297353CC}">
              <c16:uniqueId val="{00000000-5D0B-4339-9644-119BFCC18DB0}"/>
            </c:ext>
          </c:extLst>
        </c:ser>
        <c:dLbls>
          <c:showLegendKey val="0"/>
          <c:showVal val="0"/>
          <c:showCatName val="0"/>
          <c:showSerName val="0"/>
          <c:showPercent val="0"/>
          <c:showBubbleSize val="0"/>
        </c:dLbls>
        <c:gapWidth val="150"/>
        <c:axId val="317272112"/>
        <c:axId val="31727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228.64</c:v>
                </c:pt>
              </c:numCache>
            </c:numRef>
          </c:val>
          <c:smooth val="0"/>
          <c:extLst>
            <c:ext xmlns:c16="http://schemas.microsoft.com/office/drawing/2014/chart" uri="{C3380CC4-5D6E-409C-BE32-E72D297353CC}">
              <c16:uniqueId val="{00000001-5D0B-4339-9644-119BFCC18DB0}"/>
            </c:ext>
          </c:extLst>
        </c:ser>
        <c:dLbls>
          <c:showLegendKey val="0"/>
          <c:showVal val="0"/>
          <c:showCatName val="0"/>
          <c:showSerName val="0"/>
          <c:showPercent val="0"/>
          <c:showBubbleSize val="0"/>
        </c:dLbls>
        <c:marker val="1"/>
        <c:smooth val="0"/>
        <c:axId val="317272112"/>
        <c:axId val="317274856"/>
      </c:lineChart>
      <c:dateAx>
        <c:axId val="317272112"/>
        <c:scaling>
          <c:orientation val="minMax"/>
        </c:scaling>
        <c:delete val="1"/>
        <c:axPos val="b"/>
        <c:numFmt formatCode="&quot;H&quot;yy" sourceLinked="1"/>
        <c:majorTickMark val="none"/>
        <c:minorTickMark val="none"/>
        <c:tickLblPos val="none"/>
        <c:crossAx val="317274856"/>
        <c:crosses val="autoZero"/>
        <c:auto val="1"/>
        <c:lblOffset val="100"/>
        <c:baseTimeUnit val="years"/>
      </c:dateAx>
      <c:valAx>
        <c:axId val="3172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2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豊後高田市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22294</v>
      </c>
      <c r="AM8" s="37"/>
      <c r="AN8" s="37"/>
      <c r="AO8" s="37"/>
      <c r="AP8" s="37"/>
      <c r="AQ8" s="37"/>
      <c r="AR8" s="37"/>
      <c r="AS8" s="37"/>
      <c r="AT8" s="38">
        <f>データ!T6</f>
        <v>206.24</v>
      </c>
      <c r="AU8" s="38"/>
      <c r="AV8" s="38"/>
      <c r="AW8" s="38"/>
      <c r="AX8" s="38"/>
      <c r="AY8" s="38"/>
      <c r="AZ8" s="38"/>
      <c r="BA8" s="38"/>
      <c r="BB8" s="38">
        <f>データ!U6</f>
        <v>108.1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73.790000000000006</v>
      </c>
      <c r="J10" s="38"/>
      <c r="K10" s="38"/>
      <c r="L10" s="38"/>
      <c r="M10" s="38"/>
      <c r="N10" s="38"/>
      <c r="O10" s="38"/>
      <c r="P10" s="38">
        <f>データ!P6</f>
        <v>9.67</v>
      </c>
      <c r="Q10" s="38"/>
      <c r="R10" s="38"/>
      <c r="S10" s="38"/>
      <c r="T10" s="38"/>
      <c r="U10" s="38"/>
      <c r="V10" s="38"/>
      <c r="W10" s="38">
        <f>データ!Q6</f>
        <v>65.77</v>
      </c>
      <c r="X10" s="38"/>
      <c r="Y10" s="38"/>
      <c r="Z10" s="38"/>
      <c r="AA10" s="38"/>
      <c r="AB10" s="38"/>
      <c r="AC10" s="38"/>
      <c r="AD10" s="37">
        <f>データ!R6</f>
        <v>2940</v>
      </c>
      <c r="AE10" s="37"/>
      <c r="AF10" s="37"/>
      <c r="AG10" s="37"/>
      <c r="AH10" s="37"/>
      <c r="AI10" s="37"/>
      <c r="AJ10" s="37"/>
      <c r="AK10" s="2"/>
      <c r="AL10" s="37">
        <f>データ!V6</f>
        <v>2147</v>
      </c>
      <c r="AM10" s="37"/>
      <c r="AN10" s="37"/>
      <c r="AO10" s="37"/>
      <c r="AP10" s="37"/>
      <c r="AQ10" s="37"/>
      <c r="AR10" s="37"/>
      <c r="AS10" s="37"/>
      <c r="AT10" s="38">
        <f>データ!W6</f>
        <v>1.41</v>
      </c>
      <c r="AU10" s="38"/>
      <c r="AV10" s="38"/>
      <c r="AW10" s="38"/>
      <c r="AX10" s="38"/>
      <c r="AY10" s="38"/>
      <c r="AZ10" s="38"/>
      <c r="BA10" s="38"/>
      <c r="BB10" s="38">
        <f>データ!X6</f>
        <v>1522.7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81zLk0OTuzGbKrOkGBXVeqp9nRUPdqa7DyAZ/k0WqjQFRwiY5KAj+o4e6rQHG2HPlS55G8MOe6ifXTomVgue4w==" saltValue="z+HsPW44GGev/UAnJOsDV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442097</v>
      </c>
      <c r="D6" s="19">
        <f t="shared" si="3"/>
        <v>46</v>
      </c>
      <c r="E6" s="19">
        <f t="shared" si="3"/>
        <v>17</v>
      </c>
      <c r="F6" s="19">
        <f t="shared" si="3"/>
        <v>4</v>
      </c>
      <c r="G6" s="19">
        <f t="shared" si="3"/>
        <v>0</v>
      </c>
      <c r="H6" s="19" t="str">
        <f t="shared" si="3"/>
        <v>大分県　豊後高田市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73.790000000000006</v>
      </c>
      <c r="P6" s="20">
        <f t="shared" si="3"/>
        <v>9.67</v>
      </c>
      <c r="Q6" s="20">
        <f t="shared" si="3"/>
        <v>65.77</v>
      </c>
      <c r="R6" s="20">
        <f t="shared" si="3"/>
        <v>2940</v>
      </c>
      <c r="S6" s="20">
        <f t="shared" si="3"/>
        <v>22294</v>
      </c>
      <c r="T6" s="20">
        <f t="shared" si="3"/>
        <v>206.24</v>
      </c>
      <c r="U6" s="20">
        <f t="shared" si="3"/>
        <v>108.1</v>
      </c>
      <c r="V6" s="20">
        <f t="shared" si="3"/>
        <v>2147</v>
      </c>
      <c r="W6" s="20">
        <f t="shared" si="3"/>
        <v>1.41</v>
      </c>
      <c r="X6" s="20">
        <f t="shared" si="3"/>
        <v>1522.7</v>
      </c>
      <c r="Y6" s="21" t="str">
        <f>IF(Y7="",NA(),Y7)</f>
        <v>-</v>
      </c>
      <c r="Z6" s="21" t="str">
        <f t="shared" ref="Z6:AH6" si="4">IF(Z7="",NA(),Z7)</f>
        <v>-</v>
      </c>
      <c r="AA6" s="21" t="str">
        <f t="shared" si="4"/>
        <v>-</v>
      </c>
      <c r="AB6" s="21">
        <f t="shared" si="4"/>
        <v>99.46</v>
      </c>
      <c r="AC6" s="21">
        <f t="shared" si="4"/>
        <v>98.25</v>
      </c>
      <c r="AD6" s="21" t="str">
        <f t="shared" si="4"/>
        <v>-</v>
      </c>
      <c r="AE6" s="21" t="str">
        <f t="shared" si="4"/>
        <v>-</v>
      </c>
      <c r="AF6" s="21" t="str">
        <f t="shared" si="4"/>
        <v>-</v>
      </c>
      <c r="AG6" s="21">
        <f t="shared" si="4"/>
        <v>100.3</v>
      </c>
      <c r="AH6" s="21">
        <f t="shared" si="4"/>
        <v>106.09</v>
      </c>
      <c r="AI6" s="20" t="str">
        <f>IF(AI7="","",IF(AI7="-","【-】","【"&amp;SUBSTITUTE(TEXT(AI7,"#,##0.00"),"-","△")&amp;"】"))</f>
        <v>【105.35】</v>
      </c>
      <c r="AJ6" s="21" t="str">
        <f>IF(AJ7="",NA(),AJ7)</f>
        <v>-</v>
      </c>
      <c r="AK6" s="21" t="str">
        <f t="shared" ref="AK6:AS6" si="5">IF(AK7="",NA(),AK7)</f>
        <v>-</v>
      </c>
      <c r="AL6" s="21" t="str">
        <f t="shared" si="5"/>
        <v>-</v>
      </c>
      <c r="AM6" s="21">
        <f t="shared" si="5"/>
        <v>9.01</v>
      </c>
      <c r="AN6" s="21">
        <f t="shared" si="5"/>
        <v>24.33</v>
      </c>
      <c r="AO6" s="21" t="str">
        <f t="shared" si="5"/>
        <v>-</v>
      </c>
      <c r="AP6" s="21" t="str">
        <f t="shared" si="5"/>
        <v>-</v>
      </c>
      <c r="AQ6" s="21" t="str">
        <f t="shared" si="5"/>
        <v>-</v>
      </c>
      <c r="AR6" s="21">
        <f t="shared" si="5"/>
        <v>254.91</v>
      </c>
      <c r="AS6" s="21">
        <f t="shared" si="5"/>
        <v>69.42</v>
      </c>
      <c r="AT6" s="20" t="str">
        <f>IF(AT7="","",IF(AT7="-","【-】","【"&amp;SUBSTITUTE(TEXT(AT7,"#,##0.00"),"-","△")&amp;"】"))</f>
        <v>【63.89】</v>
      </c>
      <c r="AU6" s="21" t="str">
        <f>IF(AU7="",NA(),AU7)</f>
        <v>-</v>
      </c>
      <c r="AV6" s="21" t="str">
        <f t="shared" ref="AV6:BD6" si="6">IF(AV7="",NA(),AV7)</f>
        <v>-</v>
      </c>
      <c r="AW6" s="21" t="str">
        <f t="shared" si="6"/>
        <v>-</v>
      </c>
      <c r="AX6" s="21">
        <f t="shared" si="6"/>
        <v>15.33</v>
      </c>
      <c r="AY6" s="21">
        <f t="shared" si="6"/>
        <v>13.32</v>
      </c>
      <c r="AZ6" s="21" t="str">
        <f t="shared" si="6"/>
        <v>-</v>
      </c>
      <c r="BA6" s="21" t="str">
        <f t="shared" si="6"/>
        <v>-</v>
      </c>
      <c r="BB6" s="21" t="str">
        <f t="shared" si="6"/>
        <v>-</v>
      </c>
      <c r="BC6" s="21">
        <f t="shared" si="6"/>
        <v>64.17</v>
      </c>
      <c r="BD6" s="21">
        <f t="shared" si="6"/>
        <v>43.07</v>
      </c>
      <c r="BE6" s="20" t="str">
        <f>IF(BE7="","",IF(BE7="-","【-】","【"&amp;SUBSTITUTE(TEXT(BE7,"#,##0.00"),"-","△")&amp;"】"))</f>
        <v>【44.07】</v>
      </c>
      <c r="BF6" s="21" t="str">
        <f>IF(BF7="",NA(),BF7)</f>
        <v>-</v>
      </c>
      <c r="BG6" s="21" t="str">
        <f t="shared" ref="BG6:BO6" si="7">IF(BG7="",NA(),BG7)</f>
        <v>-</v>
      </c>
      <c r="BH6" s="21" t="str">
        <f t="shared" si="7"/>
        <v>-</v>
      </c>
      <c r="BI6" s="21">
        <f t="shared" si="7"/>
        <v>2526.02</v>
      </c>
      <c r="BJ6" s="21">
        <f t="shared" si="7"/>
        <v>1655.42</v>
      </c>
      <c r="BK6" s="21" t="str">
        <f t="shared" si="7"/>
        <v>-</v>
      </c>
      <c r="BL6" s="21" t="str">
        <f t="shared" si="7"/>
        <v>-</v>
      </c>
      <c r="BM6" s="21" t="str">
        <f t="shared" si="7"/>
        <v>-</v>
      </c>
      <c r="BN6" s="21">
        <f t="shared" si="7"/>
        <v>1209.45</v>
      </c>
      <c r="BO6" s="21">
        <f t="shared" si="7"/>
        <v>1163.75</v>
      </c>
      <c r="BP6" s="20" t="str">
        <f>IF(BP7="","",IF(BP7="-","【-】","【"&amp;SUBSTITUTE(TEXT(BP7,"#,##0.00"),"-","△")&amp;"】"))</f>
        <v>【1,201.79】</v>
      </c>
      <c r="BQ6" s="21" t="str">
        <f>IF(BQ7="",NA(),BQ7)</f>
        <v>-</v>
      </c>
      <c r="BR6" s="21" t="str">
        <f t="shared" ref="BR6:BZ6" si="8">IF(BR7="",NA(),BR7)</f>
        <v>-</v>
      </c>
      <c r="BS6" s="21" t="str">
        <f t="shared" si="8"/>
        <v>-</v>
      </c>
      <c r="BT6" s="21">
        <f t="shared" si="8"/>
        <v>56.98</v>
      </c>
      <c r="BU6" s="21">
        <f t="shared" si="8"/>
        <v>57.75</v>
      </c>
      <c r="BV6" s="21" t="str">
        <f t="shared" si="8"/>
        <v>-</v>
      </c>
      <c r="BW6" s="21" t="str">
        <f t="shared" si="8"/>
        <v>-</v>
      </c>
      <c r="BX6" s="21" t="str">
        <f t="shared" si="8"/>
        <v>-</v>
      </c>
      <c r="BY6" s="21">
        <f t="shared" si="8"/>
        <v>55.93</v>
      </c>
      <c r="BZ6" s="21">
        <f t="shared" si="8"/>
        <v>72.599999999999994</v>
      </c>
      <c r="CA6" s="20" t="str">
        <f>IF(CA7="","",IF(CA7="-","【-】","【"&amp;SUBSTITUTE(TEXT(CA7,"#,##0.00"),"-","△")&amp;"】"))</f>
        <v>【75.31】</v>
      </c>
      <c r="CB6" s="21" t="str">
        <f>IF(CB7="",NA(),CB7)</f>
        <v>-</v>
      </c>
      <c r="CC6" s="21" t="str">
        <f t="shared" ref="CC6:CK6" si="9">IF(CC7="",NA(),CC7)</f>
        <v>-</v>
      </c>
      <c r="CD6" s="21" t="str">
        <f t="shared" si="9"/>
        <v>-</v>
      </c>
      <c r="CE6" s="21">
        <f t="shared" si="9"/>
        <v>216.58</v>
      </c>
      <c r="CF6" s="21">
        <f t="shared" si="9"/>
        <v>213.09</v>
      </c>
      <c r="CG6" s="21" t="str">
        <f t="shared" si="9"/>
        <v>-</v>
      </c>
      <c r="CH6" s="21" t="str">
        <f t="shared" si="9"/>
        <v>-</v>
      </c>
      <c r="CI6" s="21" t="str">
        <f t="shared" si="9"/>
        <v>-</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f t="shared" si="10"/>
        <v>60.92</v>
      </c>
      <c r="CQ6" s="21">
        <f t="shared" si="10"/>
        <v>62.08</v>
      </c>
      <c r="CR6" s="21" t="str">
        <f t="shared" si="10"/>
        <v>-</v>
      </c>
      <c r="CS6" s="21" t="str">
        <f t="shared" si="10"/>
        <v>-</v>
      </c>
      <c r="CT6" s="21" t="str">
        <f t="shared" si="10"/>
        <v>-</v>
      </c>
      <c r="CU6" s="21">
        <f t="shared" si="10"/>
        <v>36.71</v>
      </c>
      <c r="CV6" s="21">
        <f t="shared" si="10"/>
        <v>42.28</v>
      </c>
      <c r="CW6" s="20" t="str">
        <f>IF(CW7="","",IF(CW7="-","【-】","【"&amp;SUBSTITUTE(TEXT(CW7,"#,##0.00"),"-","△")&amp;"】"))</f>
        <v>【42.57】</v>
      </c>
      <c r="CX6" s="21" t="str">
        <f>IF(CX7="",NA(),CX7)</f>
        <v>-</v>
      </c>
      <c r="CY6" s="21" t="str">
        <f t="shared" ref="CY6:DG6" si="11">IF(CY7="",NA(),CY7)</f>
        <v>-</v>
      </c>
      <c r="CZ6" s="21" t="str">
        <f t="shared" si="11"/>
        <v>-</v>
      </c>
      <c r="DA6" s="21">
        <f t="shared" si="11"/>
        <v>65.16</v>
      </c>
      <c r="DB6" s="21">
        <f t="shared" si="11"/>
        <v>66.739999999999995</v>
      </c>
      <c r="DC6" s="21" t="str">
        <f t="shared" si="11"/>
        <v>-</v>
      </c>
      <c r="DD6" s="21" t="str">
        <f t="shared" si="11"/>
        <v>-</v>
      </c>
      <c r="DE6" s="21" t="str">
        <f t="shared" si="11"/>
        <v>-</v>
      </c>
      <c r="DF6" s="21">
        <f t="shared" si="11"/>
        <v>70.05</v>
      </c>
      <c r="DG6" s="21">
        <f t="shared" si="11"/>
        <v>84.34</v>
      </c>
      <c r="DH6" s="20" t="str">
        <f>IF(DH7="","",IF(DH7="-","【-】","【"&amp;SUBSTITUTE(TEXT(DH7,"#,##0.00"),"-","△")&amp;"】"))</f>
        <v>【85.24】</v>
      </c>
      <c r="DI6" s="21" t="str">
        <f>IF(DI7="",NA(),DI7)</f>
        <v>-</v>
      </c>
      <c r="DJ6" s="21" t="str">
        <f t="shared" ref="DJ6:DR6" si="12">IF(DJ7="",NA(),DJ7)</f>
        <v>-</v>
      </c>
      <c r="DK6" s="21" t="str">
        <f t="shared" si="12"/>
        <v>-</v>
      </c>
      <c r="DL6" s="21">
        <f t="shared" si="12"/>
        <v>3.24</v>
      </c>
      <c r="DM6" s="21">
        <f t="shared" si="12"/>
        <v>6.38</v>
      </c>
      <c r="DN6" s="21" t="str">
        <f t="shared" si="12"/>
        <v>-</v>
      </c>
      <c r="DO6" s="21" t="str">
        <f t="shared" si="12"/>
        <v>-</v>
      </c>
      <c r="DP6" s="21" t="str">
        <f t="shared" si="12"/>
        <v>-</v>
      </c>
      <c r="DQ6" s="21">
        <f t="shared" si="12"/>
        <v>15.82</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v>
      </c>
      <c r="EO6" s="20" t="str">
        <f>IF(EO7="","",IF(EO7="-","【-】","【"&amp;SUBSTITUTE(TEXT(EO7,"#,##0.00"),"-","△")&amp;"】"))</f>
        <v>【0.15】</v>
      </c>
    </row>
    <row r="7" spans="1:148" s="22" customFormat="1" x14ac:dyDescent="0.15">
      <c r="A7" s="14"/>
      <c r="B7" s="23">
        <v>2021</v>
      </c>
      <c r="C7" s="23">
        <v>442097</v>
      </c>
      <c r="D7" s="23">
        <v>46</v>
      </c>
      <c r="E7" s="23">
        <v>17</v>
      </c>
      <c r="F7" s="23">
        <v>4</v>
      </c>
      <c r="G7" s="23">
        <v>0</v>
      </c>
      <c r="H7" s="23" t="s">
        <v>96</v>
      </c>
      <c r="I7" s="23" t="s">
        <v>97</v>
      </c>
      <c r="J7" s="23" t="s">
        <v>98</v>
      </c>
      <c r="K7" s="23" t="s">
        <v>99</v>
      </c>
      <c r="L7" s="23" t="s">
        <v>100</v>
      </c>
      <c r="M7" s="23" t="s">
        <v>101</v>
      </c>
      <c r="N7" s="24" t="s">
        <v>102</v>
      </c>
      <c r="O7" s="24">
        <v>73.790000000000006</v>
      </c>
      <c r="P7" s="24">
        <v>9.67</v>
      </c>
      <c r="Q7" s="24">
        <v>65.77</v>
      </c>
      <c r="R7" s="24">
        <v>2940</v>
      </c>
      <c r="S7" s="24">
        <v>22294</v>
      </c>
      <c r="T7" s="24">
        <v>206.24</v>
      </c>
      <c r="U7" s="24">
        <v>108.1</v>
      </c>
      <c r="V7" s="24">
        <v>2147</v>
      </c>
      <c r="W7" s="24">
        <v>1.41</v>
      </c>
      <c r="X7" s="24">
        <v>1522.7</v>
      </c>
      <c r="Y7" s="24" t="s">
        <v>102</v>
      </c>
      <c r="Z7" s="24" t="s">
        <v>102</v>
      </c>
      <c r="AA7" s="24" t="s">
        <v>102</v>
      </c>
      <c r="AB7" s="24">
        <v>99.46</v>
      </c>
      <c r="AC7" s="24">
        <v>98.25</v>
      </c>
      <c r="AD7" s="24" t="s">
        <v>102</v>
      </c>
      <c r="AE7" s="24" t="s">
        <v>102</v>
      </c>
      <c r="AF7" s="24" t="s">
        <v>102</v>
      </c>
      <c r="AG7" s="24">
        <v>100.3</v>
      </c>
      <c r="AH7" s="24">
        <v>106.09</v>
      </c>
      <c r="AI7" s="24">
        <v>105.35</v>
      </c>
      <c r="AJ7" s="24" t="s">
        <v>102</v>
      </c>
      <c r="AK7" s="24" t="s">
        <v>102</v>
      </c>
      <c r="AL7" s="24" t="s">
        <v>102</v>
      </c>
      <c r="AM7" s="24">
        <v>9.01</v>
      </c>
      <c r="AN7" s="24">
        <v>24.33</v>
      </c>
      <c r="AO7" s="24" t="s">
        <v>102</v>
      </c>
      <c r="AP7" s="24" t="s">
        <v>102</v>
      </c>
      <c r="AQ7" s="24" t="s">
        <v>102</v>
      </c>
      <c r="AR7" s="24">
        <v>254.91</v>
      </c>
      <c r="AS7" s="24">
        <v>69.42</v>
      </c>
      <c r="AT7" s="24">
        <v>63.89</v>
      </c>
      <c r="AU7" s="24" t="s">
        <v>102</v>
      </c>
      <c r="AV7" s="24" t="s">
        <v>102</v>
      </c>
      <c r="AW7" s="24" t="s">
        <v>102</v>
      </c>
      <c r="AX7" s="24">
        <v>15.33</v>
      </c>
      <c r="AY7" s="24">
        <v>13.32</v>
      </c>
      <c r="AZ7" s="24" t="s">
        <v>102</v>
      </c>
      <c r="BA7" s="24" t="s">
        <v>102</v>
      </c>
      <c r="BB7" s="24" t="s">
        <v>102</v>
      </c>
      <c r="BC7" s="24">
        <v>64.17</v>
      </c>
      <c r="BD7" s="24">
        <v>43.07</v>
      </c>
      <c r="BE7" s="24">
        <v>44.07</v>
      </c>
      <c r="BF7" s="24" t="s">
        <v>102</v>
      </c>
      <c r="BG7" s="24" t="s">
        <v>102</v>
      </c>
      <c r="BH7" s="24" t="s">
        <v>102</v>
      </c>
      <c r="BI7" s="24">
        <v>2526.02</v>
      </c>
      <c r="BJ7" s="24">
        <v>1655.42</v>
      </c>
      <c r="BK7" s="24" t="s">
        <v>102</v>
      </c>
      <c r="BL7" s="24" t="s">
        <v>102</v>
      </c>
      <c r="BM7" s="24" t="s">
        <v>102</v>
      </c>
      <c r="BN7" s="24">
        <v>1209.45</v>
      </c>
      <c r="BO7" s="24">
        <v>1163.75</v>
      </c>
      <c r="BP7" s="24">
        <v>1201.79</v>
      </c>
      <c r="BQ7" s="24" t="s">
        <v>102</v>
      </c>
      <c r="BR7" s="24" t="s">
        <v>102</v>
      </c>
      <c r="BS7" s="24" t="s">
        <v>102</v>
      </c>
      <c r="BT7" s="24">
        <v>56.98</v>
      </c>
      <c r="BU7" s="24">
        <v>57.75</v>
      </c>
      <c r="BV7" s="24" t="s">
        <v>102</v>
      </c>
      <c r="BW7" s="24" t="s">
        <v>102</v>
      </c>
      <c r="BX7" s="24" t="s">
        <v>102</v>
      </c>
      <c r="BY7" s="24">
        <v>55.93</v>
      </c>
      <c r="BZ7" s="24">
        <v>72.599999999999994</v>
      </c>
      <c r="CA7" s="24">
        <v>75.31</v>
      </c>
      <c r="CB7" s="24" t="s">
        <v>102</v>
      </c>
      <c r="CC7" s="24" t="s">
        <v>102</v>
      </c>
      <c r="CD7" s="24" t="s">
        <v>102</v>
      </c>
      <c r="CE7" s="24">
        <v>216.58</v>
      </c>
      <c r="CF7" s="24">
        <v>213.09</v>
      </c>
      <c r="CG7" s="24" t="s">
        <v>102</v>
      </c>
      <c r="CH7" s="24" t="s">
        <v>102</v>
      </c>
      <c r="CI7" s="24" t="s">
        <v>102</v>
      </c>
      <c r="CJ7" s="24">
        <v>289.60000000000002</v>
      </c>
      <c r="CK7" s="24">
        <v>228.64</v>
      </c>
      <c r="CL7" s="24">
        <v>216.39</v>
      </c>
      <c r="CM7" s="24" t="s">
        <v>102</v>
      </c>
      <c r="CN7" s="24" t="s">
        <v>102</v>
      </c>
      <c r="CO7" s="24" t="s">
        <v>102</v>
      </c>
      <c r="CP7" s="24">
        <v>60.92</v>
      </c>
      <c r="CQ7" s="24">
        <v>62.08</v>
      </c>
      <c r="CR7" s="24" t="s">
        <v>102</v>
      </c>
      <c r="CS7" s="24" t="s">
        <v>102</v>
      </c>
      <c r="CT7" s="24" t="s">
        <v>102</v>
      </c>
      <c r="CU7" s="24">
        <v>36.71</v>
      </c>
      <c r="CV7" s="24">
        <v>42.28</v>
      </c>
      <c r="CW7" s="24">
        <v>42.57</v>
      </c>
      <c r="CX7" s="24" t="s">
        <v>102</v>
      </c>
      <c r="CY7" s="24" t="s">
        <v>102</v>
      </c>
      <c r="CZ7" s="24" t="s">
        <v>102</v>
      </c>
      <c r="DA7" s="24">
        <v>65.16</v>
      </c>
      <c r="DB7" s="24">
        <v>66.739999999999995</v>
      </c>
      <c r="DC7" s="24" t="s">
        <v>102</v>
      </c>
      <c r="DD7" s="24" t="s">
        <v>102</v>
      </c>
      <c r="DE7" s="24" t="s">
        <v>102</v>
      </c>
      <c r="DF7" s="24">
        <v>70.05</v>
      </c>
      <c r="DG7" s="24">
        <v>84.34</v>
      </c>
      <c r="DH7" s="24">
        <v>85.24</v>
      </c>
      <c r="DI7" s="24" t="s">
        <v>102</v>
      </c>
      <c r="DJ7" s="24" t="s">
        <v>102</v>
      </c>
      <c r="DK7" s="24" t="s">
        <v>102</v>
      </c>
      <c r="DL7" s="24">
        <v>3.24</v>
      </c>
      <c r="DM7" s="24">
        <v>6.38</v>
      </c>
      <c r="DN7" s="24" t="s">
        <v>102</v>
      </c>
      <c r="DO7" s="24" t="s">
        <v>102</v>
      </c>
      <c r="DP7" s="24" t="s">
        <v>102</v>
      </c>
      <c r="DQ7" s="24">
        <v>15.82</v>
      </c>
      <c r="DR7" s="24">
        <v>22.79</v>
      </c>
      <c r="DS7" s="24">
        <v>25.87</v>
      </c>
      <c r="DT7" s="24" t="s">
        <v>102</v>
      </c>
      <c r="DU7" s="24" t="s">
        <v>102</v>
      </c>
      <c r="DV7" s="24" t="s">
        <v>102</v>
      </c>
      <c r="DW7" s="24">
        <v>0</v>
      </c>
      <c r="DX7" s="24">
        <v>0</v>
      </c>
      <c r="DY7" s="24" t="s">
        <v>102</v>
      </c>
      <c r="DZ7" s="24" t="s">
        <v>102</v>
      </c>
      <c r="EA7" s="24" t="s">
        <v>102</v>
      </c>
      <c r="EB7" s="24">
        <v>0</v>
      </c>
      <c r="EC7" s="24">
        <v>0.01</v>
      </c>
      <c r="ED7" s="24">
        <v>0.01</v>
      </c>
      <c r="EE7" s="24" t="s">
        <v>102</v>
      </c>
      <c r="EF7" s="24" t="s">
        <v>102</v>
      </c>
      <c r="EG7" s="24" t="s">
        <v>102</v>
      </c>
      <c r="EH7" s="24">
        <v>0</v>
      </c>
      <c r="EI7" s="24">
        <v>0</v>
      </c>
      <c r="EJ7" s="24" t="s">
        <v>102</v>
      </c>
      <c r="EK7" s="24" t="s">
        <v>102</v>
      </c>
      <c r="EL7" s="24" t="s">
        <v>102</v>
      </c>
      <c r="EM7" s="24">
        <v>0.02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2023-02-07T00:43:03Z</cp:lastPrinted>
  <dcterms:created xsi:type="dcterms:W3CDTF">2023-01-12T23:41:58Z</dcterms:created>
  <dcterms:modified xsi:type="dcterms:W3CDTF">2023-02-07T00:43:05Z</dcterms:modified>
  <cp:category/>
</cp:coreProperties>
</file>