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801791\市町村振興課共有\財政班\財政担当R4年度\決算統計\02公営企業会計\14_経営比較分析表\02経営比較分析表の分析等について\06HP掲載用\05経営比較分析表\09豊後高田市\"/>
    </mc:Choice>
  </mc:AlternateContent>
  <workbookProtection workbookAlgorithmName="SHA-512" workbookHashValue="EwuoW42j6JFx5Qc973znLwIX3Dl00G0Zy1m5K3sbGL1vDcCqMnES82+OGsyUfcvJdzm4pIHLhBxHb8Pbb12gQw==" workbookSaltValue="p+LwwPUs3fXKLWfvbpqfbw==" workbookSpinCount="100000" lockStructure="1"/>
  <bookViews>
    <workbookView xWindow="0" yWindow="0" windowWidth="28800" windowHeight="1245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Q6" i="5"/>
  <c r="P6" i="5"/>
  <c r="O6" i="5"/>
  <c r="N6" i="5"/>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D10" i="4"/>
  <c r="W10" i="4"/>
  <c r="P10" i="4"/>
  <c r="I10" i="4"/>
  <c r="B10" i="4"/>
  <c r="BB8" i="4"/>
  <c r="AT8" i="4"/>
  <c r="AL8" i="4"/>
  <c r="AD8" i="4"/>
  <c r="W8" i="4"/>
  <c r="P8" i="4"/>
  <c r="B8" i="4"/>
  <c r="B6" i="4"/>
</calcChain>
</file>

<file path=xl/sharedStrings.xml><?xml version="1.0" encoding="utf-8"?>
<sst xmlns="http://schemas.openxmlformats.org/spreadsheetml/2006/main" count="297" uniqueCount="119">
  <si>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</si>
  <si>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</si>
  <si>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</si>
  <si>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</si>
  <si>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</si>
  <si>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</si>
  <si>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</si>
  <si>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</si>
  <si>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</si>
  <si>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</si>
  <si>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</si>
  <si>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</si>
  <si>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</si>
  <si>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</si>
  <si>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</si>
  <si>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</si>
  <si>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</si>
  <si>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</si>
  <si>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</si>
  <si>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</si>
  <si>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</si>
  <si>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</si>
  <si>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</si>
  <si>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</si>
  <si>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</si>
  <si>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</si>
  <si>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</si>
  <si>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</si>
  <si>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</si>
  <si>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</si>
  <si>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</si>
  <si>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</si>
  <si>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</si>
  <si>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</si>
  <si>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</si>
  <si>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</si>
  <si>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</si>
  <si>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</si>
  <si>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</si>
  <si>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</si>
  <si>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</si>
  <si>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</si>
  <si>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</si>
  <si>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</si>
  <si>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</si>
  <si>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</si>
  <si>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</si>
  <si>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</si>
  <si>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</si>
  <si>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</si>
  <si>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</si>
  <si>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</si>
  <si>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</si>
  <si>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</si>
  <si>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</si>
  <si>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</si>
  <si>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</si>
  <si>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</si>
  <si>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</si>
  <si>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</si>
  <si>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</si>
  <si>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</si>
  <si>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</si>
  <si>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</si>
  <si>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</si>
  <si>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</si>
  <si>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</si>
  <si>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</si>
  <si>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</si>
  <si>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</si>
  <si>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</si>
  <si>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</si>
  <si>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</si>
  <si>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</si>
  <si>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</si>
  <si>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</si>
  <si>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</si>
  <si>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</si>
  <si>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</si>
  <si>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</si>
  <si>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</si>
  <si>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</si>
  <si>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</si>
  <si>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</si>
  <si>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</si>
  <si>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</si>
  <si>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</si>
  <si>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</si>
  <si>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</si>
  <si>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</si>
  <si>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</si>
  <si>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</si>
  <si>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</si>
  <si>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</si>
  <si>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</si>
  <si>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</si>
  <si>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豊後高田市</t>
  </si>
  <si>
    <t>法適用</t>
  </si>
  <si>
    <t>下水道事業</t>
  </si>
  <si>
    <t>公共下水道</t>
  </si>
  <si>
    <t>Cd2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</si>
  <si>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</si>
  <si>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</si>
  <si>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</si>
  <si>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</si>
  <si>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</si>
  <si>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</si>
  <si>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</si>
  <si>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</si>
  <si>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</si>
  <si>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</si>
  <si>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</si>
  <si>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</si>
  <si>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</si>
  <si>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"R"dd</t>
    <phoneticPr fontId="4"/>
  </si>
  <si>
    <t>←書式設定</t>
    <rPh sb="1" eb="3">
      <t>ショシキ</t>
    </rPh>
    <rPh sb="3" eb="5">
      <t>セッテイ</t>
    </rPh>
    <phoneticPr fontId="4"/>
  </si>
  <si>
    <t>①経常収支比率：
　100％を超えていますが、施設の老朽化が進行し、計画的に修繕や大規模改修を行っており、使用料収入の確保に向けた取り組みが必要となっています。
②累積欠損金比率：
　一般会計から繰入金により、欠損金は発生していません。
③流動比率：
　流動負債は、主に建設改良に充てられた企業債の元金償還等となっているものの、使用料収入で賄うことができず、一般会計からの繰入金に依存している状況となっています。
④企業債残高対事業規模比率：
　類似団体と比較すると低くなっていますが、耐用年数を超えた処理場の設備改修工事等を行っており、企業債残高を見据えながら計画的に実施していく必要があります。
⑤経費回収率：
　①経常収支比率と同様に、100％を超えていますが、使用料収入の確保に向けた取り組みが必要となっています。
⑥汚水処理原価：
　汚泥処理は脱水までで焼却処理を行っていないため、類似団体と比較して、原価は安くなっています。
⑦施設利用率：
　類似団体の水準を超えていますが、利用率は76％程度となっています。
⑧水洗化率：
　83％程度となっており、類似団体と同程度の水準となっています。</t>
    <rPh sb="1" eb="3">
      <t>ケイジョウ</t>
    </rPh>
    <rPh sb="3" eb="5">
      <t>シュウシ</t>
    </rPh>
    <rPh sb="5" eb="7">
      <t>ヒリツ</t>
    </rPh>
    <rPh sb="15" eb="16">
      <t>コ</t>
    </rPh>
    <rPh sb="23" eb="25">
      <t>シセツ</t>
    </rPh>
    <rPh sb="26" eb="29">
      <t>ロウキュウカ</t>
    </rPh>
    <rPh sb="34" eb="37">
      <t>ケイカクテキ</t>
    </rPh>
    <rPh sb="38" eb="40">
      <t>シュウゼン</t>
    </rPh>
    <rPh sb="41" eb="44">
      <t>ダイキボ</t>
    </rPh>
    <rPh sb="44" eb="46">
      <t>カイシュウ</t>
    </rPh>
    <rPh sb="47" eb="48">
      <t>オコナ</t>
    </rPh>
    <rPh sb="53" eb="56">
      <t>シヨウリョウ</t>
    </rPh>
    <rPh sb="56" eb="58">
      <t>シュウニュウ</t>
    </rPh>
    <rPh sb="59" eb="61">
      <t>カクホ</t>
    </rPh>
    <rPh sb="62" eb="63">
      <t>ム</t>
    </rPh>
    <rPh sb="65" eb="66">
      <t>ト</t>
    </rPh>
    <rPh sb="67" eb="68">
      <t>ク</t>
    </rPh>
    <rPh sb="70" eb="72">
      <t>ヒツヨウ</t>
    </rPh>
    <rPh sb="129" eb="131">
      <t>フサイ</t>
    </rPh>
    <rPh sb="133" eb="134">
      <t>オモ</t>
    </rPh>
    <rPh sb="135" eb="137">
      <t>ケンセツ</t>
    </rPh>
    <rPh sb="137" eb="139">
      <t>カイリョウ</t>
    </rPh>
    <rPh sb="140" eb="141">
      <t>ア</t>
    </rPh>
    <rPh sb="145" eb="147">
      <t>キギョウ</t>
    </rPh>
    <rPh sb="147" eb="148">
      <t>サイ</t>
    </rPh>
    <rPh sb="149" eb="151">
      <t>ガンキン</t>
    </rPh>
    <rPh sb="151" eb="153">
      <t>ショウカン</t>
    </rPh>
    <rPh sb="153" eb="154">
      <t>トウ</t>
    </rPh>
    <rPh sb="164" eb="167">
      <t>シヨウリョウ</t>
    </rPh>
    <rPh sb="167" eb="169">
      <t>シュウニュウ</t>
    </rPh>
    <rPh sb="170" eb="171">
      <t>マカナ</t>
    </rPh>
    <rPh sb="179" eb="181">
      <t>イッパン</t>
    </rPh>
    <rPh sb="181" eb="183">
      <t>カイケイ</t>
    </rPh>
    <rPh sb="186" eb="188">
      <t>クリイレ</t>
    </rPh>
    <rPh sb="188" eb="189">
      <t>キン</t>
    </rPh>
    <rPh sb="190" eb="192">
      <t>イゾン</t>
    </rPh>
    <rPh sb="196" eb="198">
      <t>ジョウキョウ</t>
    </rPh>
    <rPh sb="223" eb="225">
      <t>ルイジ</t>
    </rPh>
    <rPh sb="225" eb="227">
      <t>ダンタイ</t>
    </rPh>
    <rPh sb="228" eb="230">
      <t>ヒカク</t>
    </rPh>
    <rPh sb="233" eb="234">
      <t>ヒク</t>
    </rPh>
    <rPh sb="243" eb="245">
      <t>タイヨウ</t>
    </rPh>
    <rPh sb="245" eb="247">
      <t>ネンスウ</t>
    </rPh>
    <rPh sb="248" eb="249">
      <t>コ</t>
    </rPh>
    <rPh sb="251" eb="254">
      <t>ショリジョウ</t>
    </rPh>
    <rPh sb="255" eb="257">
      <t>セツビ</t>
    </rPh>
    <rPh sb="257" eb="259">
      <t>カイシュウ</t>
    </rPh>
    <rPh sb="259" eb="261">
      <t>コウジ</t>
    </rPh>
    <rPh sb="261" eb="262">
      <t>トウ</t>
    </rPh>
    <rPh sb="263" eb="264">
      <t>オコナ</t>
    </rPh>
    <rPh sb="310" eb="312">
      <t>ケイジョウ</t>
    </rPh>
    <rPh sb="312" eb="314">
      <t>シュウシ</t>
    </rPh>
    <rPh sb="314" eb="316">
      <t>ヒリツ</t>
    </rPh>
    <rPh sb="317" eb="319">
      <t>ドウヨウ</t>
    </rPh>
    <rPh sb="326" eb="327">
      <t>コ</t>
    </rPh>
    <rPh sb="406" eb="408">
      <t>ゲンカ</t>
    </rPh>
    <rPh sb="409" eb="410">
      <t>ヤス</t>
    </rPh>
    <rPh sb="473" eb="475">
      <t>テイド</t>
    </rPh>
    <rPh sb="482" eb="484">
      <t>ルイジ</t>
    </rPh>
    <rPh sb="484" eb="486">
      <t>ダンタイ</t>
    </rPh>
    <rPh sb="487" eb="490">
      <t>ドウテイド</t>
    </rPh>
    <rPh sb="491" eb="493">
      <t>スイジュン</t>
    </rPh>
    <phoneticPr fontId="4"/>
  </si>
  <si>
    <t>①有形固定資産減価償却率：
　事業の開始時期が昭和52年で、終末処理場の機械・電気設備等が耐用年数を迎えており、ストックマネジメント計画に基づき、更新工事を実施しています。
②管路老朽化率、③管渠改善率：
　事業の開始時期が昭和52年で、耐用年数（50年）を迎える管渠はまだありませんが、平成28年度から豊後高田市公共下水道長寿命化計画に基づき、老朽管の更新事業を実施しています。</t>
    <rPh sb="30" eb="32">
      <t>シュウマツ</t>
    </rPh>
    <rPh sb="32" eb="35">
      <t>ショリジョウ</t>
    </rPh>
    <rPh sb="36" eb="38">
      <t>キカイ</t>
    </rPh>
    <rPh sb="39" eb="41">
      <t>デンキ</t>
    </rPh>
    <rPh sb="41" eb="43">
      <t>セツビ</t>
    </rPh>
    <rPh sb="43" eb="44">
      <t>トウ</t>
    </rPh>
    <rPh sb="45" eb="47">
      <t>タイヨウ</t>
    </rPh>
    <rPh sb="47" eb="49">
      <t>ネンスウ</t>
    </rPh>
    <rPh sb="50" eb="51">
      <t>ムカ</t>
    </rPh>
    <rPh sb="73" eb="75">
      <t>コウシン</t>
    </rPh>
    <rPh sb="75" eb="77">
      <t>コウジ</t>
    </rPh>
    <rPh sb="78" eb="80">
      <t>ジッシ</t>
    </rPh>
    <rPh sb="126" eb="127">
      <t>ネン</t>
    </rPh>
    <phoneticPr fontId="4"/>
  </si>
  <si>
    <t>　下水道施設の管渠整備は、ほぼ計画を達成していますが、その一方で、水洗化率は徐々に上昇しているものの80％前半にとどまっています。これは事業計画に基づいて建設した汚水処理場等が処理能力の80％程度しか活用されず、20％分が余剰能力となっている状態です。
　下水道は、市民生活に欠くことのできない施設であり、下水道事業の健全で安定的な経営を図るうえで、水洗化率の向上が最優先課題となっています。
　また、今後は人口減少による汚水処理人口の低迷が懸念されます。限りある財源を効率的に投資するため、下水道が整備されていない山間部等（非人口密集地域）については、合併処理浄化槽の整備を推進していき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</si>
</sst>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E81E-47BF-810C-89FEED9A5F82}"/>
            </c:ext>
          </c:extLst>
        </c:ser>
        <c:dLbls>
          <c:showLegendKey val="0"/>
          <c:showVal val="0"/>
          <c:showCatName val="0"/>
          <c:showSerName val="0"/>
          <c:showPercent val="0"/>
          <c:showBubbleSize val="0"/>
        </c:dLbls>
        <c:gapWidth val="150"/>
        <c:axId val="472458216"/>
        <c:axId val="472458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0.32</c:v>
                </c:pt>
                <c:pt idx="4">
                  <c:v>0.1</c:v>
                </c:pt>
              </c:numCache>
            </c:numRef>
          </c:val>
          <c:smooth val="0"/>
          <c:extLst>
            <c:ext xmlns:c16="http://schemas.microsoft.com/office/drawing/2014/chart" uri="{C3380CC4-5D6E-409C-BE32-E72D297353CC}">
              <c16:uniqueId val="{00000001-E81E-47BF-810C-89FEED9A5F82}"/>
            </c:ext>
          </c:extLst>
        </c:ser>
        <c:dLbls>
          <c:showLegendKey val="0"/>
          <c:showVal val="0"/>
          <c:showCatName val="0"/>
          <c:showSerName val="0"/>
          <c:showPercent val="0"/>
          <c:showBubbleSize val="0"/>
        </c:dLbls>
        <c:marker val="1"/>
        <c:smooth val="0"/>
        <c:axId val="472458216"/>
        <c:axId val="472458608"/>
      </c:lineChart>
      <c:dateAx>
        <c:axId val="472458216"/>
        <c:scaling>
          <c:orientation val="minMax"/>
        </c:scaling>
        <c:delete val="1"/>
        <c:axPos val="b"/>
        <c:numFmt formatCode="&quot;H&quot;yy" sourceLinked="1"/>
        <c:majorTickMark val="none"/>
        <c:minorTickMark val="none"/>
        <c:tickLblPos val="none"/>
        <c:crossAx val="472458608"/>
        <c:crosses val="autoZero"/>
        <c:auto val="1"/>
        <c:lblOffset val="100"/>
        <c:baseTimeUnit val="years"/>
      </c:dateAx>
      <c:valAx>
        <c:axId val="472458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2458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77.23</c:v>
                </c:pt>
                <c:pt idx="4">
                  <c:v>76.73</c:v>
                </c:pt>
              </c:numCache>
            </c:numRef>
          </c:val>
          <c:extLst>
            <c:ext xmlns:c16="http://schemas.microsoft.com/office/drawing/2014/chart" uri="{C3380CC4-5D6E-409C-BE32-E72D297353CC}">
              <c16:uniqueId val="{00000000-FC69-483A-808A-B7475E36B84B}"/>
            </c:ext>
          </c:extLst>
        </c:ser>
        <c:dLbls>
          <c:showLegendKey val="0"/>
          <c:showVal val="0"/>
          <c:showCatName val="0"/>
          <c:showSerName val="0"/>
          <c:showPercent val="0"/>
          <c:showBubbleSize val="0"/>
        </c:dLbls>
        <c:gapWidth val="150"/>
        <c:axId val="520538952"/>
        <c:axId val="520534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49.47</c:v>
                </c:pt>
                <c:pt idx="4">
                  <c:v>48.19</c:v>
                </c:pt>
              </c:numCache>
            </c:numRef>
          </c:val>
          <c:smooth val="0"/>
          <c:extLst>
            <c:ext xmlns:c16="http://schemas.microsoft.com/office/drawing/2014/chart" uri="{C3380CC4-5D6E-409C-BE32-E72D297353CC}">
              <c16:uniqueId val="{00000001-FC69-483A-808A-B7475E36B84B}"/>
            </c:ext>
          </c:extLst>
        </c:ser>
        <c:dLbls>
          <c:showLegendKey val="0"/>
          <c:showVal val="0"/>
          <c:showCatName val="0"/>
          <c:showSerName val="0"/>
          <c:showPercent val="0"/>
          <c:showBubbleSize val="0"/>
        </c:dLbls>
        <c:marker val="1"/>
        <c:smooth val="0"/>
        <c:axId val="520538952"/>
        <c:axId val="520534640"/>
      </c:lineChart>
      <c:dateAx>
        <c:axId val="520538952"/>
        <c:scaling>
          <c:orientation val="minMax"/>
        </c:scaling>
        <c:delete val="1"/>
        <c:axPos val="b"/>
        <c:numFmt formatCode="&quot;H&quot;yy" sourceLinked="1"/>
        <c:majorTickMark val="none"/>
        <c:minorTickMark val="none"/>
        <c:tickLblPos val="none"/>
        <c:crossAx val="520534640"/>
        <c:crosses val="autoZero"/>
        <c:auto val="1"/>
        <c:lblOffset val="100"/>
        <c:baseTimeUnit val="years"/>
      </c:dateAx>
      <c:valAx>
        <c:axId val="520534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0538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82.63</c:v>
                </c:pt>
                <c:pt idx="4">
                  <c:v>83.27</c:v>
                </c:pt>
              </c:numCache>
            </c:numRef>
          </c:val>
          <c:extLst>
            <c:ext xmlns:c16="http://schemas.microsoft.com/office/drawing/2014/chart" uri="{C3380CC4-5D6E-409C-BE32-E72D297353CC}">
              <c16:uniqueId val="{00000000-BDC7-4D9A-838A-B11743967DBE}"/>
            </c:ext>
          </c:extLst>
        </c:ser>
        <c:dLbls>
          <c:showLegendKey val="0"/>
          <c:showVal val="0"/>
          <c:showCatName val="0"/>
          <c:showSerName val="0"/>
          <c:showPercent val="0"/>
          <c:showBubbleSize val="0"/>
        </c:dLbls>
        <c:gapWidth val="150"/>
        <c:axId val="520535032"/>
        <c:axId val="473690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82.06</c:v>
                </c:pt>
                <c:pt idx="4">
                  <c:v>82.26</c:v>
                </c:pt>
              </c:numCache>
            </c:numRef>
          </c:val>
          <c:smooth val="0"/>
          <c:extLst>
            <c:ext xmlns:c16="http://schemas.microsoft.com/office/drawing/2014/chart" uri="{C3380CC4-5D6E-409C-BE32-E72D297353CC}">
              <c16:uniqueId val="{00000001-BDC7-4D9A-838A-B11743967DBE}"/>
            </c:ext>
          </c:extLst>
        </c:ser>
        <c:dLbls>
          <c:showLegendKey val="0"/>
          <c:showVal val="0"/>
          <c:showCatName val="0"/>
          <c:showSerName val="0"/>
          <c:showPercent val="0"/>
          <c:showBubbleSize val="0"/>
        </c:dLbls>
        <c:marker val="1"/>
        <c:smooth val="0"/>
        <c:axId val="520535032"/>
        <c:axId val="473690776"/>
      </c:lineChart>
      <c:dateAx>
        <c:axId val="520535032"/>
        <c:scaling>
          <c:orientation val="minMax"/>
        </c:scaling>
        <c:delete val="1"/>
        <c:axPos val="b"/>
        <c:numFmt formatCode="&quot;H&quot;yy" sourceLinked="1"/>
        <c:majorTickMark val="none"/>
        <c:minorTickMark val="none"/>
        <c:tickLblPos val="none"/>
        <c:crossAx val="473690776"/>
        <c:crosses val="autoZero"/>
        <c:auto val="1"/>
        <c:lblOffset val="100"/>
        <c:baseTimeUnit val="years"/>
      </c:dateAx>
      <c:valAx>
        <c:axId val="473690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0535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100.85</c:v>
                </c:pt>
                <c:pt idx="4">
                  <c:v>100.59</c:v>
                </c:pt>
              </c:numCache>
            </c:numRef>
          </c:val>
          <c:extLst>
            <c:ext xmlns:c16="http://schemas.microsoft.com/office/drawing/2014/chart" uri="{C3380CC4-5D6E-409C-BE32-E72D297353CC}">
              <c16:uniqueId val="{00000000-28A1-4DA2-9CCF-F123675C1DAC}"/>
            </c:ext>
          </c:extLst>
        </c:ser>
        <c:dLbls>
          <c:showLegendKey val="0"/>
          <c:showVal val="0"/>
          <c:showCatName val="0"/>
          <c:showSerName val="0"/>
          <c:showPercent val="0"/>
          <c:showBubbleSize val="0"/>
        </c:dLbls>
        <c:gapWidth val="150"/>
        <c:axId val="517863056"/>
        <c:axId val="517327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107.81</c:v>
                </c:pt>
                <c:pt idx="4">
                  <c:v>107.54</c:v>
                </c:pt>
              </c:numCache>
            </c:numRef>
          </c:val>
          <c:smooth val="0"/>
          <c:extLst>
            <c:ext xmlns:c16="http://schemas.microsoft.com/office/drawing/2014/chart" uri="{C3380CC4-5D6E-409C-BE32-E72D297353CC}">
              <c16:uniqueId val="{00000001-28A1-4DA2-9CCF-F123675C1DAC}"/>
            </c:ext>
          </c:extLst>
        </c:ser>
        <c:dLbls>
          <c:showLegendKey val="0"/>
          <c:showVal val="0"/>
          <c:showCatName val="0"/>
          <c:showSerName val="0"/>
          <c:showPercent val="0"/>
          <c:showBubbleSize val="0"/>
        </c:dLbls>
        <c:marker val="1"/>
        <c:smooth val="0"/>
        <c:axId val="517863056"/>
        <c:axId val="517327800"/>
      </c:lineChart>
      <c:dateAx>
        <c:axId val="517863056"/>
        <c:scaling>
          <c:orientation val="minMax"/>
        </c:scaling>
        <c:delete val="1"/>
        <c:axPos val="b"/>
        <c:numFmt formatCode="&quot;H&quot;yy" sourceLinked="1"/>
        <c:majorTickMark val="none"/>
        <c:minorTickMark val="none"/>
        <c:tickLblPos val="none"/>
        <c:crossAx val="517327800"/>
        <c:crosses val="autoZero"/>
        <c:auto val="1"/>
        <c:lblOffset val="100"/>
        <c:baseTimeUnit val="years"/>
      </c:dateAx>
      <c:valAx>
        <c:axId val="517327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7863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3.97</c:v>
                </c:pt>
                <c:pt idx="4">
                  <c:v>7.48</c:v>
                </c:pt>
              </c:numCache>
            </c:numRef>
          </c:val>
          <c:extLst>
            <c:ext xmlns:c16="http://schemas.microsoft.com/office/drawing/2014/chart" uri="{C3380CC4-5D6E-409C-BE32-E72D297353CC}">
              <c16:uniqueId val="{00000000-4233-41A6-B2E8-B4AFF9B58130}"/>
            </c:ext>
          </c:extLst>
        </c:ser>
        <c:dLbls>
          <c:showLegendKey val="0"/>
          <c:showVal val="0"/>
          <c:showCatName val="0"/>
          <c:showSerName val="0"/>
          <c:showPercent val="0"/>
          <c:showBubbleSize val="0"/>
        </c:dLbls>
        <c:gapWidth val="150"/>
        <c:axId val="473692736"/>
        <c:axId val="473688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19.93</c:v>
                </c:pt>
                <c:pt idx="4">
                  <c:v>21.94</c:v>
                </c:pt>
              </c:numCache>
            </c:numRef>
          </c:val>
          <c:smooth val="0"/>
          <c:extLst>
            <c:ext xmlns:c16="http://schemas.microsoft.com/office/drawing/2014/chart" uri="{C3380CC4-5D6E-409C-BE32-E72D297353CC}">
              <c16:uniqueId val="{00000001-4233-41A6-B2E8-B4AFF9B58130}"/>
            </c:ext>
          </c:extLst>
        </c:ser>
        <c:dLbls>
          <c:showLegendKey val="0"/>
          <c:showVal val="0"/>
          <c:showCatName val="0"/>
          <c:showSerName val="0"/>
          <c:showPercent val="0"/>
          <c:showBubbleSize val="0"/>
        </c:dLbls>
        <c:marker val="1"/>
        <c:smooth val="0"/>
        <c:axId val="473692736"/>
        <c:axId val="473688816"/>
      </c:lineChart>
      <c:dateAx>
        <c:axId val="473692736"/>
        <c:scaling>
          <c:orientation val="minMax"/>
        </c:scaling>
        <c:delete val="1"/>
        <c:axPos val="b"/>
        <c:numFmt formatCode="&quot;H&quot;yy" sourceLinked="1"/>
        <c:majorTickMark val="none"/>
        <c:minorTickMark val="none"/>
        <c:tickLblPos val="none"/>
        <c:crossAx val="473688816"/>
        <c:crosses val="autoZero"/>
        <c:auto val="1"/>
        <c:lblOffset val="100"/>
        <c:baseTimeUnit val="years"/>
      </c:dateAx>
      <c:valAx>
        <c:axId val="473688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3692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DCF3-4B17-A5FF-E5FCD83F8D7F}"/>
            </c:ext>
          </c:extLst>
        </c:ser>
        <c:dLbls>
          <c:showLegendKey val="0"/>
          <c:showVal val="0"/>
          <c:showCatName val="0"/>
          <c:showSerName val="0"/>
          <c:showPercent val="0"/>
          <c:showBubbleSize val="0"/>
        </c:dLbls>
        <c:gapWidth val="150"/>
        <c:axId val="473691560"/>
        <c:axId val="473689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
                  <c:v>0</c:v>
                </c:pt>
                <c:pt idx="4" formatCode="#,##0.00;&quot;△&quot;#,##0.00">
                  <c:v>0</c:v>
                </c:pt>
              </c:numCache>
            </c:numRef>
          </c:val>
          <c:smooth val="0"/>
          <c:extLst>
            <c:ext xmlns:c16="http://schemas.microsoft.com/office/drawing/2014/chart" uri="{C3380CC4-5D6E-409C-BE32-E72D297353CC}">
              <c16:uniqueId val="{00000001-DCF3-4B17-A5FF-E5FCD83F8D7F}"/>
            </c:ext>
          </c:extLst>
        </c:ser>
        <c:dLbls>
          <c:showLegendKey val="0"/>
          <c:showVal val="0"/>
          <c:showCatName val="0"/>
          <c:showSerName val="0"/>
          <c:showPercent val="0"/>
          <c:showBubbleSize val="0"/>
        </c:dLbls>
        <c:marker val="1"/>
        <c:smooth val="0"/>
        <c:axId val="473691560"/>
        <c:axId val="473689208"/>
      </c:lineChart>
      <c:dateAx>
        <c:axId val="473691560"/>
        <c:scaling>
          <c:orientation val="minMax"/>
        </c:scaling>
        <c:delete val="1"/>
        <c:axPos val="b"/>
        <c:numFmt formatCode="&quot;H&quot;yy" sourceLinked="1"/>
        <c:majorTickMark val="none"/>
        <c:minorTickMark val="none"/>
        <c:tickLblPos val="none"/>
        <c:crossAx val="473689208"/>
        <c:crosses val="autoZero"/>
        <c:auto val="1"/>
        <c:lblOffset val="100"/>
        <c:baseTimeUnit val="years"/>
      </c:dateAx>
      <c:valAx>
        <c:axId val="473689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3691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E4FF-460F-9358-D8CAD5B056E7}"/>
            </c:ext>
          </c:extLst>
        </c:ser>
        <c:dLbls>
          <c:showLegendKey val="0"/>
          <c:showVal val="0"/>
          <c:showCatName val="0"/>
          <c:showSerName val="0"/>
          <c:showPercent val="0"/>
          <c:showBubbleSize val="0"/>
        </c:dLbls>
        <c:gapWidth val="150"/>
        <c:axId val="473686072"/>
        <c:axId val="473692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18.2</c:v>
                </c:pt>
                <c:pt idx="4">
                  <c:v>19.059999999999999</c:v>
                </c:pt>
              </c:numCache>
            </c:numRef>
          </c:val>
          <c:smooth val="0"/>
          <c:extLst>
            <c:ext xmlns:c16="http://schemas.microsoft.com/office/drawing/2014/chart" uri="{C3380CC4-5D6E-409C-BE32-E72D297353CC}">
              <c16:uniqueId val="{00000001-E4FF-460F-9358-D8CAD5B056E7}"/>
            </c:ext>
          </c:extLst>
        </c:ser>
        <c:dLbls>
          <c:showLegendKey val="0"/>
          <c:showVal val="0"/>
          <c:showCatName val="0"/>
          <c:showSerName val="0"/>
          <c:showPercent val="0"/>
          <c:showBubbleSize val="0"/>
        </c:dLbls>
        <c:marker val="1"/>
        <c:smooth val="0"/>
        <c:axId val="473686072"/>
        <c:axId val="473692344"/>
      </c:lineChart>
      <c:dateAx>
        <c:axId val="473686072"/>
        <c:scaling>
          <c:orientation val="minMax"/>
        </c:scaling>
        <c:delete val="1"/>
        <c:axPos val="b"/>
        <c:numFmt formatCode="&quot;H&quot;yy" sourceLinked="1"/>
        <c:majorTickMark val="none"/>
        <c:minorTickMark val="none"/>
        <c:tickLblPos val="none"/>
        <c:crossAx val="473692344"/>
        <c:crosses val="autoZero"/>
        <c:auto val="1"/>
        <c:lblOffset val="100"/>
        <c:baseTimeUnit val="years"/>
      </c:dateAx>
      <c:valAx>
        <c:axId val="473692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3686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22.3</c:v>
                </c:pt>
                <c:pt idx="4">
                  <c:v>13.18</c:v>
                </c:pt>
              </c:numCache>
            </c:numRef>
          </c:val>
          <c:extLst>
            <c:ext xmlns:c16="http://schemas.microsoft.com/office/drawing/2014/chart" uri="{C3380CC4-5D6E-409C-BE32-E72D297353CC}">
              <c16:uniqueId val="{00000000-705B-45D7-A91A-05821D216A8B}"/>
            </c:ext>
          </c:extLst>
        </c:ser>
        <c:dLbls>
          <c:showLegendKey val="0"/>
          <c:showVal val="0"/>
          <c:showCatName val="0"/>
          <c:showSerName val="0"/>
          <c:showPercent val="0"/>
          <c:showBubbleSize val="0"/>
        </c:dLbls>
        <c:gapWidth val="150"/>
        <c:axId val="473686464"/>
        <c:axId val="520540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48.56</c:v>
                </c:pt>
                <c:pt idx="4">
                  <c:v>47.58</c:v>
                </c:pt>
              </c:numCache>
            </c:numRef>
          </c:val>
          <c:smooth val="0"/>
          <c:extLst>
            <c:ext xmlns:c16="http://schemas.microsoft.com/office/drawing/2014/chart" uri="{C3380CC4-5D6E-409C-BE32-E72D297353CC}">
              <c16:uniqueId val="{00000001-705B-45D7-A91A-05821D216A8B}"/>
            </c:ext>
          </c:extLst>
        </c:ser>
        <c:dLbls>
          <c:showLegendKey val="0"/>
          <c:showVal val="0"/>
          <c:showCatName val="0"/>
          <c:showSerName val="0"/>
          <c:showPercent val="0"/>
          <c:showBubbleSize val="0"/>
        </c:dLbls>
        <c:marker val="1"/>
        <c:smooth val="0"/>
        <c:axId val="473686464"/>
        <c:axId val="520540520"/>
      </c:lineChart>
      <c:dateAx>
        <c:axId val="473686464"/>
        <c:scaling>
          <c:orientation val="minMax"/>
        </c:scaling>
        <c:delete val="1"/>
        <c:axPos val="b"/>
        <c:numFmt formatCode="&quot;H&quot;yy" sourceLinked="1"/>
        <c:majorTickMark val="none"/>
        <c:minorTickMark val="none"/>
        <c:tickLblPos val="none"/>
        <c:crossAx val="520540520"/>
        <c:crosses val="autoZero"/>
        <c:auto val="1"/>
        <c:lblOffset val="100"/>
        <c:baseTimeUnit val="years"/>
      </c:dateAx>
      <c:valAx>
        <c:axId val="520540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3686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854.38</c:v>
                </c:pt>
                <c:pt idx="4">
                  <c:v>662.22</c:v>
                </c:pt>
              </c:numCache>
            </c:numRef>
          </c:val>
          <c:extLst>
            <c:ext xmlns:c16="http://schemas.microsoft.com/office/drawing/2014/chart" uri="{C3380CC4-5D6E-409C-BE32-E72D297353CC}">
              <c16:uniqueId val="{00000000-4C48-48D1-B6CF-8D829C196EEA}"/>
            </c:ext>
          </c:extLst>
        </c:ser>
        <c:dLbls>
          <c:showLegendKey val="0"/>
          <c:showVal val="0"/>
          <c:showCatName val="0"/>
          <c:showSerName val="0"/>
          <c:showPercent val="0"/>
          <c:showBubbleSize val="0"/>
        </c:dLbls>
        <c:gapWidth val="150"/>
        <c:axId val="520535816"/>
        <c:axId val="520538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1245.0999999999999</c:v>
                </c:pt>
                <c:pt idx="4">
                  <c:v>1108.8</c:v>
                </c:pt>
              </c:numCache>
            </c:numRef>
          </c:val>
          <c:smooth val="0"/>
          <c:extLst>
            <c:ext xmlns:c16="http://schemas.microsoft.com/office/drawing/2014/chart" uri="{C3380CC4-5D6E-409C-BE32-E72D297353CC}">
              <c16:uniqueId val="{00000001-4C48-48D1-B6CF-8D829C196EEA}"/>
            </c:ext>
          </c:extLst>
        </c:ser>
        <c:dLbls>
          <c:showLegendKey val="0"/>
          <c:showVal val="0"/>
          <c:showCatName val="0"/>
          <c:showSerName val="0"/>
          <c:showPercent val="0"/>
          <c:showBubbleSize val="0"/>
        </c:dLbls>
        <c:marker val="1"/>
        <c:smooth val="0"/>
        <c:axId val="520535816"/>
        <c:axId val="520538168"/>
      </c:lineChart>
      <c:dateAx>
        <c:axId val="520535816"/>
        <c:scaling>
          <c:orientation val="minMax"/>
        </c:scaling>
        <c:delete val="1"/>
        <c:axPos val="b"/>
        <c:numFmt formatCode="&quot;H&quot;yy" sourceLinked="1"/>
        <c:majorTickMark val="none"/>
        <c:minorTickMark val="none"/>
        <c:tickLblPos val="none"/>
        <c:crossAx val="520538168"/>
        <c:crosses val="autoZero"/>
        <c:auto val="1"/>
        <c:lblOffset val="100"/>
        <c:baseTimeUnit val="years"/>
      </c:dateAx>
      <c:valAx>
        <c:axId val="520538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0535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100.43</c:v>
                </c:pt>
                <c:pt idx="4">
                  <c:v>100.27</c:v>
                </c:pt>
              </c:numCache>
            </c:numRef>
          </c:val>
          <c:extLst>
            <c:ext xmlns:c16="http://schemas.microsoft.com/office/drawing/2014/chart" uri="{C3380CC4-5D6E-409C-BE32-E72D297353CC}">
              <c16:uniqueId val="{00000000-0A06-430F-9AE9-74EB58EC0B56}"/>
            </c:ext>
          </c:extLst>
        </c:ser>
        <c:dLbls>
          <c:showLegendKey val="0"/>
          <c:showVal val="0"/>
          <c:showCatName val="0"/>
          <c:showSerName val="0"/>
          <c:showPercent val="0"/>
          <c:showBubbleSize val="0"/>
        </c:dLbls>
        <c:gapWidth val="150"/>
        <c:axId val="520538560"/>
        <c:axId val="520535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79.77</c:v>
                </c:pt>
                <c:pt idx="4">
                  <c:v>79.63</c:v>
                </c:pt>
              </c:numCache>
            </c:numRef>
          </c:val>
          <c:smooth val="0"/>
          <c:extLst>
            <c:ext xmlns:c16="http://schemas.microsoft.com/office/drawing/2014/chart" uri="{C3380CC4-5D6E-409C-BE32-E72D297353CC}">
              <c16:uniqueId val="{00000001-0A06-430F-9AE9-74EB58EC0B56}"/>
            </c:ext>
          </c:extLst>
        </c:ser>
        <c:dLbls>
          <c:showLegendKey val="0"/>
          <c:showVal val="0"/>
          <c:showCatName val="0"/>
          <c:showSerName val="0"/>
          <c:showPercent val="0"/>
          <c:showBubbleSize val="0"/>
        </c:dLbls>
        <c:marker val="1"/>
        <c:smooth val="0"/>
        <c:axId val="520538560"/>
        <c:axId val="520535424"/>
      </c:lineChart>
      <c:dateAx>
        <c:axId val="520538560"/>
        <c:scaling>
          <c:orientation val="minMax"/>
        </c:scaling>
        <c:delete val="1"/>
        <c:axPos val="b"/>
        <c:numFmt formatCode="&quot;H&quot;yy" sourceLinked="1"/>
        <c:majorTickMark val="none"/>
        <c:minorTickMark val="none"/>
        <c:tickLblPos val="none"/>
        <c:crossAx val="520535424"/>
        <c:crosses val="autoZero"/>
        <c:auto val="1"/>
        <c:lblOffset val="100"/>
        <c:baseTimeUnit val="years"/>
      </c:dateAx>
      <c:valAx>
        <c:axId val="520535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0538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151.19999999999999</c:v>
                </c:pt>
                <c:pt idx="4">
                  <c:v>151.54</c:v>
                </c:pt>
              </c:numCache>
            </c:numRef>
          </c:val>
          <c:extLst>
            <c:ext xmlns:c16="http://schemas.microsoft.com/office/drawing/2014/chart" uri="{C3380CC4-5D6E-409C-BE32-E72D297353CC}">
              <c16:uniqueId val="{00000000-F4C2-4CE5-B355-59484983FDFC}"/>
            </c:ext>
          </c:extLst>
        </c:ser>
        <c:dLbls>
          <c:showLegendKey val="0"/>
          <c:showVal val="0"/>
          <c:showCatName val="0"/>
          <c:showSerName val="0"/>
          <c:showPercent val="0"/>
          <c:showBubbleSize val="0"/>
        </c:dLbls>
        <c:gapWidth val="150"/>
        <c:axId val="520540912"/>
        <c:axId val="520537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214.56</c:v>
                </c:pt>
                <c:pt idx="4">
                  <c:v>213.66</c:v>
                </c:pt>
              </c:numCache>
            </c:numRef>
          </c:val>
          <c:smooth val="0"/>
          <c:extLst>
            <c:ext xmlns:c16="http://schemas.microsoft.com/office/drawing/2014/chart" uri="{C3380CC4-5D6E-409C-BE32-E72D297353CC}">
              <c16:uniqueId val="{00000001-F4C2-4CE5-B355-59484983FDFC}"/>
            </c:ext>
          </c:extLst>
        </c:ser>
        <c:dLbls>
          <c:showLegendKey val="0"/>
          <c:showVal val="0"/>
          <c:showCatName val="0"/>
          <c:showSerName val="0"/>
          <c:showPercent val="0"/>
          <c:showBubbleSize val="0"/>
        </c:dLbls>
        <c:marker val="1"/>
        <c:smooth val="0"/>
        <c:axId val="520540912"/>
        <c:axId val="520537384"/>
      </c:lineChart>
      <c:dateAx>
        <c:axId val="520540912"/>
        <c:scaling>
          <c:orientation val="minMax"/>
        </c:scaling>
        <c:delete val="1"/>
        <c:axPos val="b"/>
        <c:numFmt formatCode="&quot;H&quot;yy" sourceLinked="1"/>
        <c:majorTickMark val="none"/>
        <c:minorTickMark val="none"/>
        <c:tickLblPos val="none"/>
        <c:crossAx val="520537384"/>
        <c:crosses val="autoZero"/>
        <c:auto val="1"/>
        <c:lblOffset val="100"/>
        <c:baseTimeUnit val="years"/>
      </c:dateAx>
      <c:valAx>
        <c:axId val="520537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0540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大分県　豊後高田市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法適用</v>
      </c>
      <c r="C8" s="35"/>
      <c r="D8" s="35"/>
      <c r="E8" s="35"/>
      <c r="F8" s="35"/>
      <c r="G8" s="35"/>
      <c r="H8" s="35"/>
      <c r="I8" s="35" t="str">
        <f>データ!J6</f>
        <v>下水道事業</v>
      </c>
      <c r="J8" s="35"/>
      <c r="K8" s="35"/>
      <c r="L8" s="35"/>
      <c r="M8" s="35"/>
      <c r="N8" s="35"/>
      <c r="O8" s="35"/>
      <c r="P8" s="35" t="str">
        <f>データ!K6</f>
        <v>公共下水道</v>
      </c>
      <c r="Q8" s="35"/>
      <c r="R8" s="35"/>
      <c r="S8" s="35"/>
      <c r="T8" s="35"/>
      <c r="U8" s="35"/>
      <c r="V8" s="35"/>
      <c r="W8" s="35" t="str">
        <f>データ!L6</f>
        <v>Cd2</v>
      </c>
      <c r="X8" s="35"/>
      <c r="Y8" s="35"/>
      <c r="Z8" s="35"/>
      <c r="AA8" s="35"/>
      <c r="AB8" s="35"/>
      <c r="AC8" s="35"/>
      <c r="AD8" s="36" t="str">
        <f>データ!$M$6</f>
        <v>非設置</v>
      </c>
      <c r="AE8" s="36"/>
      <c r="AF8" s="36"/>
      <c r="AG8" s="36"/>
      <c r="AH8" s="36"/>
      <c r="AI8" s="36"/>
      <c r="AJ8" s="36"/>
      <c r="AK8" s="3"/>
      <c r="AL8" s="37">
        <f>データ!S6</f>
        <v>22294</v>
      </c>
      <c r="AM8" s="37"/>
      <c r="AN8" s="37"/>
      <c r="AO8" s="37"/>
      <c r="AP8" s="37"/>
      <c r="AQ8" s="37"/>
      <c r="AR8" s="37"/>
      <c r="AS8" s="37"/>
      <c r="AT8" s="38">
        <f>データ!T6</f>
        <v>206.24</v>
      </c>
      <c r="AU8" s="38"/>
      <c r="AV8" s="38"/>
      <c r="AW8" s="38"/>
      <c r="AX8" s="38"/>
      <c r="AY8" s="38"/>
      <c r="AZ8" s="38"/>
      <c r="BA8" s="38"/>
      <c r="BB8" s="38">
        <f>データ!U6</f>
        <v>108.1</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f>データ!O6</f>
        <v>70.55</v>
      </c>
      <c r="J10" s="38"/>
      <c r="K10" s="38"/>
      <c r="L10" s="38"/>
      <c r="M10" s="38"/>
      <c r="N10" s="38"/>
      <c r="O10" s="38"/>
      <c r="P10" s="38">
        <f>データ!P6</f>
        <v>42.87</v>
      </c>
      <c r="Q10" s="38"/>
      <c r="R10" s="38"/>
      <c r="S10" s="38"/>
      <c r="T10" s="38"/>
      <c r="U10" s="38"/>
      <c r="V10" s="38"/>
      <c r="W10" s="38">
        <f>データ!Q6</f>
        <v>87.58</v>
      </c>
      <c r="X10" s="38"/>
      <c r="Y10" s="38"/>
      <c r="Z10" s="38"/>
      <c r="AA10" s="38"/>
      <c r="AB10" s="38"/>
      <c r="AC10" s="38"/>
      <c r="AD10" s="37">
        <f>データ!R6</f>
        <v>2940</v>
      </c>
      <c r="AE10" s="37"/>
      <c r="AF10" s="37"/>
      <c r="AG10" s="37"/>
      <c r="AH10" s="37"/>
      <c r="AI10" s="37"/>
      <c r="AJ10" s="37"/>
      <c r="AK10" s="2"/>
      <c r="AL10" s="37">
        <f>データ!V6</f>
        <v>9515</v>
      </c>
      <c r="AM10" s="37"/>
      <c r="AN10" s="37"/>
      <c r="AO10" s="37"/>
      <c r="AP10" s="37"/>
      <c r="AQ10" s="37"/>
      <c r="AR10" s="37"/>
      <c r="AS10" s="37"/>
      <c r="AT10" s="38">
        <f>データ!W6</f>
        <v>5.16</v>
      </c>
      <c r="AU10" s="38"/>
      <c r="AV10" s="38"/>
      <c r="AW10" s="38"/>
      <c r="AX10" s="38"/>
      <c r="AY10" s="38"/>
      <c r="AZ10" s="38"/>
      <c r="BA10" s="38"/>
      <c r="BB10" s="38">
        <f>データ!X6</f>
        <v>1843.99</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116</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1" t="s">
        <v>117</v>
      </c>
      <c r="BM47" s="72"/>
      <c r="BN47" s="72"/>
      <c r="BO47" s="72"/>
      <c r="BP47" s="72"/>
      <c r="BQ47" s="72"/>
      <c r="BR47" s="72"/>
      <c r="BS47" s="72"/>
      <c r="BT47" s="72"/>
      <c r="BU47" s="72"/>
      <c r="BV47" s="72"/>
      <c r="BW47" s="72"/>
      <c r="BX47" s="72"/>
      <c r="BY47" s="72"/>
      <c r="BZ47" s="7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1"/>
      <c r="BM48" s="72"/>
      <c r="BN48" s="72"/>
      <c r="BO48" s="72"/>
      <c r="BP48" s="72"/>
      <c r="BQ48" s="72"/>
      <c r="BR48" s="72"/>
      <c r="BS48" s="72"/>
      <c r="BT48" s="72"/>
      <c r="BU48" s="72"/>
      <c r="BV48" s="72"/>
      <c r="BW48" s="72"/>
      <c r="BX48" s="72"/>
      <c r="BY48" s="72"/>
      <c r="BZ48" s="7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1"/>
      <c r="BM49" s="72"/>
      <c r="BN49" s="72"/>
      <c r="BO49" s="72"/>
      <c r="BP49" s="72"/>
      <c r="BQ49" s="72"/>
      <c r="BR49" s="72"/>
      <c r="BS49" s="72"/>
      <c r="BT49" s="72"/>
      <c r="BU49" s="72"/>
      <c r="BV49" s="72"/>
      <c r="BW49" s="72"/>
      <c r="BX49" s="72"/>
      <c r="BY49" s="72"/>
      <c r="BZ49" s="7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1"/>
      <c r="BM50" s="72"/>
      <c r="BN50" s="72"/>
      <c r="BO50" s="72"/>
      <c r="BP50" s="72"/>
      <c r="BQ50" s="72"/>
      <c r="BR50" s="72"/>
      <c r="BS50" s="72"/>
      <c r="BT50" s="72"/>
      <c r="BU50" s="72"/>
      <c r="BV50" s="72"/>
      <c r="BW50" s="72"/>
      <c r="BX50" s="72"/>
      <c r="BY50" s="72"/>
      <c r="BZ50" s="7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1"/>
      <c r="BM51" s="72"/>
      <c r="BN51" s="72"/>
      <c r="BO51" s="72"/>
      <c r="BP51" s="72"/>
      <c r="BQ51" s="72"/>
      <c r="BR51" s="72"/>
      <c r="BS51" s="72"/>
      <c r="BT51" s="72"/>
      <c r="BU51" s="72"/>
      <c r="BV51" s="72"/>
      <c r="BW51" s="72"/>
      <c r="BX51" s="72"/>
      <c r="BY51" s="72"/>
      <c r="BZ51" s="7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1"/>
      <c r="BM52" s="72"/>
      <c r="BN52" s="72"/>
      <c r="BO52" s="72"/>
      <c r="BP52" s="72"/>
      <c r="BQ52" s="72"/>
      <c r="BR52" s="72"/>
      <c r="BS52" s="72"/>
      <c r="BT52" s="72"/>
      <c r="BU52" s="72"/>
      <c r="BV52" s="72"/>
      <c r="BW52" s="72"/>
      <c r="BX52" s="72"/>
      <c r="BY52" s="72"/>
      <c r="BZ52" s="7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1"/>
      <c r="BM53" s="72"/>
      <c r="BN53" s="72"/>
      <c r="BO53" s="72"/>
      <c r="BP53" s="72"/>
      <c r="BQ53" s="72"/>
      <c r="BR53" s="72"/>
      <c r="BS53" s="72"/>
      <c r="BT53" s="72"/>
      <c r="BU53" s="72"/>
      <c r="BV53" s="72"/>
      <c r="BW53" s="72"/>
      <c r="BX53" s="72"/>
      <c r="BY53" s="72"/>
      <c r="BZ53" s="7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1"/>
      <c r="BM54" s="72"/>
      <c r="BN54" s="72"/>
      <c r="BO54" s="72"/>
      <c r="BP54" s="72"/>
      <c r="BQ54" s="72"/>
      <c r="BR54" s="72"/>
      <c r="BS54" s="72"/>
      <c r="BT54" s="72"/>
      <c r="BU54" s="72"/>
      <c r="BV54" s="72"/>
      <c r="BW54" s="72"/>
      <c r="BX54" s="72"/>
      <c r="BY54" s="72"/>
      <c r="BZ54" s="7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1"/>
      <c r="BM55" s="72"/>
      <c r="BN55" s="72"/>
      <c r="BO55" s="72"/>
      <c r="BP55" s="72"/>
      <c r="BQ55" s="72"/>
      <c r="BR55" s="72"/>
      <c r="BS55" s="72"/>
      <c r="BT55" s="72"/>
      <c r="BU55" s="72"/>
      <c r="BV55" s="72"/>
      <c r="BW55" s="72"/>
      <c r="BX55" s="72"/>
      <c r="BY55" s="72"/>
      <c r="BZ55" s="7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1"/>
      <c r="BM56" s="72"/>
      <c r="BN56" s="72"/>
      <c r="BO56" s="72"/>
      <c r="BP56" s="72"/>
      <c r="BQ56" s="72"/>
      <c r="BR56" s="72"/>
      <c r="BS56" s="72"/>
      <c r="BT56" s="72"/>
      <c r="BU56" s="72"/>
      <c r="BV56" s="72"/>
      <c r="BW56" s="72"/>
      <c r="BX56" s="72"/>
      <c r="BY56" s="72"/>
      <c r="BZ56" s="7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1"/>
      <c r="BM57" s="72"/>
      <c r="BN57" s="72"/>
      <c r="BO57" s="72"/>
      <c r="BP57" s="72"/>
      <c r="BQ57" s="72"/>
      <c r="BR57" s="72"/>
      <c r="BS57" s="72"/>
      <c r="BT57" s="72"/>
      <c r="BU57" s="72"/>
      <c r="BV57" s="72"/>
      <c r="BW57" s="72"/>
      <c r="BX57" s="72"/>
      <c r="BY57" s="72"/>
      <c r="BZ57" s="7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1"/>
      <c r="BM58" s="72"/>
      <c r="BN58" s="72"/>
      <c r="BO58" s="72"/>
      <c r="BP58" s="72"/>
      <c r="BQ58" s="72"/>
      <c r="BR58" s="72"/>
      <c r="BS58" s="72"/>
      <c r="BT58" s="72"/>
      <c r="BU58" s="72"/>
      <c r="BV58" s="72"/>
      <c r="BW58" s="72"/>
      <c r="BX58" s="72"/>
      <c r="BY58" s="72"/>
      <c r="BZ58" s="7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1"/>
      <c r="BM59" s="72"/>
      <c r="BN59" s="72"/>
      <c r="BO59" s="72"/>
      <c r="BP59" s="72"/>
      <c r="BQ59" s="72"/>
      <c r="BR59" s="72"/>
      <c r="BS59" s="72"/>
      <c r="BT59" s="72"/>
      <c r="BU59" s="72"/>
      <c r="BV59" s="72"/>
      <c r="BW59" s="72"/>
      <c r="BX59" s="72"/>
      <c r="BY59" s="72"/>
      <c r="BZ59" s="73"/>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71"/>
      <c r="BM60" s="72"/>
      <c r="BN60" s="72"/>
      <c r="BO60" s="72"/>
      <c r="BP60" s="72"/>
      <c r="BQ60" s="72"/>
      <c r="BR60" s="72"/>
      <c r="BS60" s="72"/>
      <c r="BT60" s="72"/>
      <c r="BU60" s="72"/>
      <c r="BV60" s="72"/>
      <c r="BW60" s="72"/>
      <c r="BX60" s="72"/>
      <c r="BY60" s="72"/>
      <c r="BZ60" s="7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71"/>
      <c r="BM61" s="72"/>
      <c r="BN61" s="72"/>
      <c r="BO61" s="72"/>
      <c r="BP61" s="72"/>
      <c r="BQ61" s="72"/>
      <c r="BR61" s="72"/>
      <c r="BS61" s="72"/>
      <c r="BT61" s="72"/>
      <c r="BU61" s="72"/>
      <c r="BV61" s="72"/>
      <c r="BW61" s="72"/>
      <c r="BX61" s="72"/>
      <c r="BY61" s="72"/>
      <c r="BZ61" s="7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1"/>
      <c r="BM62" s="72"/>
      <c r="BN62" s="72"/>
      <c r="BO62" s="72"/>
      <c r="BP62" s="72"/>
      <c r="BQ62" s="72"/>
      <c r="BR62" s="72"/>
      <c r="BS62" s="72"/>
      <c r="BT62" s="72"/>
      <c r="BU62" s="72"/>
      <c r="BV62" s="72"/>
      <c r="BW62" s="72"/>
      <c r="BX62" s="72"/>
      <c r="BY62" s="72"/>
      <c r="BZ62" s="7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4"/>
      <c r="BM63" s="75"/>
      <c r="BN63" s="75"/>
      <c r="BO63" s="75"/>
      <c r="BP63" s="75"/>
      <c r="BQ63" s="75"/>
      <c r="BR63" s="75"/>
      <c r="BS63" s="75"/>
      <c r="BT63" s="75"/>
      <c r="BU63" s="75"/>
      <c r="BV63" s="75"/>
      <c r="BW63" s="75"/>
      <c r="BX63" s="75"/>
      <c r="BY63" s="75"/>
      <c r="BZ63" s="7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1" t="s">
        <v>118</v>
      </c>
      <c r="BM66" s="72"/>
      <c r="BN66" s="72"/>
      <c r="BO66" s="72"/>
      <c r="BP66" s="72"/>
      <c r="BQ66" s="72"/>
      <c r="BR66" s="72"/>
      <c r="BS66" s="72"/>
      <c r="BT66" s="72"/>
      <c r="BU66" s="72"/>
      <c r="BV66" s="72"/>
      <c r="BW66" s="72"/>
      <c r="BX66" s="72"/>
      <c r="BY66" s="72"/>
      <c r="BZ66" s="7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1"/>
      <c r="BM67" s="72"/>
      <c r="BN67" s="72"/>
      <c r="BO67" s="72"/>
      <c r="BP67" s="72"/>
      <c r="BQ67" s="72"/>
      <c r="BR67" s="72"/>
      <c r="BS67" s="72"/>
      <c r="BT67" s="72"/>
      <c r="BU67" s="72"/>
      <c r="BV67" s="72"/>
      <c r="BW67" s="72"/>
      <c r="BX67" s="72"/>
      <c r="BY67" s="72"/>
      <c r="BZ67" s="7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1"/>
      <c r="BM68" s="72"/>
      <c r="BN68" s="72"/>
      <c r="BO68" s="72"/>
      <c r="BP68" s="72"/>
      <c r="BQ68" s="72"/>
      <c r="BR68" s="72"/>
      <c r="BS68" s="72"/>
      <c r="BT68" s="72"/>
      <c r="BU68" s="72"/>
      <c r="BV68" s="72"/>
      <c r="BW68" s="72"/>
      <c r="BX68" s="72"/>
      <c r="BY68" s="72"/>
      <c r="BZ68" s="7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1"/>
      <c r="BM69" s="72"/>
      <c r="BN69" s="72"/>
      <c r="BO69" s="72"/>
      <c r="BP69" s="72"/>
      <c r="BQ69" s="72"/>
      <c r="BR69" s="72"/>
      <c r="BS69" s="72"/>
      <c r="BT69" s="72"/>
      <c r="BU69" s="72"/>
      <c r="BV69" s="72"/>
      <c r="BW69" s="72"/>
      <c r="BX69" s="72"/>
      <c r="BY69" s="72"/>
      <c r="BZ69" s="7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1"/>
      <c r="BM70" s="72"/>
      <c r="BN70" s="72"/>
      <c r="BO70" s="72"/>
      <c r="BP70" s="72"/>
      <c r="BQ70" s="72"/>
      <c r="BR70" s="72"/>
      <c r="BS70" s="72"/>
      <c r="BT70" s="72"/>
      <c r="BU70" s="72"/>
      <c r="BV70" s="72"/>
      <c r="BW70" s="72"/>
      <c r="BX70" s="72"/>
      <c r="BY70" s="72"/>
      <c r="BZ70" s="7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1"/>
      <c r="BM71" s="72"/>
      <c r="BN71" s="72"/>
      <c r="BO71" s="72"/>
      <c r="BP71" s="72"/>
      <c r="BQ71" s="72"/>
      <c r="BR71" s="72"/>
      <c r="BS71" s="72"/>
      <c r="BT71" s="72"/>
      <c r="BU71" s="72"/>
      <c r="BV71" s="72"/>
      <c r="BW71" s="72"/>
      <c r="BX71" s="72"/>
      <c r="BY71" s="72"/>
      <c r="BZ71" s="7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1"/>
      <c r="BM72" s="72"/>
      <c r="BN72" s="72"/>
      <c r="BO72" s="72"/>
      <c r="BP72" s="72"/>
      <c r="BQ72" s="72"/>
      <c r="BR72" s="72"/>
      <c r="BS72" s="72"/>
      <c r="BT72" s="72"/>
      <c r="BU72" s="72"/>
      <c r="BV72" s="72"/>
      <c r="BW72" s="72"/>
      <c r="BX72" s="72"/>
      <c r="BY72" s="72"/>
      <c r="BZ72" s="7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1"/>
      <c r="BM73" s="72"/>
      <c r="BN73" s="72"/>
      <c r="BO73" s="72"/>
      <c r="BP73" s="72"/>
      <c r="BQ73" s="72"/>
      <c r="BR73" s="72"/>
      <c r="BS73" s="72"/>
      <c r="BT73" s="72"/>
      <c r="BU73" s="72"/>
      <c r="BV73" s="72"/>
      <c r="BW73" s="72"/>
      <c r="BX73" s="72"/>
      <c r="BY73" s="72"/>
      <c r="BZ73" s="7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1"/>
      <c r="BM74" s="72"/>
      <c r="BN74" s="72"/>
      <c r="BO74" s="72"/>
      <c r="BP74" s="72"/>
      <c r="BQ74" s="72"/>
      <c r="BR74" s="72"/>
      <c r="BS74" s="72"/>
      <c r="BT74" s="72"/>
      <c r="BU74" s="72"/>
      <c r="BV74" s="72"/>
      <c r="BW74" s="72"/>
      <c r="BX74" s="72"/>
      <c r="BY74" s="72"/>
      <c r="BZ74" s="7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1"/>
      <c r="BM75" s="72"/>
      <c r="BN75" s="72"/>
      <c r="BO75" s="72"/>
      <c r="BP75" s="72"/>
      <c r="BQ75" s="72"/>
      <c r="BR75" s="72"/>
      <c r="BS75" s="72"/>
      <c r="BT75" s="72"/>
      <c r="BU75" s="72"/>
      <c r="BV75" s="72"/>
      <c r="BW75" s="72"/>
      <c r="BX75" s="72"/>
      <c r="BY75" s="72"/>
      <c r="BZ75" s="7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1"/>
      <c r="BM76" s="72"/>
      <c r="BN76" s="72"/>
      <c r="BO76" s="72"/>
      <c r="BP76" s="72"/>
      <c r="BQ76" s="72"/>
      <c r="BR76" s="72"/>
      <c r="BS76" s="72"/>
      <c r="BT76" s="72"/>
      <c r="BU76" s="72"/>
      <c r="BV76" s="72"/>
      <c r="BW76" s="72"/>
      <c r="BX76" s="72"/>
      <c r="BY76" s="72"/>
      <c r="BZ76" s="7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1"/>
      <c r="BM77" s="72"/>
      <c r="BN77" s="72"/>
      <c r="BO77" s="72"/>
      <c r="BP77" s="72"/>
      <c r="BQ77" s="72"/>
      <c r="BR77" s="72"/>
      <c r="BS77" s="72"/>
      <c r="BT77" s="72"/>
      <c r="BU77" s="72"/>
      <c r="BV77" s="72"/>
      <c r="BW77" s="72"/>
      <c r="BX77" s="72"/>
      <c r="BY77" s="72"/>
      <c r="BZ77" s="7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1"/>
      <c r="BM78" s="72"/>
      <c r="BN78" s="72"/>
      <c r="BO78" s="72"/>
      <c r="BP78" s="72"/>
      <c r="BQ78" s="72"/>
      <c r="BR78" s="72"/>
      <c r="BS78" s="72"/>
      <c r="BT78" s="72"/>
      <c r="BU78" s="72"/>
      <c r="BV78" s="72"/>
      <c r="BW78" s="72"/>
      <c r="BX78" s="72"/>
      <c r="BY78" s="72"/>
      <c r="BZ78" s="7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1"/>
      <c r="BM79" s="72"/>
      <c r="BN79" s="72"/>
      <c r="BO79" s="72"/>
      <c r="BP79" s="72"/>
      <c r="BQ79" s="72"/>
      <c r="BR79" s="72"/>
      <c r="BS79" s="72"/>
      <c r="BT79" s="72"/>
      <c r="BU79" s="72"/>
      <c r="BV79" s="72"/>
      <c r="BW79" s="72"/>
      <c r="BX79" s="72"/>
      <c r="BY79" s="72"/>
      <c r="BZ79" s="7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1"/>
      <c r="BM80" s="72"/>
      <c r="BN80" s="72"/>
      <c r="BO80" s="72"/>
      <c r="BP80" s="72"/>
      <c r="BQ80" s="72"/>
      <c r="BR80" s="72"/>
      <c r="BS80" s="72"/>
      <c r="BT80" s="72"/>
      <c r="BU80" s="72"/>
      <c r="BV80" s="72"/>
      <c r="BW80" s="72"/>
      <c r="BX80" s="72"/>
      <c r="BY80" s="72"/>
      <c r="BZ80" s="7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1"/>
      <c r="BM81" s="72"/>
      <c r="BN81" s="72"/>
      <c r="BO81" s="72"/>
      <c r="BP81" s="72"/>
      <c r="BQ81" s="72"/>
      <c r="BR81" s="72"/>
      <c r="BS81" s="72"/>
      <c r="BT81" s="72"/>
      <c r="BU81" s="72"/>
      <c r="BV81" s="72"/>
      <c r="BW81" s="72"/>
      <c r="BX81" s="72"/>
      <c r="BY81" s="72"/>
      <c r="BZ81" s="7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4"/>
      <c r="BM82" s="75"/>
      <c r="BN82" s="75"/>
      <c r="BO82" s="75"/>
      <c r="BP82" s="75"/>
      <c r="BQ82" s="75"/>
      <c r="BR82" s="75"/>
      <c r="BS82" s="75"/>
      <c r="BT82" s="75"/>
      <c r="BU82" s="75"/>
      <c r="BV82" s="75"/>
      <c r="BW82" s="75"/>
      <c r="BX82" s="75"/>
      <c r="BY82" s="75"/>
      <c r="BZ82" s="76"/>
    </row>
    <row r="83" spans="1:78" x14ac:dyDescent="0.15">
      <c r="C83" s="77" t="s">
        <v>30</v>
      </c>
      <c r="D83" s="77"/>
      <c r="E83" s="77"/>
      <c r="F83" s="77"/>
      <c r="G83" s="77"/>
      <c r="H83" s="77"/>
      <c r="I83" s="77"/>
      <c r="J83" s="77"/>
      <c r="K83" s="77"/>
      <c r="L83" s="77"/>
      <c r="M83" s="77"/>
      <c r="N83" s="77"/>
      <c r="O83" s="77"/>
      <c r="P83" s="77"/>
      <c r="Q83" s="77"/>
      <c r="R83" s="77"/>
      <c r="S83" s="77"/>
      <c r="T83" s="77"/>
      <c r="U83" s="77"/>
      <c r="V83" s="77"/>
      <c r="W83" s="77"/>
      <c r="X83" s="77"/>
      <c r="Y83" s="77"/>
      <c r="Z83" s="77"/>
      <c r="AA83" s="77"/>
      <c r="AB83" s="77"/>
      <c r="AC83" s="77"/>
      <c r="AD83" s="77"/>
      <c r="AE83" s="77"/>
      <c r="AF83" s="77"/>
      <c r="AG83" s="77"/>
      <c r="AH83" s="77"/>
      <c r="AI83" s="77"/>
      <c r="AJ83" s="77"/>
      <c r="AK83" s="77"/>
      <c r="AL83" s="77"/>
      <c r="AM83" s="77"/>
      <c r="AN83" s="77"/>
      <c r="AO83" s="77"/>
      <c r="AP83" s="77"/>
      <c r="AQ83" s="77"/>
      <c r="AR83" s="77"/>
      <c r="AS83" s="77"/>
      <c r="AT83" s="77"/>
      <c r="AU83" s="77"/>
      <c r="AV83" s="77"/>
      <c r="AW83" s="77"/>
      <c r="AX83" s="77"/>
      <c r="AY83" s="77"/>
      <c r="AZ83" s="77"/>
      <c r="BA83" s="77"/>
      <c r="BB83" s="77"/>
      <c r="BC83" s="77"/>
      <c r="BD83" s="77"/>
      <c r="BE83" s="77"/>
      <c r="BF83" s="77"/>
      <c r="BG83" s="77"/>
      <c r="BH83" s="77"/>
      <c r="BI83" s="77"/>
      <c r="BJ83" s="77"/>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hkqffCfnzHfI/gnTnfyrda9OjjvuK20DYEQb9xdKfvJk2NYOCHT0IoNveRQlwcYWjQxEWoweRgtNonDo9iTu1w==" saltValue="np5bTURXjfxE96BgW74H4Q=="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9" t="s">
        <v>52</v>
      </c>
      <c r="I3" s="80"/>
      <c r="J3" s="80"/>
      <c r="K3" s="80"/>
      <c r="L3" s="80"/>
      <c r="M3" s="80"/>
      <c r="N3" s="80"/>
      <c r="O3" s="80"/>
      <c r="P3" s="80"/>
      <c r="Q3" s="80"/>
      <c r="R3" s="80"/>
      <c r="S3" s="80"/>
      <c r="T3" s="80"/>
      <c r="U3" s="80"/>
      <c r="V3" s="80"/>
      <c r="W3" s="80"/>
      <c r="X3" s="81"/>
      <c r="Y3" s="85" t="s">
        <v>53</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54</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15">
      <c r="A4" s="14" t="s">
        <v>55</v>
      </c>
      <c r="B4" s="16"/>
      <c r="C4" s="16"/>
      <c r="D4" s="16"/>
      <c r="E4" s="16"/>
      <c r="F4" s="16"/>
      <c r="G4" s="16"/>
      <c r="H4" s="82"/>
      <c r="I4" s="83"/>
      <c r="J4" s="83"/>
      <c r="K4" s="83"/>
      <c r="L4" s="83"/>
      <c r="M4" s="83"/>
      <c r="N4" s="83"/>
      <c r="O4" s="83"/>
      <c r="P4" s="83"/>
      <c r="Q4" s="83"/>
      <c r="R4" s="83"/>
      <c r="S4" s="83"/>
      <c r="T4" s="83"/>
      <c r="U4" s="83"/>
      <c r="V4" s="83"/>
      <c r="W4" s="83"/>
      <c r="X4" s="84"/>
      <c r="Y4" s="78" t="s">
        <v>56</v>
      </c>
      <c r="Z4" s="78"/>
      <c r="AA4" s="78"/>
      <c r="AB4" s="78"/>
      <c r="AC4" s="78"/>
      <c r="AD4" s="78"/>
      <c r="AE4" s="78"/>
      <c r="AF4" s="78"/>
      <c r="AG4" s="78"/>
      <c r="AH4" s="78"/>
      <c r="AI4" s="78"/>
      <c r="AJ4" s="78" t="s">
        <v>57</v>
      </c>
      <c r="AK4" s="78"/>
      <c r="AL4" s="78"/>
      <c r="AM4" s="78"/>
      <c r="AN4" s="78"/>
      <c r="AO4" s="78"/>
      <c r="AP4" s="78"/>
      <c r="AQ4" s="78"/>
      <c r="AR4" s="78"/>
      <c r="AS4" s="78"/>
      <c r="AT4" s="78"/>
      <c r="AU4" s="78" t="s">
        <v>58</v>
      </c>
      <c r="AV4" s="78"/>
      <c r="AW4" s="78"/>
      <c r="AX4" s="78"/>
      <c r="AY4" s="78"/>
      <c r="AZ4" s="78"/>
      <c r="BA4" s="78"/>
      <c r="BB4" s="78"/>
      <c r="BC4" s="78"/>
      <c r="BD4" s="78"/>
      <c r="BE4" s="78"/>
      <c r="BF4" s="78" t="s">
        <v>59</v>
      </c>
      <c r="BG4" s="78"/>
      <c r="BH4" s="78"/>
      <c r="BI4" s="78"/>
      <c r="BJ4" s="78"/>
      <c r="BK4" s="78"/>
      <c r="BL4" s="78"/>
      <c r="BM4" s="78"/>
      <c r="BN4" s="78"/>
      <c r="BO4" s="78"/>
      <c r="BP4" s="78"/>
      <c r="BQ4" s="78" t="s">
        <v>60</v>
      </c>
      <c r="BR4" s="78"/>
      <c r="BS4" s="78"/>
      <c r="BT4" s="78"/>
      <c r="BU4" s="78"/>
      <c r="BV4" s="78"/>
      <c r="BW4" s="78"/>
      <c r="BX4" s="78"/>
      <c r="BY4" s="78"/>
      <c r="BZ4" s="78"/>
      <c r="CA4" s="78"/>
      <c r="CB4" s="78" t="s">
        <v>61</v>
      </c>
      <c r="CC4" s="78"/>
      <c r="CD4" s="78"/>
      <c r="CE4" s="78"/>
      <c r="CF4" s="78"/>
      <c r="CG4" s="78"/>
      <c r="CH4" s="78"/>
      <c r="CI4" s="78"/>
      <c r="CJ4" s="78"/>
      <c r="CK4" s="78"/>
      <c r="CL4" s="78"/>
      <c r="CM4" s="78" t="s">
        <v>62</v>
      </c>
      <c r="CN4" s="78"/>
      <c r="CO4" s="78"/>
      <c r="CP4" s="78"/>
      <c r="CQ4" s="78"/>
      <c r="CR4" s="78"/>
      <c r="CS4" s="78"/>
      <c r="CT4" s="78"/>
      <c r="CU4" s="78"/>
      <c r="CV4" s="78"/>
      <c r="CW4" s="78"/>
      <c r="CX4" s="78" t="s">
        <v>63</v>
      </c>
      <c r="CY4" s="78"/>
      <c r="CZ4" s="78"/>
      <c r="DA4" s="78"/>
      <c r="DB4" s="78"/>
      <c r="DC4" s="78"/>
      <c r="DD4" s="78"/>
      <c r="DE4" s="78"/>
      <c r="DF4" s="78"/>
      <c r="DG4" s="78"/>
      <c r="DH4" s="78"/>
      <c r="DI4" s="78" t="s">
        <v>64</v>
      </c>
      <c r="DJ4" s="78"/>
      <c r="DK4" s="78"/>
      <c r="DL4" s="78"/>
      <c r="DM4" s="78"/>
      <c r="DN4" s="78"/>
      <c r="DO4" s="78"/>
      <c r="DP4" s="78"/>
      <c r="DQ4" s="78"/>
      <c r="DR4" s="78"/>
      <c r="DS4" s="78"/>
      <c r="DT4" s="78" t="s">
        <v>65</v>
      </c>
      <c r="DU4" s="78"/>
      <c r="DV4" s="78"/>
      <c r="DW4" s="78"/>
      <c r="DX4" s="78"/>
      <c r="DY4" s="78"/>
      <c r="DZ4" s="78"/>
      <c r="EA4" s="78"/>
      <c r="EB4" s="78"/>
      <c r="EC4" s="78"/>
      <c r="ED4" s="78"/>
      <c r="EE4" s="78" t="s">
        <v>66</v>
      </c>
      <c r="EF4" s="78"/>
      <c r="EG4" s="78"/>
      <c r="EH4" s="78"/>
      <c r="EI4" s="78"/>
      <c r="EJ4" s="78"/>
      <c r="EK4" s="78"/>
      <c r="EL4" s="78"/>
      <c r="EM4" s="78"/>
      <c r="EN4" s="78"/>
      <c r="EO4" s="78"/>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442097</v>
      </c>
      <c r="D6" s="19">
        <f t="shared" si="3"/>
        <v>46</v>
      </c>
      <c r="E6" s="19">
        <f t="shared" si="3"/>
        <v>17</v>
      </c>
      <c r="F6" s="19">
        <f t="shared" si="3"/>
        <v>1</v>
      </c>
      <c r="G6" s="19">
        <f t="shared" si="3"/>
        <v>0</v>
      </c>
      <c r="H6" s="19" t="str">
        <f t="shared" si="3"/>
        <v>大分県　豊後高田市</v>
      </c>
      <c r="I6" s="19" t="str">
        <f t="shared" si="3"/>
        <v>法適用</v>
      </c>
      <c r="J6" s="19" t="str">
        <f t="shared" si="3"/>
        <v>下水道事業</v>
      </c>
      <c r="K6" s="19" t="str">
        <f t="shared" si="3"/>
        <v>公共下水道</v>
      </c>
      <c r="L6" s="19" t="str">
        <f t="shared" si="3"/>
        <v>Cd2</v>
      </c>
      <c r="M6" s="19" t="str">
        <f t="shared" si="3"/>
        <v>非設置</v>
      </c>
      <c r="N6" s="20" t="str">
        <f t="shared" si="3"/>
        <v>-</v>
      </c>
      <c r="O6" s="20">
        <f t="shared" si="3"/>
        <v>70.55</v>
      </c>
      <c r="P6" s="20">
        <f t="shared" si="3"/>
        <v>42.87</v>
      </c>
      <c r="Q6" s="20">
        <f t="shared" si="3"/>
        <v>87.58</v>
      </c>
      <c r="R6" s="20">
        <f t="shared" si="3"/>
        <v>2940</v>
      </c>
      <c r="S6" s="20">
        <f t="shared" si="3"/>
        <v>22294</v>
      </c>
      <c r="T6" s="20">
        <f t="shared" si="3"/>
        <v>206.24</v>
      </c>
      <c r="U6" s="20">
        <f t="shared" si="3"/>
        <v>108.1</v>
      </c>
      <c r="V6" s="20">
        <f t="shared" si="3"/>
        <v>9515</v>
      </c>
      <c r="W6" s="20">
        <f t="shared" si="3"/>
        <v>5.16</v>
      </c>
      <c r="X6" s="20">
        <f t="shared" si="3"/>
        <v>1843.99</v>
      </c>
      <c r="Y6" s="21" t="str">
        <f>IF(Y7="",NA(),Y7)</f>
        <v>-</v>
      </c>
      <c r="Z6" s="21" t="str">
        <f t="shared" ref="Z6:AH6" si="4">IF(Z7="",NA(),Z7)</f>
        <v>-</v>
      </c>
      <c r="AA6" s="21" t="str">
        <f t="shared" si="4"/>
        <v>-</v>
      </c>
      <c r="AB6" s="21">
        <f t="shared" si="4"/>
        <v>100.85</v>
      </c>
      <c r="AC6" s="21">
        <f t="shared" si="4"/>
        <v>100.59</v>
      </c>
      <c r="AD6" s="21" t="str">
        <f t="shared" si="4"/>
        <v>-</v>
      </c>
      <c r="AE6" s="21" t="str">
        <f t="shared" si="4"/>
        <v>-</v>
      </c>
      <c r="AF6" s="21" t="str">
        <f t="shared" si="4"/>
        <v>-</v>
      </c>
      <c r="AG6" s="21">
        <f t="shared" si="4"/>
        <v>107.81</v>
      </c>
      <c r="AH6" s="21">
        <f t="shared" si="4"/>
        <v>107.54</v>
      </c>
      <c r="AI6" s="20" t="str">
        <f>IF(AI7="","",IF(AI7="-","【-】","【"&amp;SUBSTITUTE(TEXT(AI7,"#,##0.00"),"-","△")&amp;"】"))</f>
        <v>【107.02】</v>
      </c>
      <c r="AJ6" s="21" t="str">
        <f>IF(AJ7="",NA(),AJ7)</f>
        <v>-</v>
      </c>
      <c r="AK6" s="21" t="str">
        <f t="shared" ref="AK6:AS6" si="5">IF(AK7="",NA(),AK7)</f>
        <v>-</v>
      </c>
      <c r="AL6" s="21" t="str">
        <f t="shared" si="5"/>
        <v>-</v>
      </c>
      <c r="AM6" s="20">
        <f t="shared" si="5"/>
        <v>0</v>
      </c>
      <c r="AN6" s="20">
        <f t="shared" si="5"/>
        <v>0</v>
      </c>
      <c r="AO6" s="21" t="str">
        <f t="shared" si="5"/>
        <v>-</v>
      </c>
      <c r="AP6" s="21" t="str">
        <f t="shared" si="5"/>
        <v>-</v>
      </c>
      <c r="AQ6" s="21" t="str">
        <f t="shared" si="5"/>
        <v>-</v>
      </c>
      <c r="AR6" s="21">
        <f t="shared" si="5"/>
        <v>18.2</v>
      </c>
      <c r="AS6" s="21">
        <f t="shared" si="5"/>
        <v>19.059999999999999</v>
      </c>
      <c r="AT6" s="20" t="str">
        <f>IF(AT7="","",IF(AT7="-","【-】","【"&amp;SUBSTITUTE(TEXT(AT7,"#,##0.00"),"-","△")&amp;"】"))</f>
        <v>【3.09】</v>
      </c>
      <c r="AU6" s="21" t="str">
        <f>IF(AU7="",NA(),AU7)</f>
        <v>-</v>
      </c>
      <c r="AV6" s="21" t="str">
        <f t="shared" ref="AV6:BD6" si="6">IF(AV7="",NA(),AV7)</f>
        <v>-</v>
      </c>
      <c r="AW6" s="21" t="str">
        <f t="shared" si="6"/>
        <v>-</v>
      </c>
      <c r="AX6" s="21">
        <f t="shared" si="6"/>
        <v>22.3</v>
      </c>
      <c r="AY6" s="21">
        <f t="shared" si="6"/>
        <v>13.18</v>
      </c>
      <c r="AZ6" s="21" t="str">
        <f t="shared" si="6"/>
        <v>-</v>
      </c>
      <c r="BA6" s="21" t="str">
        <f t="shared" si="6"/>
        <v>-</v>
      </c>
      <c r="BB6" s="21" t="str">
        <f t="shared" si="6"/>
        <v>-</v>
      </c>
      <c r="BC6" s="21">
        <f t="shared" si="6"/>
        <v>48.56</v>
      </c>
      <c r="BD6" s="21">
        <f t="shared" si="6"/>
        <v>47.58</v>
      </c>
      <c r="BE6" s="20" t="str">
        <f>IF(BE7="","",IF(BE7="-","【-】","【"&amp;SUBSTITUTE(TEXT(BE7,"#,##0.00"),"-","△")&amp;"】"))</f>
        <v>【71.39】</v>
      </c>
      <c r="BF6" s="21" t="str">
        <f>IF(BF7="",NA(),BF7)</f>
        <v>-</v>
      </c>
      <c r="BG6" s="21" t="str">
        <f t="shared" ref="BG6:BO6" si="7">IF(BG7="",NA(),BG7)</f>
        <v>-</v>
      </c>
      <c r="BH6" s="21" t="str">
        <f t="shared" si="7"/>
        <v>-</v>
      </c>
      <c r="BI6" s="21">
        <f t="shared" si="7"/>
        <v>854.38</v>
      </c>
      <c r="BJ6" s="21">
        <f t="shared" si="7"/>
        <v>662.22</v>
      </c>
      <c r="BK6" s="21" t="str">
        <f t="shared" si="7"/>
        <v>-</v>
      </c>
      <c r="BL6" s="21" t="str">
        <f t="shared" si="7"/>
        <v>-</v>
      </c>
      <c r="BM6" s="21" t="str">
        <f t="shared" si="7"/>
        <v>-</v>
      </c>
      <c r="BN6" s="21">
        <f t="shared" si="7"/>
        <v>1245.0999999999999</v>
      </c>
      <c r="BO6" s="21">
        <f t="shared" si="7"/>
        <v>1108.8</v>
      </c>
      <c r="BP6" s="20" t="str">
        <f>IF(BP7="","",IF(BP7="-","【-】","【"&amp;SUBSTITUTE(TEXT(BP7,"#,##0.00"),"-","△")&amp;"】"))</f>
        <v>【669.11】</v>
      </c>
      <c r="BQ6" s="21" t="str">
        <f>IF(BQ7="",NA(),BQ7)</f>
        <v>-</v>
      </c>
      <c r="BR6" s="21" t="str">
        <f t="shared" ref="BR6:BZ6" si="8">IF(BR7="",NA(),BR7)</f>
        <v>-</v>
      </c>
      <c r="BS6" s="21" t="str">
        <f t="shared" si="8"/>
        <v>-</v>
      </c>
      <c r="BT6" s="21">
        <f t="shared" si="8"/>
        <v>100.43</v>
      </c>
      <c r="BU6" s="21">
        <f t="shared" si="8"/>
        <v>100.27</v>
      </c>
      <c r="BV6" s="21" t="str">
        <f t="shared" si="8"/>
        <v>-</v>
      </c>
      <c r="BW6" s="21" t="str">
        <f t="shared" si="8"/>
        <v>-</v>
      </c>
      <c r="BX6" s="21" t="str">
        <f t="shared" si="8"/>
        <v>-</v>
      </c>
      <c r="BY6" s="21">
        <f t="shared" si="8"/>
        <v>79.77</v>
      </c>
      <c r="BZ6" s="21">
        <f t="shared" si="8"/>
        <v>79.63</v>
      </c>
      <c r="CA6" s="20" t="str">
        <f>IF(CA7="","",IF(CA7="-","【-】","【"&amp;SUBSTITUTE(TEXT(CA7,"#,##0.00"),"-","△")&amp;"】"))</f>
        <v>【99.73】</v>
      </c>
      <c r="CB6" s="21" t="str">
        <f>IF(CB7="",NA(),CB7)</f>
        <v>-</v>
      </c>
      <c r="CC6" s="21" t="str">
        <f t="shared" ref="CC6:CK6" si="9">IF(CC7="",NA(),CC7)</f>
        <v>-</v>
      </c>
      <c r="CD6" s="21" t="str">
        <f t="shared" si="9"/>
        <v>-</v>
      </c>
      <c r="CE6" s="21">
        <f t="shared" si="9"/>
        <v>151.19999999999999</v>
      </c>
      <c r="CF6" s="21">
        <f t="shared" si="9"/>
        <v>151.54</v>
      </c>
      <c r="CG6" s="21" t="str">
        <f t="shared" si="9"/>
        <v>-</v>
      </c>
      <c r="CH6" s="21" t="str">
        <f t="shared" si="9"/>
        <v>-</v>
      </c>
      <c r="CI6" s="21" t="str">
        <f t="shared" si="9"/>
        <v>-</v>
      </c>
      <c r="CJ6" s="21">
        <f t="shared" si="9"/>
        <v>214.56</v>
      </c>
      <c r="CK6" s="21">
        <f t="shared" si="9"/>
        <v>213.66</v>
      </c>
      <c r="CL6" s="20" t="str">
        <f>IF(CL7="","",IF(CL7="-","【-】","【"&amp;SUBSTITUTE(TEXT(CL7,"#,##0.00"),"-","△")&amp;"】"))</f>
        <v>【134.98】</v>
      </c>
      <c r="CM6" s="21" t="str">
        <f>IF(CM7="",NA(),CM7)</f>
        <v>-</v>
      </c>
      <c r="CN6" s="21" t="str">
        <f t="shared" ref="CN6:CV6" si="10">IF(CN7="",NA(),CN7)</f>
        <v>-</v>
      </c>
      <c r="CO6" s="21" t="str">
        <f t="shared" si="10"/>
        <v>-</v>
      </c>
      <c r="CP6" s="21">
        <f t="shared" si="10"/>
        <v>77.23</v>
      </c>
      <c r="CQ6" s="21">
        <f t="shared" si="10"/>
        <v>76.73</v>
      </c>
      <c r="CR6" s="21" t="str">
        <f t="shared" si="10"/>
        <v>-</v>
      </c>
      <c r="CS6" s="21" t="str">
        <f t="shared" si="10"/>
        <v>-</v>
      </c>
      <c r="CT6" s="21" t="str">
        <f t="shared" si="10"/>
        <v>-</v>
      </c>
      <c r="CU6" s="21">
        <f t="shared" si="10"/>
        <v>49.47</v>
      </c>
      <c r="CV6" s="21">
        <f t="shared" si="10"/>
        <v>48.19</v>
      </c>
      <c r="CW6" s="20" t="str">
        <f>IF(CW7="","",IF(CW7="-","【-】","【"&amp;SUBSTITUTE(TEXT(CW7,"#,##0.00"),"-","△")&amp;"】"))</f>
        <v>【59.99】</v>
      </c>
      <c r="CX6" s="21" t="str">
        <f>IF(CX7="",NA(),CX7)</f>
        <v>-</v>
      </c>
      <c r="CY6" s="21" t="str">
        <f t="shared" ref="CY6:DG6" si="11">IF(CY7="",NA(),CY7)</f>
        <v>-</v>
      </c>
      <c r="CZ6" s="21" t="str">
        <f t="shared" si="11"/>
        <v>-</v>
      </c>
      <c r="DA6" s="21">
        <f t="shared" si="11"/>
        <v>82.63</v>
      </c>
      <c r="DB6" s="21">
        <f t="shared" si="11"/>
        <v>83.27</v>
      </c>
      <c r="DC6" s="21" t="str">
        <f t="shared" si="11"/>
        <v>-</v>
      </c>
      <c r="DD6" s="21" t="str">
        <f t="shared" si="11"/>
        <v>-</v>
      </c>
      <c r="DE6" s="21" t="str">
        <f t="shared" si="11"/>
        <v>-</v>
      </c>
      <c r="DF6" s="21">
        <f t="shared" si="11"/>
        <v>82.06</v>
      </c>
      <c r="DG6" s="21">
        <f t="shared" si="11"/>
        <v>82.26</v>
      </c>
      <c r="DH6" s="20" t="str">
        <f>IF(DH7="","",IF(DH7="-","【-】","【"&amp;SUBSTITUTE(TEXT(DH7,"#,##0.00"),"-","△")&amp;"】"))</f>
        <v>【95.72】</v>
      </c>
      <c r="DI6" s="21" t="str">
        <f>IF(DI7="",NA(),DI7)</f>
        <v>-</v>
      </c>
      <c r="DJ6" s="21" t="str">
        <f t="shared" ref="DJ6:DR6" si="12">IF(DJ7="",NA(),DJ7)</f>
        <v>-</v>
      </c>
      <c r="DK6" s="21" t="str">
        <f t="shared" si="12"/>
        <v>-</v>
      </c>
      <c r="DL6" s="21">
        <f t="shared" si="12"/>
        <v>3.97</v>
      </c>
      <c r="DM6" s="21">
        <f t="shared" si="12"/>
        <v>7.48</v>
      </c>
      <c r="DN6" s="21" t="str">
        <f t="shared" si="12"/>
        <v>-</v>
      </c>
      <c r="DO6" s="21" t="str">
        <f t="shared" si="12"/>
        <v>-</v>
      </c>
      <c r="DP6" s="21" t="str">
        <f t="shared" si="12"/>
        <v>-</v>
      </c>
      <c r="DQ6" s="21">
        <f t="shared" si="12"/>
        <v>19.93</v>
      </c>
      <c r="DR6" s="21">
        <f t="shared" si="12"/>
        <v>21.94</v>
      </c>
      <c r="DS6" s="20" t="str">
        <f>IF(DS7="","",IF(DS7="-","【-】","【"&amp;SUBSTITUTE(TEXT(DS7,"#,##0.00"),"-","△")&amp;"】"))</f>
        <v>【38.17】</v>
      </c>
      <c r="DT6" s="21" t="str">
        <f>IF(DT7="",NA(),DT7)</f>
        <v>-</v>
      </c>
      <c r="DU6" s="21" t="str">
        <f t="shared" ref="DU6:EC6" si="13">IF(DU7="",NA(),DU7)</f>
        <v>-</v>
      </c>
      <c r="DV6" s="21" t="str">
        <f t="shared" si="13"/>
        <v>-</v>
      </c>
      <c r="DW6" s="20">
        <f t="shared" si="13"/>
        <v>0</v>
      </c>
      <c r="DX6" s="20">
        <f t="shared" si="13"/>
        <v>0</v>
      </c>
      <c r="DY6" s="21" t="str">
        <f t="shared" si="13"/>
        <v>-</v>
      </c>
      <c r="DZ6" s="21" t="str">
        <f t="shared" si="13"/>
        <v>-</v>
      </c>
      <c r="EA6" s="21" t="str">
        <f t="shared" si="13"/>
        <v>-</v>
      </c>
      <c r="EB6" s="20">
        <f t="shared" si="13"/>
        <v>0</v>
      </c>
      <c r="EC6" s="20">
        <f t="shared" si="13"/>
        <v>0</v>
      </c>
      <c r="ED6" s="20" t="str">
        <f>IF(ED7="","",IF(ED7="-","【-】","【"&amp;SUBSTITUTE(TEXT(ED7,"#,##0.00"),"-","△")&amp;"】"))</f>
        <v>【6.54】</v>
      </c>
      <c r="EE6" s="21" t="str">
        <f>IF(EE7="",NA(),EE7)</f>
        <v>-</v>
      </c>
      <c r="EF6" s="21" t="str">
        <f t="shared" ref="EF6:EN6" si="14">IF(EF7="",NA(),EF7)</f>
        <v>-</v>
      </c>
      <c r="EG6" s="21" t="str">
        <f t="shared" si="14"/>
        <v>-</v>
      </c>
      <c r="EH6" s="20">
        <f t="shared" si="14"/>
        <v>0</v>
      </c>
      <c r="EI6" s="20">
        <f t="shared" si="14"/>
        <v>0</v>
      </c>
      <c r="EJ6" s="21" t="str">
        <f t="shared" si="14"/>
        <v>-</v>
      </c>
      <c r="EK6" s="21" t="str">
        <f t="shared" si="14"/>
        <v>-</v>
      </c>
      <c r="EL6" s="21" t="str">
        <f t="shared" si="14"/>
        <v>-</v>
      </c>
      <c r="EM6" s="21">
        <f t="shared" si="14"/>
        <v>0.32</v>
      </c>
      <c r="EN6" s="21">
        <f t="shared" si="14"/>
        <v>0.1</v>
      </c>
      <c r="EO6" s="20" t="str">
        <f>IF(EO7="","",IF(EO7="-","【-】","【"&amp;SUBSTITUTE(TEXT(EO7,"#,##0.00"),"-","△")&amp;"】"))</f>
        <v>【0.24】</v>
      </c>
    </row>
    <row r="7" spans="1:148" s="22" customFormat="1" x14ac:dyDescent="0.15">
      <c r="A7" s="14"/>
      <c r="B7" s="23">
        <v>2021</v>
      </c>
      <c r="C7" s="23">
        <v>442097</v>
      </c>
      <c r="D7" s="23">
        <v>46</v>
      </c>
      <c r="E7" s="23">
        <v>17</v>
      </c>
      <c r="F7" s="23">
        <v>1</v>
      </c>
      <c r="G7" s="23">
        <v>0</v>
      </c>
      <c r="H7" s="23" t="s">
        <v>96</v>
      </c>
      <c r="I7" s="23" t="s">
        <v>97</v>
      </c>
      <c r="J7" s="23" t="s">
        <v>98</v>
      </c>
      <c r="K7" s="23" t="s">
        <v>99</v>
      </c>
      <c r="L7" s="23" t="s">
        <v>100</v>
      </c>
      <c r="M7" s="23" t="s">
        <v>101</v>
      </c>
      <c r="N7" s="24" t="s">
        <v>102</v>
      </c>
      <c r="O7" s="24">
        <v>70.55</v>
      </c>
      <c r="P7" s="24">
        <v>42.87</v>
      </c>
      <c r="Q7" s="24">
        <v>87.58</v>
      </c>
      <c r="R7" s="24">
        <v>2940</v>
      </c>
      <c r="S7" s="24">
        <v>22294</v>
      </c>
      <c r="T7" s="24">
        <v>206.24</v>
      </c>
      <c r="U7" s="24">
        <v>108.1</v>
      </c>
      <c r="V7" s="24">
        <v>9515</v>
      </c>
      <c r="W7" s="24">
        <v>5.16</v>
      </c>
      <c r="X7" s="24">
        <v>1843.99</v>
      </c>
      <c r="Y7" s="24" t="s">
        <v>102</v>
      </c>
      <c r="Z7" s="24" t="s">
        <v>102</v>
      </c>
      <c r="AA7" s="24" t="s">
        <v>102</v>
      </c>
      <c r="AB7" s="24">
        <v>100.85</v>
      </c>
      <c r="AC7" s="24">
        <v>100.59</v>
      </c>
      <c r="AD7" s="24" t="s">
        <v>102</v>
      </c>
      <c r="AE7" s="24" t="s">
        <v>102</v>
      </c>
      <c r="AF7" s="24" t="s">
        <v>102</v>
      </c>
      <c r="AG7" s="24">
        <v>107.81</v>
      </c>
      <c r="AH7" s="24">
        <v>107.54</v>
      </c>
      <c r="AI7" s="24">
        <v>107.02</v>
      </c>
      <c r="AJ7" s="24" t="s">
        <v>102</v>
      </c>
      <c r="AK7" s="24" t="s">
        <v>102</v>
      </c>
      <c r="AL7" s="24" t="s">
        <v>102</v>
      </c>
      <c r="AM7" s="24">
        <v>0</v>
      </c>
      <c r="AN7" s="24">
        <v>0</v>
      </c>
      <c r="AO7" s="24" t="s">
        <v>102</v>
      </c>
      <c r="AP7" s="24" t="s">
        <v>102</v>
      </c>
      <c r="AQ7" s="24" t="s">
        <v>102</v>
      </c>
      <c r="AR7" s="24">
        <v>18.2</v>
      </c>
      <c r="AS7" s="24">
        <v>19.059999999999999</v>
      </c>
      <c r="AT7" s="24">
        <v>3.09</v>
      </c>
      <c r="AU7" s="24" t="s">
        <v>102</v>
      </c>
      <c r="AV7" s="24" t="s">
        <v>102</v>
      </c>
      <c r="AW7" s="24" t="s">
        <v>102</v>
      </c>
      <c r="AX7" s="24">
        <v>22.3</v>
      </c>
      <c r="AY7" s="24">
        <v>13.18</v>
      </c>
      <c r="AZ7" s="24" t="s">
        <v>102</v>
      </c>
      <c r="BA7" s="24" t="s">
        <v>102</v>
      </c>
      <c r="BB7" s="24" t="s">
        <v>102</v>
      </c>
      <c r="BC7" s="24">
        <v>48.56</v>
      </c>
      <c r="BD7" s="24">
        <v>47.58</v>
      </c>
      <c r="BE7" s="24">
        <v>71.39</v>
      </c>
      <c r="BF7" s="24" t="s">
        <v>102</v>
      </c>
      <c r="BG7" s="24" t="s">
        <v>102</v>
      </c>
      <c r="BH7" s="24" t="s">
        <v>102</v>
      </c>
      <c r="BI7" s="24">
        <v>854.38</v>
      </c>
      <c r="BJ7" s="24">
        <v>662.22</v>
      </c>
      <c r="BK7" s="24" t="s">
        <v>102</v>
      </c>
      <c r="BL7" s="24" t="s">
        <v>102</v>
      </c>
      <c r="BM7" s="24" t="s">
        <v>102</v>
      </c>
      <c r="BN7" s="24">
        <v>1245.0999999999999</v>
      </c>
      <c r="BO7" s="24">
        <v>1108.8</v>
      </c>
      <c r="BP7" s="24">
        <v>669.11</v>
      </c>
      <c r="BQ7" s="24" t="s">
        <v>102</v>
      </c>
      <c r="BR7" s="24" t="s">
        <v>102</v>
      </c>
      <c r="BS7" s="24" t="s">
        <v>102</v>
      </c>
      <c r="BT7" s="24">
        <v>100.43</v>
      </c>
      <c r="BU7" s="24">
        <v>100.27</v>
      </c>
      <c r="BV7" s="24" t="s">
        <v>102</v>
      </c>
      <c r="BW7" s="24" t="s">
        <v>102</v>
      </c>
      <c r="BX7" s="24" t="s">
        <v>102</v>
      </c>
      <c r="BY7" s="24">
        <v>79.77</v>
      </c>
      <c r="BZ7" s="24">
        <v>79.63</v>
      </c>
      <c r="CA7" s="24">
        <v>99.73</v>
      </c>
      <c r="CB7" s="24" t="s">
        <v>102</v>
      </c>
      <c r="CC7" s="24" t="s">
        <v>102</v>
      </c>
      <c r="CD7" s="24" t="s">
        <v>102</v>
      </c>
      <c r="CE7" s="24">
        <v>151.19999999999999</v>
      </c>
      <c r="CF7" s="24">
        <v>151.54</v>
      </c>
      <c r="CG7" s="24" t="s">
        <v>102</v>
      </c>
      <c r="CH7" s="24" t="s">
        <v>102</v>
      </c>
      <c r="CI7" s="24" t="s">
        <v>102</v>
      </c>
      <c r="CJ7" s="24">
        <v>214.56</v>
      </c>
      <c r="CK7" s="24">
        <v>213.66</v>
      </c>
      <c r="CL7" s="24">
        <v>134.97999999999999</v>
      </c>
      <c r="CM7" s="24" t="s">
        <v>102</v>
      </c>
      <c r="CN7" s="24" t="s">
        <v>102</v>
      </c>
      <c r="CO7" s="24" t="s">
        <v>102</v>
      </c>
      <c r="CP7" s="24">
        <v>77.23</v>
      </c>
      <c r="CQ7" s="24">
        <v>76.73</v>
      </c>
      <c r="CR7" s="24" t="s">
        <v>102</v>
      </c>
      <c r="CS7" s="24" t="s">
        <v>102</v>
      </c>
      <c r="CT7" s="24" t="s">
        <v>102</v>
      </c>
      <c r="CU7" s="24">
        <v>49.47</v>
      </c>
      <c r="CV7" s="24">
        <v>48.19</v>
      </c>
      <c r="CW7" s="24">
        <v>59.99</v>
      </c>
      <c r="CX7" s="24" t="s">
        <v>102</v>
      </c>
      <c r="CY7" s="24" t="s">
        <v>102</v>
      </c>
      <c r="CZ7" s="24" t="s">
        <v>102</v>
      </c>
      <c r="DA7" s="24">
        <v>82.63</v>
      </c>
      <c r="DB7" s="24">
        <v>83.27</v>
      </c>
      <c r="DC7" s="24" t="s">
        <v>102</v>
      </c>
      <c r="DD7" s="24" t="s">
        <v>102</v>
      </c>
      <c r="DE7" s="24" t="s">
        <v>102</v>
      </c>
      <c r="DF7" s="24">
        <v>82.06</v>
      </c>
      <c r="DG7" s="24">
        <v>82.26</v>
      </c>
      <c r="DH7" s="24">
        <v>95.72</v>
      </c>
      <c r="DI7" s="24" t="s">
        <v>102</v>
      </c>
      <c r="DJ7" s="24" t="s">
        <v>102</v>
      </c>
      <c r="DK7" s="24" t="s">
        <v>102</v>
      </c>
      <c r="DL7" s="24">
        <v>3.97</v>
      </c>
      <c r="DM7" s="24">
        <v>7.48</v>
      </c>
      <c r="DN7" s="24" t="s">
        <v>102</v>
      </c>
      <c r="DO7" s="24" t="s">
        <v>102</v>
      </c>
      <c r="DP7" s="24" t="s">
        <v>102</v>
      </c>
      <c r="DQ7" s="24">
        <v>19.93</v>
      </c>
      <c r="DR7" s="24">
        <v>21.94</v>
      </c>
      <c r="DS7" s="24">
        <v>38.17</v>
      </c>
      <c r="DT7" s="24" t="s">
        <v>102</v>
      </c>
      <c r="DU7" s="24" t="s">
        <v>102</v>
      </c>
      <c r="DV7" s="24" t="s">
        <v>102</v>
      </c>
      <c r="DW7" s="24">
        <v>0</v>
      </c>
      <c r="DX7" s="24">
        <v>0</v>
      </c>
      <c r="DY7" s="24" t="s">
        <v>102</v>
      </c>
      <c r="DZ7" s="24" t="s">
        <v>102</v>
      </c>
      <c r="EA7" s="24" t="s">
        <v>102</v>
      </c>
      <c r="EB7" s="24">
        <v>0</v>
      </c>
      <c r="EC7" s="24">
        <v>0</v>
      </c>
      <c r="ED7" s="24">
        <v>6.54</v>
      </c>
      <c r="EE7" s="24" t="s">
        <v>102</v>
      </c>
      <c r="EF7" s="24" t="s">
        <v>102</v>
      </c>
      <c r="EG7" s="24" t="s">
        <v>102</v>
      </c>
      <c r="EH7" s="24">
        <v>0</v>
      </c>
      <c r="EI7" s="24">
        <v>0</v>
      </c>
      <c r="EJ7" s="24" t="s">
        <v>102</v>
      </c>
      <c r="EK7" s="24" t="s">
        <v>102</v>
      </c>
      <c r="EL7" s="24" t="s">
        <v>102</v>
      </c>
      <c r="EM7" s="24">
        <v>0.32</v>
      </c>
      <c r="EN7" s="24">
        <v>0.1</v>
      </c>
      <c r="EO7" s="24">
        <v>0.24</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111</v>
      </c>
      <c r="D13" t="s">
        <v>112</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oitapref</cp:lastModifiedBy>
  <cp:lastPrinted>2023-01-17T23:40:04Z</cp:lastPrinted>
  <dcterms:created xsi:type="dcterms:W3CDTF">2023-01-12T23:35:42Z</dcterms:created>
  <dcterms:modified xsi:type="dcterms:W3CDTF">2023-02-02T00:34:19Z</dcterms:modified>
  <cp:category/>
</cp:coreProperties>
</file>