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6HP掲載用\05経営比較分析表\08竹田市\"/>
    </mc:Choice>
  </mc:AlternateContent>
  <workbookProtection workbookAlgorithmName="SHA-512" workbookHashValue="dVOlZPm2I6JZGT9eaB25AULxS1Y6plFJS+D36jcB8bljm9/ocsuiWxYCJ6BLjBtjZFLA0+cCig+k7e9Y+5Ti/A==" workbookSaltValue="6bcuRenxxO/3xhpWgfatNQ==" workbookSpinCount="100000" lockStructure="1"/>
  <bookViews>
    <workbookView xWindow="0" yWindow="0" windowWidth="20490" windowHeight="753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<sst xmlns="http://schemas.openxmlformats.org/spreadsheetml/2006/main" count="233" uniqueCount="118">
  <si>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</si>
  <si>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</si>
  <si>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</si>
  <si>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</si>
  <si>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</si>
  <si>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</si>
  <si>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</si>
  <si>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</si>
  <si>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</si>
  <si>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</si>
  <si>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</si>
  <si>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</si>
  <si>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</si>
  <si>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</si>
  <si>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</si>
  <si>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</si>
  <si>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</si>
  <si>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</si>
  <si>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</si>
  <si>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</si>
  <si>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</si>
  <si>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</si>
  <si>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</si>
  <si>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</si>
  <si>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</si>
  <si>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</si>
  <si>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</si>
  <si>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</si>
  <si>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</si>
  <si>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</si>
  <si>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</si>
  <si>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</si>
  <si>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</si>
  <si>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</si>
  <si>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</si>
  <si>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</si>
  <si>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</si>
  <si>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</si>
  <si>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</si>
  <si>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</si>
  <si>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</si>
  <si>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</si>
  <si>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</si>
  <si>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</si>
  <si>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</si>
  <si>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</si>
  <si>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</si>
  <si>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</si>
  <si>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</si>
  <si>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</si>
  <si>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</si>
  <si>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</si>
  <si>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</si>
  <si>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</si>
  <si>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</si>
  <si>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</si>
  <si>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</si>
  <si>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</si>
  <si>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</si>
  <si>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</si>
  <si>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</si>
  <si>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</si>
  <si>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</si>
  <si>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</si>
  <si>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</si>
  <si>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</si>
  <si>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</si>
  <si>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</si>
  <si>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</si>
  <si>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</si>
  <si>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</si>
  <si>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</si>
  <si>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</si>
  <si>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</si>
  <si>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</si>
  <si>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</si>
  <si>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</si>
  <si>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</si>
  <si>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</si>
  <si>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</si>
  <si>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</si>
  <si>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</si>
  <si>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</si>
  <si>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</si>
  <si>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</si>
  <si>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</si>
  <si>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</si>
  <si>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</si>
  <si>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</si>
  <si>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</si>
  <si>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</si>
  <si>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</si>
  <si>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</si>
  <si>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</si>
  <si>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</si>
  <si>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</si>
  <si>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</si>
  <si>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竹田市</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</si>
  <si>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</si>
  <si>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</si>
  <si>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</si>
  <si>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</si>
  <si>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</si>
  <si>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</si>
  <si>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</si>
  <si>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</si>
  <si>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</si>
  <si>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</si>
  <si>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</si>
  <si>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</si>
  <si>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</si>
  <si>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</si>
  <si>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</si>
  <si>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</si>
  <si>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</si>
  <si>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路更新率：類似団体平均値と比較して低い水準であります。これは、財政的な面で管路更新が滞っているためです。今後、上水道との統合を見据え、有収率の向上も考慮し、平成２９年度に策定した水道ビジョンに基づき施設の計画的な更新を図る必要があります。</t>
    <rPh sb="1" eb="3">
      <t>カンロ</t>
    </rPh>
    <rPh sb="3" eb="5">
      <t>コウシン</t>
    </rPh>
    <rPh sb="5" eb="6">
      <t>リツ</t>
    </rPh>
    <rPh sb="7" eb="9">
      <t>ルイジ</t>
    </rPh>
    <rPh sb="9" eb="11">
      <t>ダンタイ</t>
    </rPh>
    <rPh sb="11" eb="13">
      <t>ヘイキン</t>
    </rPh>
    <rPh sb="13" eb="14">
      <t>チ</t>
    </rPh>
    <rPh sb="15" eb="17">
      <t>ヒカク</t>
    </rPh>
    <rPh sb="19" eb="20">
      <t>ヒク</t>
    </rPh>
    <rPh sb="21" eb="23">
      <t>スイジュン</t>
    </rPh>
    <rPh sb="33" eb="36">
      <t>ザイセイテキ</t>
    </rPh>
    <rPh sb="37" eb="38">
      <t>メン</t>
    </rPh>
    <rPh sb="39" eb="41">
      <t>カンロ</t>
    </rPh>
    <rPh sb="41" eb="43">
      <t>コウシン</t>
    </rPh>
    <rPh sb="44" eb="45">
      <t>トドコオ</t>
    </rPh>
    <rPh sb="54" eb="56">
      <t>コンゴ</t>
    </rPh>
    <rPh sb="57" eb="58">
      <t>ウエ</t>
    </rPh>
    <rPh sb="58" eb="60">
      <t>スイドウ</t>
    </rPh>
    <rPh sb="62" eb="64">
      <t>トウゴウ</t>
    </rPh>
    <rPh sb="65" eb="67">
      <t>ミス</t>
    </rPh>
    <rPh sb="69" eb="72">
      <t>ユウシュウリツ</t>
    </rPh>
    <rPh sb="73" eb="75">
      <t>コウジョウ</t>
    </rPh>
    <rPh sb="76" eb="78">
      <t>コウリョ</t>
    </rPh>
    <rPh sb="80" eb="82">
      <t>ヘイセイ</t>
    </rPh>
    <rPh sb="84" eb="86">
      <t>ネンド</t>
    </rPh>
    <rPh sb="87" eb="89">
      <t>サクテイ</t>
    </rPh>
    <rPh sb="91" eb="93">
      <t>スイドウ</t>
    </rPh>
    <rPh sb="98" eb="99">
      <t>モト</t>
    </rPh>
    <rPh sb="101" eb="103">
      <t>シセツ</t>
    </rPh>
    <rPh sb="104" eb="107">
      <t>ケイカクテキ</t>
    </rPh>
    <rPh sb="108" eb="110">
      <t>コウシン</t>
    </rPh>
    <rPh sb="111" eb="112">
      <t>ハカ</t>
    </rPh>
    <rPh sb="113" eb="115">
      <t>ヒツヨウ</t>
    </rPh>
    <phoneticPr fontId="4"/>
  </si>
  <si>
    <t>本事業の経営は、給水収益に加え、一般会計からの繰入金なしにはできない状況です。今後、簡易水道は公営企業会計に移行する令和５年度以降、上水道との経営統合を計画しており、水道ビジョン及び経営戦略に沿って、経営基盤の強化を図っていく必要があります。</t>
    <rPh sb="0" eb="1">
      <t>ホン</t>
    </rPh>
    <rPh sb="1" eb="3">
      <t>ジギョウ</t>
    </rPh>
    <rPh sb="4" eb="6">
      <t>ケイエイ</t>
    </rPh>
    <rPh sb="8" eb="10">
      <t>キュウスイ</t>
    </rPh>
    <rPh sb="10" eb="12">
      <t>シュウエキ</t>
    </rPh>
    <rPh sb="13" eb="14">
      <t>クワ</t>
    </rPh>
    <rPh sb="16" eb="18">
      <t>イッパン</t>
    </rPh>
    <rPh sb="18" eb="20">
      <t>カイケイ</t>
    </rPh>
    <rPh sb="23" eb="25">
      <t>クリイレ</t>
    </rPh>
    <rPh sb="25" eb="26">
      <t>キン</t>
    </rPh>
    <rPh sb="34" eb="36">
      <t>ジョウキョウ</t>
    </rPh>
    <rPh sb="39" eb="41">
      <t>コンゴ</t>
    </rPh>
    <rPh sb="42" eb="44">
      <t>カンイ</t>
    </rPh>
    <rPh sb="44" eb="46">
      <t>スイドウ</t>
    </rPh>
    <rPh sb="47" eb="49">
      <t>コウエイ</t>
    </rPh>
    <rPh sb="49" eb="51">
      <t>キギョウ</t>
    </rPh>
    <rPh sb="51" eb="53">
      <t>カイケイ</t>
    </rPh>
    <rPh sb="54" eb="56">
      <t>イコウ</t>
    </rPh>
    <rPh sb="58" eb="60">
      <t>レイワ</t>
    </rPh>
    <rPh sb="61" eb="63">
      <t>ネンド</t>
    </rPh>
    <rPh sb="63" eb="65">
      <t>イコウ</t>
    </rPh>
    <rPh sb="66" eb="67">
      <t>ウエ</t>
    </rPh>
    <rPh sb="67" eb="69">
      <t>スイドウ</t>
    </rPh>
    <rPh sb="71" eb="73">
      <t>ケイエイ</t>
    </rPh>
    <rPh sb="73" eb="75">
      <t>トウゴウ</t>
    </rPh>
    <rPh sb="76" eb="78">
      <t>ケイカク</t>
    </rPh>
    <rPh sb="83" eb="85">
      <t>スイドウ</t>
    </rPh>
    <rPh sb="89" eb="90">
      <t>オヨ</t>
    </rPh>
    <rPh sb="91" eb="93">
      <t>ケイエイ</t>
    </rPh>
    <rPh sb="93" eb="95">
      <t>センリャク</t>
    </rPh>
    <rPh sb="96" eb="97">
      <t>ソ</t>
    </rPh>
    <rPh sb="100" eb="102">
      <t>ケイエイ</t>
    </rPh>
    <rPh sb="102" eb="104">
      <t>キバン</t>
    </rPh>
    <rPh sb="105" eb="107">
      <t>キョウカ</t>
    </rPh>
    <rPh sb="108" eb="109">
      <t>ハカ</t>
    </rPh>
    <rPh sb="113" eb="115">
      <t>ヒツヨウ</t>
    </rPh>
    <phoneticPr fontId="4"/>
  </si>
  <si>
    <t>①収益的収支比率：収益的収支比率は前年度に比べ低下し、類似団体平均値と比較して低い状況にあります。経費の節減など、経営改善に向けた取り組みが必要であります。
④企業債残高対給水収益比率：近年、減少傾向にあり、類似団体平均値と比較して低い状況にあります。今後、施設整備や老朽化した施設の更新による企業債の増が見込まれます。
⑤料金回収率：類似団体平均値と比較して低い状況にあります。今後、上水道との経営統合を踏まえ、上水道との料金格差をなくすため、段階的な料金改定を行う予定です。
⑥給水原価:類似団体平均値と比較して高い水準になっています。今後も経費の節減に努めていきます。
⑦施設利用率：類似団体平均値と比較して高い水準になっています。今後、給水人口の減少により、施設の遊休化が懸念されるため、上水道との統合を踏まえ、施設の統廃合を図っていく必要があります。
⑧有収率：類似団体平均値と比較して低い状況にあります。配水管の漏水が原因と考えられるため、修繕工事などによる漏水対策が急務となっています。</t>
    <rPh sb="1" eb="4">
      <t>シュウエキテキ</t>
    </rPh>
    <rPh sb="4" eb="6">
      <t>シュウシ</t>
    </rPh>
    <rPh sb="6" eb="8">
      <t>ヒリツ</t>
    </rPh>
    <rPh sb="9" eb="12">
      <t>シュウエキテキ</t>
    </rPh>
    <rPh sb="12" eb="14">
      <t>シュウシ</t>
    </rPh>
    <rPh sb="14" eb="16">
      <t>ヒリツ</t>
    </rPh>
    <rPh sb="17" eb="20">
      <t>ゼンネンド</t>
    </rPh>
    <rPh sb="21" eb="22">
      <t>クラ</t>
    </rPh>
    <rPh sb="23" eb="25">
      <t>テイカ</t>
    </rPh>
    <rPh sb="27" eb="29">
      <t>ルイジ</t>
    </rPh>
    <rPh sb="29" eb="31">
      <t>ダンタイ</t>
    </rPh>
    <rPh sb="31" eb="34">
      <t>ヘイキンチ</t>
    </rPh>
    <rPh sb="35" eb="37">
      <t>ヒカク</t>
    </rPh>
    <rPh sb="39" eb="40">
      <t>ヒク</t>
    </rPh>
    <rPh sb="41" eb="43">
      <t>ジョウキョウ</t>
    </rPh>
    <rPh sb="49" eb="51">
      <t>ケイヒ</t>
    </rPh>
    <rPh sb="52" eb="54">
      <t>セツゲン</t>
    </rPh>
    <rPh sb="57" eb="59">
      <t>ケイエイ</t>
    </rPh>
    <rPh sb="59" eb="61">
      <t>カイゼン</t>
    </rPh>
    <rPh sb="62" eb="63">
      <t>ム</t>
    </rPh>
    <rPh sb="65" eb="66">
      <t>ト</t>
    </rPh>
    <rPh sb="67" eb="68">
      <t>ク</t>
    </rPh>
    <rPh sb="70" eb="72">
      <t>ヒツヨウ</t>
    </rPh>
    <rPh sb="80" eb="82">
      <t>キギョウ</t>
    </rPh>
    <rPh sb="96" eb="98">
      <t>ゲンショウ</t>
    </rPh>
    <rPh sb="289" eb="291">
      <t>シセツ</t>
    </rPh>
    <rPh sb="291" eb="293">
      <t>リヨウ</t>
    </rPh>
    <rPh sb="293" eb="294">
      <t>リツ</t>
    </rPh>
    <rPh sb="295" eb="297">
      <t>ルイジ</t>
    </rPh>
    <rPh sb="297" eb="299">
      <t>ダンタイ</t>
    </rPh>
    <rPh sb="299" eb="302">
      <t>ヘイキンチ</t>
    </rPh>
    <rPh sb="303" eb="305">
      <t>ヒカク</t>
    </rPh>
    <rPh sb="307" eb="308">
      <t>タカ</t>
    </rPh>
    <rPh sb="309" eb="311">
      <t>スイジュン</t>
    </rPh>
    <rPh sb="319" eb="321">
      <t>コンゴ</t>
    </rPh>
    <rPh sb="322" eb="324">
      <t>キュウスイ</t>
    </rPh>
    <rPh sb="324" eb="326">
      <t>ジンコウ</t>
    </rPh>
    <rPh sb="327" eb="329">
      <t>ゲンショウ</t>
    </rPh>
    <rPh sb="333" eb="335">
      <t>シセツ</t>
    </rPh>
    <rPh sb="336" eb="339">
      <t>ユウキュウカ</t>
    </rPh>
    <rPh sb="340" eb="342">
      <t>ケネン</t>
    </rPh>
    <rPh sb="348" eb="349">
      <t>ウエ</t>
    </rPh>
    <rPh sb="349" eb="351">
      <t>スイドウ</t>
    </rPh>
    <rPh sb="353" eb="355">
      <t>トウゴウ</t>
    </rPh>
    <rPh sb="356" eb="357">
      <t>フ</t>
    </rPh>
    <rPh sb="360" eb="362">
      <t>シセツ</t>
    </rPh>
    <rPh sb="363" eb="366">
      <t>トウハイゴウ</t>
    </rPh>
    <rPh sb="367" eb="368">
      <t>ハカ</t>
    </rPh>
    <rPh sb="372" eb="374">
      <t>ヒツヨウ</t>
    </rPh>
    <rPh sb="382" eb="385">
      <t>ユウシュウリツ</t>
    </rPh>
    <rPh sb="386" eb="388">
      <t>ルイジ</t>
    </rPh>
    <rPh sb="388" eb="390">
      <t>ダンタイ</t>
    </rPh>
    <rPh sb="390" eb="393">
      <t>ヘイキンチ</t>
    </rPh>
    <rPh sb="394" eb="396">
      <t>ヒカク</t>
    </rPh>
    <rPh sb="398" eb="399">
      <t>ヒク</t>
    </rPh>
    <rPh sb="400" eb="402">
      <t>ジョウキョウ</t>
    </rPh>
    <rPh sb="408" eb="411">
      <t>ハイスイカン</t>
    </rPh>
    <rPh sb="412" eb="414">
      <t>ロウスイ</t>
    </rPh>
    <rPh sb="415" eb="417">
      <t>ゲンイン</t>
    </rPh>
    <rPh sb="418" eb="419">
      <t>カンガ</t>
    </rPh>
    <rPh sb="426" eb="428">
      <t>シュウゼン</t>
    </rPh>
    <rPh sb="428" eb="430">
      <t>コウジ</t>
    </rPh>
    <rPh sb="435" eb="437">
      <t>ロウスイ</t>
    </rPh>
    <rPh sb="437" eb="439">
      <t>タイサク</t>
    </rPh>
    <rPh sb="440" eb="442">
      <t>キュウム</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</si>
</sst>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0.08</c:v>
                </c:pt>
                <c:pt idx="1">
                  <c:v>0.14000000000000001</c:v>
                </c:pt>
                <c:pt idx="2">
                  <c:v>0.1</c:v>
                </c:pt>
                <c:pt idx="3">
                  <c:v>0.21</c:v>
                </c:pt>
                <c:pt idx="4" formatCode="#,##0.00;&quot;△&quot;#,##0.00">
                  <c:v>0</c:v>
                </c:pt>
              </c:numCache>
            </c:numRef>
          </c:val>
          <c:extLst>
            <c:ext xmlns:c16="http://schemas.microsoft.com/office/drawing/2014/chart" uri="{C3380CC4-5D6E-409C-BE32-E72D297353CC}">
              <c16:uniqueId val="{00000000-E5B3-4532-BD0D-8D14F439FD57}"/>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0.96</c:v>
                </c:pt>
                <c:pt idx="1">
                  <c:v>0.65</c:v>
                </c:pt>
                <c:pt idx="2">
                  <c:v>0.52</c:v>
                </c:pt>
                <c:pt idx="3">
                  <c:v>1.48</c:v>
                </c:pt>
                <c:pt idx="4">
                  <c:v>0.45</c:v>
                </c:pt>
              </c:numCache>
            </c:numRef>
          </c:val>
          <c:smooth val="0"/>
          <c:extLst>
            <c:ext xmlns:c16="http://schemas.microsoft.com/office/drawing/2014/chart" uri="{C3380CC4-5D6E-409C-BE32-E72D297353CC}">
              <c16:uniqueId val="{00000001-E5B3-4532-BD0D-8D14F439FD57}"/>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59.11</c:v>
                </c:pt>
                <c:pt idx="1">
                  <c:v>57.16</c:v>
                </c:pt>
                <c:pt idx="2">
                  <c:v>56.57</c:v>
                </c:pt>
                <c:pt idx="3">
                  <c:v>56.99</c:v>
                </c:pt>
                <c:pt idx="4">
                  <c:v>56.52</c:v>
                </c:pt>
              </c:numCache>
            </c:numRef>
          </c:val>
          <c:extLst>
            <c:ext xmlns:c16="http://schemas.microsoft.com/office/drawing/2014/chart" uri="{C3380CC4-5D6E-409C-BE32-E72D297353CC}">
              <c16:uniqueId val="{00000000-0C28-4E2B-886F-42EA5B72A5C3}"/>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56.65</c:v>
                </c:pt>
                <c:pt idx="1">
                  <c:v>56.41</c:v>
                </c:pt>
                <c:pt idx="2">
                  <c:v>54.9</c:v>
                </c:pt>
                <c:pt idx="3">
                  <c:v>55.7</c:v>
                </c:pt>
                <c:pt idx="4">
                  <c:v>54.87</c:v>
                </c:pt>
              </c:numCache>
            </c:numRef>
          </c:val>
          <c:smooth val="0"/>
          <c:extLst>
            <c:ext xmlns:c16="http://schemas.microsoft.com/office/drawing/2014/chart" uri="{C3380CC4-5D6E-409C-BE32-E72D297353CC}">
              <c16:uniqueId val="{00000001-0C28-4E2B-886F-42EA5B72A5C3}"/>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69</c:v>
                </c:pt>
                <c:pt idx="1">
                  <c:v>69</c:v>
                </c:pt>
                <c:pt idx="2">
                  <c:v>69</c:v>
                </c:pt>
                <c:pt idx="3">
                  <c:v>69</c:v>
                </c:pt>
                <c:pt idx="4">
                  <c:v>69</c:v>
                </c:pt>
              </c:numCache>
            </c:numRef>
          </c:val>
          <c:extLst>
            <c:ext xmlns:c16="http://schemas.microsoft.com/office/drawing/2014/chart" uri="{C3380CC4-5D6E-409C-BE32-E72D297353CC}">
              <c16:uniqueId val="{00000000-5058-4E6F-B595-F4EBBE0C497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76.13</c:v>
                </c:pt>
                <c:pt idx="1">
                  <c:v>75.12</c:v>
                </c:pt>
                <c:pt idx="2">
                  <c:v>74.27</c:v>
                </c:pt>
                <c:pt idx="3">
                  <c:v>71.81</c:v>
                </c:pt>
                <c:pt idx="4">
                  <c:v>71.819999999999993</c:v>
                </c:pt>
              </c:numCache>
            </c:numRef>
          </c:val>
          <c:smooth val="0"/>
          <c:extLst>
            <c:ext xmlns:c16="http://schemas.microsoft.com/office/drawing/2014/chart" uri="{C3380CC4-5D6E-409C-BE32-E72D297353CC}">
              <c16:uniqueId val="{00000001-5058-4E6F-B595-F4EBBE0C497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71.28</c:v>
                </c:pt>
                <c:pt idx="1">
                  <c:v>74.95</c:v>
                </c:pt>
                <c:pt idx="2">
                  <c:v>69.42</c:v>
                </c:pt>
                <c:pt idx="3">
                  <c:v>68.12</c:v>
                </c:pt>
                <c:pt idx="4">
                  <c:v>66.17</c:v>
                </c:pt>
              </c:numCache>
            </c:numRef>
          </c:val>
          <c:extLst>
            <c:ext xmlns:c16="http://schemas.microsoft.com/office/drawing/2014/chart" uri="{C3380CC4-5D6E-409C-BE32-E72D297353CC}">
              <c16:uniqueId val="{00000000-6883-4478-B66B-D8F35392B595}"/>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73.959999999999994</c:v>
                </c:pt>
                <c:pt idx="1">
                  <c:v>75.010000000000005</c:v>
                </c:pt>
                <c:pt idx="2">
                  <c:v>72.760000000000005</c:v>
                </c:pt>
                <c:pt idx="3">
                  <c:v>82.57</c:v>
                </c:pt>
                <c:pt idx="4">
                  <c:v>81.17</c:v>
                </c:pt>
              </c:numCache>
            </c:numRef>
          </c:val>
          <c:smooth val="0"/>
          <c:extLst>
            <c:ext xmlns:c16="http://schemas.microsoft.com/office/drawing/2014/chart" uri="{C3380CC4-5D6E-409C-BE32-E72D297353CC}">
              <c16:uniqueId val="{00000001-6883-4478-B66B-D8F35392B595}"/>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F6-4252-95B7-9BE4E5BD8BE3}"/>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F6-4252-95B7-9BE4E5BD8BE3}"/>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9B-41E8-BE21-F1091703C70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9B-41E8-BE21-F1091703C70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C4-41DB-B172-7F4316A629C4}"/>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C4-41DB-B172-7F4316A629C4}"/>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16-4CC0-B52B-D6D5A7F59A6A}"/>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16-4CC0-B52B-D6D5A7F59A6A}"/>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675.4</c:v>
                </c:pt>
                <c:pt idx="1">
                  <c:v>619.13</c:v>
                </c:pt>
                <c:pt idx="2">
                  <c:v>565.03</c:v>
                </c:pt>
                <c:pt idx="3">
                  <c:v>497.24</c:v>
                </c:pt>
                <c:pt idx="4">
                  <c:v>440.9</c:v>
                </c:pt>
              </c:numCache>
            </c:numRef>
          </c:val>
          <c:extLst>
            <c:ext xmlns:c16="http://schemas.microsoft.com/office/drawing/2014/chart" uri="{C3380CC4-5D6E-409C-BE32-E72D297353CC}">
              <c16:uniqueId val="{00000000-4C57-490C-88E2-4DBF1F822A87}"/>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1295.06</c:v>
                </c:pt>
                <c:pt idx="1">
                  <c:v>1168.7</c:v>
                </c:pt>
                <c:pt idx="2">
                  <c:v>1245.46</c:v>
                </c:pt>
                <c:pt idx="3">
                  <c:v>834.1</c:v>
                </c:pt>
                <c:pt idx="4">
                  <c:v>853.42</c:v>
                </c:pt>
              </c:numCache>
            </c:numRef>
          </c:val>
          <c:smooth val="0"/>
          <c:extLst>
            <c:ext xmlns:c16="http://schemas.microsoft.com/office/drawing/2014/chart" uri="{C3380CC4-5D6E-409C-BE32-E72D297353CC}">
              <c16:uniqueId val="{00000001-4C57-490C-88E2-4DBF1F822A87}"/>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56.6</c:v>
                </c:pt>
                <c:pt idx="1">
                  <c:v>62.68</c:v>
                </c:pt>
                <c:pt idx="2">
                  <c:v>59.18</c:v>
                </c:pt>
                <c:pt idx="3">
                  <c:v>57.38</c:v>
                </c:pt>
                <c:pt idx="4">
                  <c:v>58.38</c:v>
                </c:pt>
              </c:numCache>
            </c:numRef>
          </c:val>
          <c:extLst>
            <c:ext xmlns:c16="http://schemas.microsoft.com/office/drawing/2014/chart" uri="{C3380CC4-5D6E-409C-BE32-E72D297353CC}">
              <c16:uniqueId val="{00000000-5AC3-4396-96A8-530AF4FF157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53.29</c:v>
                </c:pt>
                <c:pt idx="1">
                  <c:v>53.59</c:v>
                </c:pt>
                <c:pt idx="2">
                  <c:v>51.08</c:v>
                </c:pt>
                <c:pt idx="3">
                  <c:v>64.44</c:v>
                </c:pt>
                <c:pt idx="4">
                  <c:v>60.53</c:v>
                </c:pt>
              </c:numCache>
            </c:numRef>
          </c:val>
          <c:smooth val="0"/>
          <c:extLst>
            <c:ext xmlns:c16="http://schemas.microsoft.com/office/drawing/2014/chart" uri="{C3380CC4-5D6E-409C-BE32-E72D297353CC}">
              <c16:uniqueId val="{00000001-5AC3-4396-96A8-530AF4FF157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281.79000000000002</c:v>
                </c:pt>
                <c:pt idx="1">
                  <c:v>261.85000000000002</c:v>
                </c:pt>
                <c:pt idx="2">
                  <c:v>275.20999999999998</c:v>
                </c:pt>
                <c:pt idx="3">
                  <c:v>284.24</c:v>
                </c:pt>
                <c:pt idx="4">
                  <c:v>278.05</c:v>
                </c:pt>
              </c:numCache>
            </c:numRef>
          </c:val>
          <c:extLst>
            <c:ext xmlns:c16="http://schemas.microsoft.com/office/drawing/2014/chart" uri="{C3380CC4-5D6E-409C-BE32-E72D297353CC}">
              <c16:uniqueId val="{00000000-A7EB-4E26-B795-11FCB05E2D7A}"/>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259.02</c:v>
                </c:pt>
                <c:pt idx="1">
                  <c:v>259.79000000000002</c:v>
                </c:pt>
                <c:pt idx="2">
                  <c:v>262.13</c:v>
                </c:pt>
                <c:pt idx="3">
                  <c:v>197.14</c:v>
                </c:pt>
                <c:pt idx="4">
                  <c:v>210.72</c:v>
                </c:pt>
              </c:numCache>
            </c:numRef>
          </c:val>
          <c:smooth val="0"/>
          <c:extLst>
            <c:ext xmlns:c16="http://schemas.microsoft.com/office/drawing/2014/chart" uri="{C3380CC4-5D6E-409C-BE32-E72D297353CC}">
              <c16:uniqueId val="{00000001-A7EB-4E26-B795-11FCB05E2D7A}"/>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大分県　竹田市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D2</v>
      </c>
      <c r="X8" s="65"/>
      <c r="Y8" s="65"/>
      <c r="Z8" s="65"/>
      <c r="AA8" s="65"/>
      <c r="AB8" s="65"/>
      <c r="AC8" s="65"/>
      <c r="AD8" s="65" t="str">
        <f>データ!$M$6</f>
        <v>非設置</v>
      </c>
      <c r="AE8" s="65"/>
      <c r="AF8" s="65"/>
      <c r="AG8" s="65"/>
      <c r="AH8" s="65"/>
      <c r="AI8" s="65"/>
      <c r="AJ8" s="65"/>
      <c r="AK8" s="2"/>
      <c r="AL8" s="60">
        <f>データ!$R$6</f>
        <v>20412</v>
      </c>
      <c r="AM8" s="60"/>
      <c r="AN8" s="60"/>
      <c r="AO8" s="60"/>
      <c r="AP8" s="60"/>
      <c r="AQ8" s="60"/>
      <c r="AR8" s="60"/>
      <c r="AS8" s="60"/>
      <c r="AT8" s="36">
        <f>データ!$S$6</f>
        <v>477.53</v>
      </c>
      <c r="AU8" s="36"/>
      <c r="AV8" s="36"/>
      <c r="AW8" s="36"/>
      <c r="AX8" s="36"/>
      <c r="AY8" s="36"/>
      <c r="AZ8" s="36"/>
      <c r="BA8" s="36"/>
      <c r="BB8" s="36">
        <f>データ!$T$6</f>
        <v>42.74</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30.24</v>
      </c>
      <c r="Q10" s="36"/>
      <c r="R10" s="36"/>
      <c r="S10" s="36"/>
      <c r="T10" s="36"/>
      <c r="U10" s="36"/>
      <c r="V10" s="36"/>
      <c r="W10" s="60">
        <f>データ!$Q$6</f>
        <v>3025</v>
      </c>
      <c r="X10" s="60"/>
      <c r="Y10" s="60"/>
      <c r="Z10" s="60"/>
      <c r="AA10" s="60"/>
      <c r="AB10" s="60"/>
      <c r="AC10" s="60"/>
      <c r="AD10" s="2"/>
      <c r="AE10" s="2"/>
      <c r="AF10" s="2"/>
      <c r="AG10" s="2"/>
      <c r="AH10" s="2"/>
      <c r="AI10" s="2"/>
      <c r="AJ10" s="2"/>
      <c r="AK10" s="2"/>
      <c r="AL10" s="60">
        <f>データ!$U$6</f>
        <v>6132</v>
      </c>
      <c r="AM10" s="60"/>
      <c r="AN10" s="60"/>
      <c r="AO10" s="60"/>
      <c r="AP10" s="60"/>
      <c r="AQ10" s="60"/>
      <c r="AR10" s="60"/>
      <c r="AS10" s="60"/>
      <c r="AT10" s="36">
        <f>データ!$V$6</f>
        <v>55.75</v>
      </c>
      <c r="AU10" s="36"/>
      <c r="AV10" s="36"/>
      <c r="AW10" s="36"/>
      <c r="AX10" s="36"/>
      <c r="AY10" s="36"/>
      <c r="AZ10" s="36"/>
      <c r="BA10" s="36"/>
      <c r="BB10" s="36">
        <f>データ!$W$6</f>
        <v>109.99</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117</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115</v>
      </c>
      <c r="BM47" s="38"/>
      <c r="BN47" s="38"/>
      <c r="BO47" s="38"/>
      <c r="BP47" s="38"/>
      <c r="BQ47" s="38"/>
      <c r="BR47" s="38"/>
      <c r="BS47" s="38"/>
      <c r="BT47" s="38"/>
      <c r="BU47" s="38"/>
      <c r="BV47" s="38"/>
      <c r="BW47" s="38"/>
      <c r="BX47" s="38"/>
      <c r="BY47" s="38"/>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116</v>
      </c>
      <c r="BM66" s="38"/>
      <c r="BN66" s="38"/>
      <c r="BO66" s="38"/>
      <c r="BP66" s="38"/>
      <c r="BQ66" s="38"/>
      <c r="BR66" s="38"/>
      <c r="BS66" s="38"/>
      <c r="BT66" s="38"/>
      <c r="BU66" s="38"/>
      <c r="BV66" s="38"/>
      <c r="BW66" s="38"/>
      <c r="BX66" s="38"/>
      <c r="BY66" s="38"/>
      <c r="BZ66" s="3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43</v>
      </c>
      <c r="O85" s="13" t="str">
        <f>データ!EN6</f>
        <v>【0.58】</v>
      </c>
    </row>
  </sheetData>
  <sheetProtection algorithmName="SHA-512" hashValue="IuyzLfz6XKr0Yk3ccnUgiGD9KbVLdkJ53173mVdfaBl0CFWyZSZ/eOdIA4bhZkWJom+5ocPnvbNZK+sWAzzEzA==" saltValue="MWP4dqc5wyDhrstq4YCD1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46</v>
      </c>
      <c r="B3" s="16" t="s">
        <v>47</v>
      </c>
      <c r="C3" s="16" t="s">
        <v>48</v>
      </c>
      <c r="D3" s="16" t="s">
        <v>49</v>
      </c>
      <c r="E3" s="16" t="s">
        <v>50</v>
      </c>
      <c r="F3" s="16" t="s">
        <v>51</v>
      </c>
      <c r="G3" s="16" t="s">
        <v>52</v>
      </c>
      <c r="H3" s="72" t="s">
        <v>53</v>
      </c>
      <c r="I3" s="73"/>
      <c r="J3" s="73"/>
      <c r="K3" s="73"/>
      <c r="L3" s="73"/>
      <c r="M3" s="73"/>
      <c r="N3" s="73"/>
      <c r="O3" s="73"/>
      <c r="P3" s="73"/>
      <c r="Q3" s="73"/>
      <c r="R3" s="73"/>
      <c r="S3" s="73"/>
      <c r="T3" s="73"/>
      <c r="U3" s="73"/>
      <c r="V3" s="73"/>
      <c r="W3" s="74"/>
      <c r="X3" s="78" t="s">
        <v>54</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55</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56</v>
      </c>
      <c r="B4" s="17"/>
      <c r="C4" s="17"/>
      <c r="D4" s="17"/>
      <c r="E4" s="17"/>
      <c r="F4" s="17"/>
      <c r="G4" s="17"/>
      <c r="H4" s="75"/>
      <c r="I4" s="76"/>
      <c r="J4" s="76"/>
      <c r="K4" s="76"/>
      <c r="L4" s="76"/>
      <c r="M4" s="76"/>
      <c r="N4" s="76"/>
      <c r="O4" s="76"/>
      <c r="P4" s="76"/>
      <c r="Q4" s="76"/>
      <c r="R4" s="76"/>
      <c r="S4" s="76"/>
      <c r="T4" s="76"/>
      <c r="U4" s="76"/>
      <c r="V4" s="76"/>
      <c r="W4" s="77"/>
      <c r="X4" s="71" t="s">
        <v>57</v>
      </c>
      <c r="Y4" s="71"/>
      <c r="Z4" s="71"/>
      <c r="AA4" s="71"/>
      <c r="AB4" s="71"/>
      <c r="AC4" s="71"/>
      <c r="AD4" s="71"/>
      <c r="AE4" s="71"/>
      <c r="AF4" s="71"/>
      <c r="AG4" s="71"/>
      <c r="AH4" s="71"/>
      <c r="AI4" s="71" t="s">
        <v>58</v>
      </c>
      <c r="AJ4" s="71"/>
      <c r="AK4" s="71"/>
      <c r="AL4" s="71"/>
      <c r="AM4" s="71"/>
      <c r="AN4" s="71"/>
      <c r="AO4" s="71"/>
      <c r="AP4" s="71"/>
      <c r="AQ4" s="71"/>
      <c r="AR4" s="71"/>
      <c r="AS4" s="71"/>
      <c r="AT4" s="71" t="s">
        <v>59</v>
      </c>
      <c r="AU4" s="71"/>
      <c r="AV4" s="71"/>
      <c r="AW4" s="71"/>
      <c r="AX4" s="71"/>
      <c r="AY4" s="71"/>
      <c r="AZ4" s="71"/>
      <c r="BA4" s="71"/>
      <c r="BB4" s="71"/>
      <c r="BC4" s="71"/>
      <c r="BD4" s="71"/>
      <c r="BE4" s="71" t="s">
        <v>60</v>
      </c>
      <c r="BF4" s="71"/>
      <c r="BG4" s="71"/>
      <c r="BH4" s="71"/>
      <c r="BI4" s="71"/>
      <c r="BJ4" s="71"/>
      <c r="BK4" s="71"/>
      <c r="BL4" s="71"/>
      <c r="BM4" s="71"/>
      <c r="BN4" s="71"/>
      <c r="BO4" s="71"/>
      <c r="BP4" s="71" t="s">
        <v>61</v>
      </c>
      <c r="BQ4" s="71"/>
      <c r="BR4" s="71"/>
      <c r="BS4" s="71"/>
      <c r="BT4" s="71"/>
      <c r="BU4" s="71"/>
      <c r="BV4" s="71"/>
      <c r="BW4" s="71"/>
      <c r="BX4" s="71"/>
      <c r="BY4" s="71"/>
      <c r="BZ4" s="71"/>
      <c r="CA4" s="71" t="s">
        <v>62</v>
      </c>
      <c r="CB4" s="71"/>
      <c r="CC4" s="71"/>
      <c r="CD4" s="71"/>
      <c r="CE4" s="71"/>
      <c r="CF4" s="71"/>
      <c r="CG4" s="71"/>
      <c r="CH4" s="71"/>
      <c r="CI4" s="71"/>
      <c r="CJ4" s="71"/>
      <c r="CK4" s="71"/>
      <c r="CL4" s="71" t="s">
        <v>63</v>
      </c>
      <c r="CM4" s="71"/>
      <c r="CN4" s="71"/>
      <c r="CO4" s="71"/>
      <c r="CP4" s="71"/>
      <c r="CQ4" s="71"/>
      <c r="CR4" s="71"/>
      <c r="CS4" s="71"/>
      <c r="CT4" s="71"/>
      <c r="CU4" s="71"/>
      <c r="CV4" s="71"/>
      <c r="CW4" s="71" t="s">
        <v>64</v>
      </c>
      <c r="CX4" s="71"/>
      <c r="CY4" s="71"/>
      <c r="CZ4" s="71"/>
      <c r="DA4" s="71"/>
      <c r="DB4" s="71"/>
      <c r="DC4" s="71"/>
      <c r="DD4" s="71"/>
      <c r="DE4" s="71"/>
      <c r="DF4" s="71"/>
      <c r="DG4" s="71"/>
      <c r="DH4" s="71" t="s">
        <v>65</v>
      </c>
      <c r="DI4" s="71"/>
      <c r="DJ4" s="71"/>
      <c r="DK4" s="71"/>
      <c r="DL4" s="71"/>
      <c r="DM4" s="71"/>
      <c r="DN4" s="71"/>
      <c r="DO4" s="71"/>
      <c r="DP4" s="71"/>
      <c r="DQ4" s="71"/>
      <c r="DR4" s="71"/>
      <c r="DS4" s="71" t="s">
        <v>66</v>
      </c>
      <c r="DT4" s="71"/>
      <c r="DU4" s="71"/>
      <c r="DV4" s="71"/>
      <c r="DW4" s="71"/>
      <c r="DX4" s="71"/>
      <c r="DY4" s="71"/>
      <c r="DZ4" s="71"/>
      <c r="EA4" s="71"/>
      <c r="EB4" s="71"/>
      <c r="EC4" s="71"/>
      <c r="ED4" s="71" t="s">
        <v>67</v>
      </c>
      <c r="EE4" s="71"/>
      <c r="EF4" s="71"/>
      <c r="EG4" s="71"/>
      <c r="EH4" s="71"/>
      <c r="EI4" s="71"/>
      <c r="EJ4" s="71"/>
      <c r="EK4" s="71"/>
      <c r="EL4" s="71"/>
      <c r="EM4" s="71"/>
      <c r="EN4" s="71"/>
    </row>
    <row r="5" spans="1:144" x14ac:dyDescent="0.15">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x14ac:dyDescent="0.15">
      <c r="A6" s="15" t="s">
        <v>96</v>
      </c>
      <c r="B6" s="20">
        <f>B7</f>
        <v>2021</v>
      </c>
      <c r="C6" s="20">
        <f t="shared" ref="C6:W6" si="3">C7</f>
        <v>442089</v>
      </c>
      <c r="D6" s="20">
        <f t="shared" si="3"/>
        <v>47</v>
      </c>
      <c r="E6" s="20">
        <f t="shared" si="3"/>
        <v>1</v>
      </c>
      <c r="F6" s="20">
        <f t="shared" si="3"/>
        <v>0</v>
      </c>
      <c r="G6" s="20">
        <f t="shared" si="3"/>
        <v>0</v>
      </c>
      <c r="H6" s="20" t="str">
        <f t="shared" si="3"/>
        <v>大分県　竹田市</v>
      </c>
      <c r="I6" s="20" t="str">
        <f t="shared" si="3"/>
        <v>法非適用</v>
      </c>
      <c r="J6" s="20" t="str">
        <f t="shared" si="3"/>
        <v>水道事業</v>
      </c>
      <c r="K6" s="20" t="str">
        <f t="shared" si="3"/>
        <v>簡易水道事業</v>
      </c>
      <c r="L6" s="20" t="str">
        <f t="shared" si="3"/>
        <v>D2</v>
      </c>
      <c r="M6" s="20" t="str">
        <f t="shared" si="3"/>
        <v>非設置</v>
      </c>
      <c r="N6" s="21" t="str">
        <f t="shared" si="3"/>
        <v>-</v>
      </c>
      <c r="O6" s="21" t="str">
        <f t="shared" si="3"/>
        <v>該当数値なし</v>
      </c>
      <c r="P6" s="21">
        <f t="shared" si="3"/>
        <v>30.24</v>
      </c>
      <c r="Q6" s="21">
        <f t="shared" si="3"/>
        <v>3025</v>
      </c>
      <c r="R6" s="21">
        <f t="shared" si="3"/>
        <v>20412</v>
      </c>
      <c r="S6" s="21">
        <f t="shared" si="3"/>
        <v>477.53</v>
      </c>
      <c r="T6" s="21">
        <f t="shared" si="3"/>
        <v>42.74</v>
      </c>
      <c r="U6" s="21">
        <f t="shared" si="3"/>
        <v>6132</v>
      </c>
      <c r="V6" s="21">
        <f t="shared" si="3"/>
        <v>55.75</v>
      </c>
      <c r="W6" s="21">
        <f t="shared" si="3"/>
        <v>109.99</v>
      </c>
      <c r="X6" s="22">
        <f>IF(X7="",NA(),X7)</f>
        <v>71.28</v>
      </c>
      <c r="Y6" s="22">
        <f t="shared" ref="Y6:AG6" si="4">IF(Y7="",NA(),Y7)</f>
        <v>74.95</v>
      </c>
      <c r="Z6" s="22">
        <f t="shared" si="4"/>
        <v>69.42</v>
      </c>
      <c r="AA6" s="22">
        <f t="shared" si="4"/>
        <v>68.12</v>
      </c>
      <c r="AB6" s="22">
        <f t="shared" si="4"/>
        <v>66.17</v>
      </c>
      <c r="AC6" s="22">
        <f t="shared" si="4"/>
        <v>73.959999999999994</v>
      </c>
      <c r="AD6" s="22">
        <f t="shared" si="4"/>
        <v>75.010000000000005</v>
      </c>
      <c r="AE6" s="22">
        <f t="shared" si="4"/>
        <v>72.760000000000005</v>
      </c>
      <c r="AF6" s="22">
        <f t="shared" si="4"/>
        <v>82.57</v>
      </c>
      <c r="AG6" s="22">
        <f t="shared" si="4"/>
        <v>81.17</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675.4</v>
      </c>
      <c r="BF6" s="22">
        <f t="shared" ref="BF6:BN6" si="7">IF(BF7="",NA(),BF7)</f>
        <v>619.13</v>
      </c>
      <c r="BG6" s="22">
        <f t="shared" si="7"/>
        <v>565.03</v>
      </c>
      <c r="BH6" s="22">
        <f t="shared" si="7"/>
        <v>497.24</v>
      </c>
      <c r="BI6" s="22">
        <f t="shared" si="7"/>
        <v>440.9</v>
      </c>
      <c r="BJ6" s="22">
        <f t="shared" si="7"/>
        <v>1295.06</v>
      </c>
      <c r="BK6" s="22">
        <f t="shared" si="7"/>
        <v>1168.7</v>
      </c>
      <c r="BL6" s="22">
        <f t="shared" si="7"/>
        <v>1245.46</v>
      </c>
      <c r="BM6" s="22">
        <f t="shared" si="7"/>
        <v>834.1</v>
      </c>
      <c r="BN6" s="22">
        <f t="shared" si="7"/>
        <v>853.42</v>
      </c>
      <c r="BO6" s="21" t="str">
        <f>IF(BO7="","",IF(BO7="-","【-】","【"&amp;SUBSTITUTE(TEXT(BO7,"#,##0.00"),"-","△")&amp;"】"))</f>
        <v>【940.88】</v>
      </c>
      <c r="BP6" s="22">
        <f>IF(BP7="",NA(),BP7)</f>
        <v>56.6</v>
      </c>
      <c r="BQ6" s="22">
        <f t="shared" ref="BQ6:BY6" si="8">IF(BQ7="",NA(),BQ7)</f>
        <v>62.68</v>
      </c>
      <c r="BR6" s="22">
        <f t="shared" si="8"/>
        <v>59.18</v>
      </c>
      <c r="BS6" s="22">
        <f t="shared" si="8"/>
        <v>57.38</v>
      </c>
      <c r="BT6" s="22">
        <f t="shared" si="8"/>
        <v>58.38</v>
      </c>
      <c r="BU6" s="22">
        <f t="shared" si="8"/>
        <v>53.29</v>
      </c>
      <c r="BV6" s="22">
        <f t="shared" si="8"/>
        <v>53.59</v>
      </c>
      <c r="BW6" s="22">
        <f t="shared" si="8"/>
        <v>51.08</v>
      </c>
      <c r="BX6" s="22">
        <f t="shared" si="8"/>
        <v>64.44</v>
      </c>
      <c r="BY6" s="22">
        <f t="shared" si="8"/>
        <v>60.53</v>
      </c>
      <c r="BZ6" s="21" t="str">
        <f>IF(BZ7="","",IF(BZ7="-","【-】","【"&amp;SUBSTITUTE(TEXT(BZ7,"#,##0.00"),"-","△")&amp;"】"))</f>
        <v>【54.59】</v>
      </c>
      <c r="CA6" s="22">
        <f>IF(CA7="",NA(),CA7)</f>
        <v>281.79000000000002</v>
      </c>
      <c r="CB6" s="22">
        <f t="shared" ref="CB6:CJ6" si="9">IF(CB7="",NA(),CB7)</f>
        <v>261.85000000000002</v>
      </c>
      <c r="CC6" s="22">
        <f t="shared" si="9"/>
        <v>275.20999999999998</v>
      </c>
      <c r="CD6" s="22">
        <f t="shared" si="9"/>
        <v>284.24</v>
      </c>
      <c r="CE6" s="22">
        <f t="shared" si="9"/>
        <v>278.05</v>
      </c>
      <c r="CF6" s="22">
        <f t="shared" si="9"/>
        <v>259.02</v>
      </c>
      <c r="CG6" s="22">
        <f t="shared" si="9"/>
        <v>259.79000000000002</v>
      </c>
      <c r="CH6" s="22">
        <f t="shared" si="9"/>
        <v>262.13</v>
      </c>
      <c r="CI6" s="22">
        <f t="shared" si="9"/>
        <v>197.14</v>
      </c>
      <c r="CJ6" s="22">
        <f t="shared" si="9"/>
        <v>210.72</v>
      </c>
      <c r="CK6" s="21" t="str">
        <f>IF(CK7="","",IF(CK7="-","【-】","【"&amp;SUBSTITUTE(TEXT(CK7,"#,##0.00"),"-","△")&amp;"】"))</f>
        <v>【301.20】</v>
      </c>
      <c r="CL6" s="22">
        <f>IF(CL7="",NA(),CL7)</f>
        <v>59.11</v>
      </c>
      <c r="CM6" s="22">
        <f t="shared" ref="CM6:CU6" si="10">IF(CM7="",NA(),CM7)</f>
        <v>57.16</v>
      </c>
      <c r="CN6" s="22">
        <f t="shared" si="10"/>
        <v>56.57</v>
      </c>
      <c r="CO6" s="22">
        <f t="shared" si="10"/>
        <v>56.99</v>
      </c>
      <c r="CP6" s="22">
        <f t="shared" si="10"/>
        <v>56.52</v>
      </c>
      <c r="CQ6" s="22">
        <f t="shared" si="10"/>
        <v>56.65</v>
      </c>
      <c r="CR6" s="22">
        <f t="shared" si="10"/>
        <v>56.41</v>
      </c>
      <c r="CS6" s="22">
        <f t="shared" si="10"/>
        <v>54.9</v>
      </c>
      <c r="CT6" s="22">
        <f t="shared" si="10"/>
        <v>55.7</v>
      </c>
      <c r="CU6" s="22">
        <f t="shared" si="10"/>
        <v>54.87</v>
      </c>
      <c r="CV6" s="21" t="str">
        <f>IF(CV7="","",IF(CV7="-","【-】","【"&amp;SUBSTITUTE(TEXT(CV7,"#,##0.00"),"-","△")&amp;"】"))</f>
        <v>【56.42】</v>
      </c>
      <c r="CW6" s="22">
        <f>IF(CW7="",NA(),CW7)</f>
        <v>69</v>
      </c>
      <c r="CX6" s="22">
        <f t="shared" ref="CX6:DF6" si="11">IF(CX7="",NA(),CX7)</f>
        <v>69</v>
      </c>
      <c r="CY6" s="22">
        <f t="shared" si="11"/>
        <v>69</v>
      </c>
      <c r="CZ6" s="22">
        <f t="shared" si="11"/>
        <v>69</v>
      </c>
      <c r="DA6" s="22">
        <f t="shared" si="11"/>
        <v>69</v>
      </c>
      <c r="DB6" s="22">
        <f t="shared" si="11"/>
        <v>76.13</v>
      </c>
      <c r="DC6" s="22">
        <f t="shared" si="11"/>
        <v>75.12</v>
      </c>
      <c r="DD6" s="22">
        <f t="shared" si="11"/>
        <v>74.27</v>
      </c>
      <c r="DE6" s="22">
        <f t="shared" si="11"/>
        <v>71.81</v>
      </c>
      <c r="DF6" s="22">
        <f t="shared" si="11"/>
        <v>71.819999999999993</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0.08</v>
      </c>
      <c r="EE6" s="22">
        <f t="shared" ref="EE6:EM6" si="14">IF(EE7="",NA(),EE7)</f>
        <v>0.14000000000000001</v>
      </c>
      <c r="EF6" s="22">
        <f t="shared" si="14"/>
        <v>0.1</v>
      </c>
      <c r="EG6" s="22">
        <f t="shared" si="14"/>
        <v>0.21</v>
      </c>
      <c r="EH6" s="21">
        <f t="shared" si="14"/>
        <v>0</v>
      </c>
      <c r="EI6" s="22">
        <f t="shared" si="14"/>
        <v>0.96</v>
      </c>
      <c r="EJ6" s="22">
        <f t="shared" si="14"/>
        <v>0.65</v>
      </c>
      <c r="EK6" s="22">
        <f t="shared" si="14"/>
        <v>0.52</v>
      </c>
      <c r="EL6" s="22">
        <f t="shared" si="14"/>
        <v>1.48</v>
      </c>
      <c r="EM6" s="22">
        <f t="shared" si="14"/>
        <v>0.45</v>
      </c>
      <c r="EN6" s="21" t="str">
        <f>IF(EN7="","",IF(EN7="-","【-】","【"&amp;SUBSTITUTE(TEXT(EN7,"#,##0.00"),"-","△")&amp;"】"))</f>
        <v>【0.58】</v>
      </c>
    </row>
    <row r="7" spans="1:144" s="23" customFormat="1" x14ac:dyDescent="0.15">
      <c r="A7" s="15"/>
      <c r="B7" s="24">
        <v>2021</v>
      </c>
      <c r="C7" s="24">
        <v>442089</v>
      </c>
      <c r="D7" s="24">
        <v>47</v>
      </c>
      <c r="E7" s="24">
        <v>1</v>
      </c>
      <c r="F7" s="24">
        <v>0</v>
      </c>
      <c r="G7" s="24">
        <v>0</v>
      </c>
      <c r="H7" s="24" t="s">
        <v>97</v>
      </c>
      <c r="I7" s="24" t="s">
        <v>98</v>
      </c>
      <c r="J7" s="24" t="s">
        <v>99</v>
      </c>
      <c r="K7" s="24" t="s">
        <v>100</v>
      </c>
      <c r="L7" s="24" t="s">
        <v>101</v>
      </c>
      <c r="M7" s="24" t="s">
        <v>102</v>
      </c>
      <c r="N7" s="25" t="s">
        <v>103</v>
      </c>
      <c r="O7" s="25" t="s">
        <v>104</v>
      </c>
      <c r="P7" s="25">
        <v>30.24</v>
      </c>
      <c r="Q7" s="25">
        <v>3025</v>
      </c>
      <c r="R7" s="25">
        <v>20412</v>
      </c>
      <c r="S7" s="25">
        <v>477.53</v>
      </c>
      <c r="T7" s="25">
        <v>42.74</v>
      </c>
      <c r="U7" s="25">
        <v>6132</v>
      </c>
      <c r="V7" s="25">
        <v>55.75</v>
      </c>
      <c r="W7" s="25">
        <v>109.99</v>
      </c>
      <c r="X7" s="25">
        <v>71.28</v>
      </c>
      <c r="Y7" s="25">
        <v>74.95</v>
      </c>
      <c r="Z7" s="25">
        <v>69.42</v>
      </c>
      <c r="AA7" s="25">
        <v>68.12</v>
      </c>
      <c r="AB7" s="25">
        <v>66.17</v>
      </c>
      <c r="AC7" s="25">
        <v>73.959999999999994</v>
      </c>
      <c r="AD7" s="25">
        <v>75.010000000000005</v>
      </c>
      <c r="AE7" s="25">
        <v>72.760000000000005</v>
      </c>
      <c r="AF7" s="25">
        <v>82.57</v>
      </c>
      <c r="AG7" s="25">
        <v>81.17</v>
      </c>
      <c r="AH7" s="25">
        <v>73.42</v>
      </c>
      <c r="AI7" s="25"/>
      <c r="AJ7" s="25"/>
      <c r="AK7" s="25"/>
      <c r="AL7" s="25"/>
      <c r="AM7" s="25"/>
      <c r="AN7" s="25"/>
      <c r="AO7" s="25"/>
      <c r="AP7" s="25"/>
      <c r="AQ7" s="25"/>
      <c r="AR7" s="25"/>
      <c r="AS7" s="25"/>
      <c r="AT7" s="25"/>
      <c r="AU7" s="25"/>
      <c r="AV7" s="25"/>
      <c r="AW7" s="25"/>
      <c r="AX7" s="25"/>
      <c r="AY7" s="25"/>
      <c r="AZ7" s="25"/>
      <c r="BA7" s="25"/>
      <c r="BB7" s="25"/>
      <c r="BC7" s="25"/>
      <c r="BD7" s="25"/>
      <c r="BE7" s="25">
        <v>675.4</v>
      </c>
      <c r="BF7" s="25">
        <v>619.13</v>
      </c>
      <c r="BG7" s="25">
        <v>565.03</v>
      </c>
      <c r="BH7" s="25">
        <v>497.24</v>
      </c>
      <c r="BI7" s="25">
        <v>440.9</v>
      </c>
      <c r="BJ7" s="25">
        <v>1295.06</v>
      </c>
      <c r="BK7" s="25">
        <v>1168.7</v>
      </c>
      <c r="BL7" s="25">
        <v>1245.46</v>
      </c>
      <c r="BM7" s="25">
        <v>834.1</v>
      </c>
      <c r="BN7" s="25">
        <v>853.42</v>
      </c>
      <c r="BO7" s="25">
        <v>940.88</v>
      </c>
      <c r="BP7" s="25">
        <v>56.6</v>
      </c>
      <c r="BQ7" s="25">
        <v>62.68</v>
      </c>
      <c r="BR7" s="25">
        <v>59.18</v>
      </c>
      <c r="BS7" s="25">
        <v>57.38</v>
      </c>
      <c r="BT7" s="25">
        <v>58.38</v>
      </c>
      <c r="BU7" s="25">
        <v>53.29</v>
      </c>
      <c r="BV7" s="25">
        <v>53.59</v>
      </c>
      <c r="BW7" s="25">
        <v>51.08</v>
      </c>
      <c r="BX7" s="25">
        <v>64.44</v>
      </c>
      <c r="BY7" s="25">
        <v>60.53</v>
      </c>
      <c r="BZ7" s="25">
        <v>54.59</v>
      </c>
      <c r="CA7" s="25">
        <v>281.79000000000002</v>
      </c>
      <c r="CB7" s="25">
        <v>261.85000000000002</v>
      </c>
      <c r="CC7" s="25">
        <v>275.20999999999998</v>
      </c>
      <c r="CD7" s="25">
        <v>284.24</v>
      </c>
      <c r="CE7" s="25">
        <v>278.05</v>
      </c>
      <c r="CF7" s="25">
        <v>259.02</v>
      </c>
      <c r="CG7" s="25">
        <v>259.79000000000002</v>
      </c>
      <c r="CH7" s="25">
        <v>262.13</v>
      </c>
      <c r="CI7" s="25">
        <v>197.14</v>
      </c>
      <c r="CJ7" s="25">
        <v>210.72</v>
      </c>
      <c r="CK7" s="25">
        <v>301.2</v>
      </c>
      <c r="CL7" s="25">
        <v>59.11</v>
      </c>
      <c r="CM7" s="25">
        <v>57.16</v>
      </c>
      <c r="CN7" s="25">
        <v>56.57</v>
      </c>
      <c r="CO7" s="25">
        <v>56.99</v>
      </c>
      <c r="CP7" s="25">
        <v>56.52</v>
      </c>
      <c r="CQ7" s="25">
        <v>56.65</v>
      </c>
      <c r="CR7" s="25">
        <v>56.41</v>
      </c>
      <c r="CS7" s="25">
        <v>54.9</v>
      </c>
      <c r="CT7" s="25">
        <v>55.7</v>
      </c>
      <c r="CU7" s="25">
        <v>54.87</v>
      </c>
      <c r="CV7" s="25">
        <v>56.42</v>
      </c>
      <c r="CW7" s="25">
        <v>69</v>
      </c>
      <c r="CX7" s="25">
        <v>69</v>
      </c>
      <c r="CY7" s="25">
        <v>69</v>
      </c>
      <c r="CZ7" s="25">
        <v>69</v>
      </c>
      <c r="DA7" s="25">
        <v>69</v>
      </c>
      <c r="DB7" s="25">
        <v>76.13</v>
      </c>
      <c r="DC7" s="25">
        <v>75.12</v>
      </c>
      <c r="DD7" s="25">
        <v>74.27</v>
      </c>
      <c r="DE7" s="25">
        <v>71.81</v>
      </c>
      <c r="DF7" s="25">
        <v>71.819999999999993</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0.08</v>
      </c>
      <c r="EE7" s="25">
        <v>0.14000000000000001</v>
      </c>
      <c r="EF7" s="25">
        <v>0.1</v>
      </c>
      <c r="EG7" s="25">
        <v>0.21</v>
      </c>
      <c r="EH7" s="25">
        <v>0</v>
      </c>
      <c r="EI7" s="25">
        <v>0.96</v>
      </c>
      <c r="EJ7" s="25">
        <v>0.65</v>
      </c>
      <c r="EK7" s="25">
        <v>0.52</v>
      </c>
      <c r="EL7" s="25">
        <v>1.48</v>
      </c>
      <c r="EM7" s="25">
        <v>0.45</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47</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110</v>
      </c>
    </row>
    <row r="12" spans="1:144" x14ac:dyDescent="0.15">
      <c r="B12">
        <v>1</v>
      </c>
      <c r="C12">
        <v>1</v>
      </c>
      <c r="D12">
        <v>1</v>
      </c>
      <c r="E12">
        <v>2</v>
      </c>
      <c r="F12">
        <v>3</v>
      </c>
      <c r="G12" t="s">
        <v>111</v>
      </c>
    </row>
    <row r="13" spans="1:144" x14ac:dyDescent="0.15">
      <c r="B13" t="s">
        <v>112</v>
      </c>
      <c r="C13" t="s">
        <v>112</v>
      </c>
      <c r="D13" t="s">
        <v>113</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2023-01-10T07:02:21Z</cp:lastPrinted>
  <dcterms:created xsi:type="dcterms:W3CDTF">2022-12-01T01:11:53Z</dcterms:created>
  <dcterms:modified xsi:type="dcterms:W3CDTF">2023-01-27T00:48:43Z</dcterms:modified>
  <cp:category/>
</cp:coreProperties>
</file>