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7津久見市\"/>
    </mc:Choice>
  </mc:AlternateContent>
  <workbookProtection workbookAlgorithmName="SHA-512" workbookHashValue="Ytr9KzEwl/ksrRfF5dx9Av5Xg0vRkwJC0vrcYfqnR3B6gnMLclE6OtuEetUaTHllriyuStYXjKMb9wTFI3LzOw==" workbookSaltValue="JbeQDAYQ9m+Jft//IhUErA==" workbookSpinCount="100000" lockStructure="1"/>
  <bookViews>
    <workbookView xWindow="0" yWindow="0" windowWidth="23010" windowHeight="87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O6" i="5"/>
  <c r="I10" i="4" s="1"/>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BB10" i="4"/>
  <c r="AT10" i="4"/>
  <c r="W10" i="4"/>
  <c r="P10" i="4"/>
  <c r="B10" i="4"/>
  <c r="BB8" i="4"/>
  <c r="AT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<sst xmlns="http://schemas.openxmlformats.org/spreadsheetml/2006/main" count="228" uniqueCount="114">
  <si>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</si>
  <si>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</si>
  <si>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</si>
  <si>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</si>
  <si>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</si>
  <si>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</si>
  <si>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</si>
  <si>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</si>
  <si>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</si>
  <si>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</si>
  <si>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</si>
  <si>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</si>
  <si>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</si>
  <si>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</si>
  <si>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</si>
  <si>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</si>
  <si>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</si>
  <si>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</si>
  <si>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</si>
  <si>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</si>
  <si>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</si>
  <si>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</si>
  <si>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</si>
  <si>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</si>
  <si>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</si>
  <si>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</si>
  <si>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</si>
  <si>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</si>
  <si>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</si>
  <si>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</si>
  <si>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</si>
  <si>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</si>
  <si>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</si>
  <si>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</si>
  <si>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</si>
  <si>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</si>
  <si>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</si>
  <si>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</si>
  <si>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</si>
  <si>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</si>
  <si>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</si>
  <si>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</si>
  <si>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</si>
  <si>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</si>
  <si>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</si>
  <si>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</si>
  <si>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</si>
  <si>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</si>
  <si>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</si>
  <si>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</si>
  <si>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</si>
  <si>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</si>
  <si>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</si>
  <si>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</si>
  <si>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</si>
  <si>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</si>
  <si>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</si>
  <si>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</si>
  <si>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</si>
  <si>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</si>
  <si>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</si>
  <si>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</si>
  <si>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</si>
  <si>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</si>
  <si>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</si>
  <si>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</si>
  <si>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</si>
  <si>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</si>
  <si>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</si>
  <si>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</si>
  <si>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</si>
  <si>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</si>
  <si>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</si>
  <si>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</si>
  <si>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</si>
  <si>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</si>
  <si>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</si>
  <si>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</si>
  <si>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</si>
  <si>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</si>
  <si>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</si>
  <si>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</si>
  <si>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</si>
  <si>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</si>
  <si>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</si>
  <si>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</si>
  <si>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</si>
  <si>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</si>
  <si>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</si>
  <si>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</si>
  <si>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</si>
  <si>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</si>
  <si>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</si>
  <si>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</si>
  <si>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</si>
  <si>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</si>
  <si>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</si>
  <si>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</si>
  <si>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</si>
  <si>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</si>
  <si>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</si>
  <si>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</si>
  <si>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</si>
  <si>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</si>
  <si>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</si>
  <si>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</si>
  <si>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</si>
  <si>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</si>
  <si>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</si>
  <si>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</si>
  <si>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</si>
  <si>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市の水道事業は、類似団体と比較すると現在のところは、概ね良好な状況にあるといえます。しかしながら、人口減少に伴い給水収益の減少が進んでおり、経営状況は非常に厳しい状況に直面することが予想されています。今後は、災害に備えた主要施設の耐震化はもちろんのこと、老朽化した施設及び管路の更新に多額の費用が必要となります。そうしたことから、計画的、効果的な施設の耐震化及び更新を実施し、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有効な国庫補助金の模索や企業債の利用、料金体系の見直しを検討し経営基盤の強化を進めていきます。</t>
    <rPh sb="55" eb="56">
      <t>トモナ</t>
    </rPh>
    <rPh sb="71" eb="73">
      <t>ケイエイ</t>
    </rPh>
    <rPh sb="73" eb="75">
      <t>ジョウキョウ</t>
    </rPh>
    <rPh sb="76" eb="78">
      <t>ヒジョウ</t>
    </rPh>
    <rPh sb="79" eb="80">
      <t>キビ</t>
    </rPh>
    <rPh sb="82" eb="84">
      <t>ジョウキョウ</t>
    </rPh>
    <rPh sb="85" eb="87">
      <t>チョクメン</t>
    </rPh>
    <rPh sb="92" eb="94">
      <t>ヨソウ</t>
    </rPh>
    <rPh sb="101" eb="103">
      <t>コンゴ</t>
    </rPh>
    <rPh sb="105" eb="107">
      <t>サイガイ</t>
    </rPh>
    <rPh sb="108" eb="109">
      <t>ソナ</t>
    </rPh>
    <rPh sb="140" eb="142">
      <t>コウシン</t>
    </rPh>
    <rPh sb="170" eb="173">
      <t>コウカテキ</t>
    </rPh>
    <rPh sb="189" eb="191">
      <t>アンテイ</t>
    </rPh>
    <rPh sb="193" eb="195">
      <t>スイドウ</t>
    </rPh>
    <rPh sb="195" eb="197">
      <t>シセツ</t>
    </rPh>
    <rPh sb="198" eb="200">
      <t>キバン</t>
    </rPh>
    <rPh sb="201" eb="203">
      <t>コウチク</t>
    </rPh>
    <rPh sb="225" eb="227">
      <t>ケイヒ</t>
    </rPh>
    <rPh sb="227" eb="229">
      <t>セツゲン</t>
    </rPh>
    <rPh sb="230" eb="231">
      <t>ツト</t>
    </rPh>
    <rPh sb="233" eb="235">
      <t>ケンナイ</t>
    </rPh>
    <rPh sb="237" eb="240">
      <t>ヒカクテキ</t>
    </rPh>
    <rPh sb="240" eb="242">
      <t>アンカ</t>
    </rPh>
    <rPh sb="243" eb="245">
      <t>スイドウ</t>
    </rPh>
    <rPh sb="245" eb="247">
      <t>リョウキン</t>
    </rPh>
    <rPh sb="248" eb="249">
      <t>ス</t>
    </rPh>
    <rPh sb="250" eb="251">
      <t>オ</t>
    </rPh>
    <rPh sb="259" eb="261">
      <t>キュウスイ</t>
    </rPh>
    <rPh sb="261" eb="263">
      <t>シュウエキ</t>
    </rPh>
    <rPh sb="264" eb="266">
      <t>ゲンショウ</t>
    </rPh>
    <rPh sb="270" eb="272">
      <t>ケイエイ</t>
    </rPh>
    <rPh sb="272" eb="274">
      <t>ジョウキョウ</t>
    </rPh>
    <rPh sb="275" eb="277">
      <t>アッカ</t>
    </rPh>
    <rPh sb="284" eb="286">
      <t>ヨソウ</t>
    </rPh>
    <rPh sb="309" eb="310">
      <t>トウ</t>
    </rPh>
    <rPh sb="334" eb="336">
      <t>ユウコウ</t>
    </rPh>
    <rPh sb="337" eb="339">
      <t>コッコ</t>
    </rPh>
    <rPh sb="339" eb="342">
      <t>ホジョキン</t>
    </rPh>
    <rPh sb="343" eb="345">
      <t>モサク</t>
    </rPh>
    <rPh sb="346" eb="348">
      <t>キギョウ</t>
    </rPh>
    <rPh sb="348" eb="349">
      <t>サイ</t>
    </rPh>
    <rPh sb="350" eb="352">
      <t>リヨウ</t>
    </rPh>
    <rPh sb="358" eb="360">
      <t>ミナオ</t>
    </rPh>
    <rPh sb="362" eb="364">
      <t>ケントウ</t>
    </rPh>
    <rPh sb="365" eb="367">
      <t>ケイエイ</t>
    </rPh>
    <rPh sb="367" eb="369">
      <t>キバン</t>
    </rPh>
    <rPh sb="370" eb="372">
      <t>キョウカ</t>
    </rPh>
    <rPh sb="373" eb="374">
      <t>スス</t>
    </rPh>
    <phoneticPr fontId="4"/>
  </si>
  <si>
    <t>①『経常収支比率』・・・経常費用が経常収益でどの程度賄われているかを示す指標。100％を上回っており、類似団体と同程度の比率を維持していることから現在のところ経営は安定しているといえます。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すが、老朽化の著しい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　　　　　　　　　　　　　　　　　　　　　　　　⑥『給水原価』・・・有収水量1㎥あたりについて、どれだけの費用がかかっているかを表す指標。類似団体、全国平均に比べて低い水準になっていますが、今後、企業債の借り入れに伴う支払利息の増加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682" eb="684">
      <t>ゾウカ</t>
    </rPh>
    <phoneticPr fontId="4"/>
  </si>
  <si>
    <t>①『有形固定資産減価償却率』・・・有形固定資産のうち償却対象資産の減価償却がどの程度進んでいるかを表す指標。類似団体や全国平均は下回っているものの、徐々に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令和3年度は類似団体と同水準となっています。全ての管路を更新するのには相当な期間を要するため、重要性の高い管路を考慮し計画的、効果的に更新を進めていく必要があります。　　</t>
    <rPh sb="64" eb="65">
      <t>シタ</t>
    </rPh>
    <rPh sb="151" eb="153">
      <t>ヘイセイ</t>
    </rPh>
    <rPh sb="155" eb="157">
      <t>ネンド</t>
    </rPh>
    <rPh sb="167" eb="169">
      <t>カンロ</t>
    </rPh>
    <rPh sb="205" eb="207">
      <t>ヒツヨウ</t>
    </rPh>
    <rPh sb="267" eb="269">
      <t>レイワ</t>
    </rPh>
    <rPh sb="270" eb="272">
      <t>ネンド</t>
    </rPh>
    <rPh sb="278" eb="281">
      <t>ドウスイジュン</t>
    </rPh>
    <rPh sb="289" eb="290">
      <t>スベ</t>
    </rPh>
    <rPh sb="292" eb="294">
      <t>カンロ</t>
    </rPh>
    <rPh sb="295" eb="297">
      <t>コウシン</t>
    </rPh>
    <rPh sb="302" eb="304">
      <t>ソウトウ</t>
    </rPh>
    <rPh sb="305" eb="307">
      <t>キカン</t>
    </rPh>
    <rPh sb="308" eb="309">
      <t>ヨウ</t>
    </rPh>
    <rPh sb="314" eb="316">
      <t>ジュウヨウ</t>
    </rPh>
    <rPh sb="323" eb="325">
      <t>コウリョ</t>
    </rPh>
    <rPh sb="326" eb="329">
      <t>ケイカクテキ</t>
    </rPh>
    <rPh sb="330" eb="333">
      <t>コウカテキ</t>
    </rPh>
    <rPh sb="337" eb="338">
      <t>スス</t>
    </rPh>
    <rPh sb="342" eb="3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</si>
</sst>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0.23</c:v>
                </c:pt>
                <c:pt idx="1">
                  <c:v>0.25</c:v>
                </c:pt>
                <c:pt idx="2">
                  <c:v>0.28999999999999998</c:v>
                </c:pt>
                <c:pt idx="3">
                  <c:v>0.44</c:v>
                </c:pt>
                <c:pt idx="4">
                  <c:v>0.52</c:v>
                </c:pt>
              </c:numCache>
            </c:numRef>
          </c:val>
          <c:extLst>
            <c:ext xmlns:c16="http://schemas.microsoft.com/office/drawing/2014/chart" uri="{C3380CC4-5D6E-409C-BE32-E72D297353CC}">
              <c16:uniqueId val="{00000000-9DD2-40D7-8FFA-7C6DDD58CB7A}"/>
            </c:ext>
          </c:extLst>
        </c:ser>
        <c:dLbls>
          <c:showLegendKey val="0"/>
          <c:showVal val="0"/>
          <c:showCatName val="0"/>
          <c:showSerName val="0"/>
          <c:showPercent val="0"/>
          <c:showBubbleSize val="0"/>
        </c:dLbls>
        <c:gapWidth val="150"/>
        <c:axId val="187069448"/>
        <c:axId val="1857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0.5</c:v>
                </c:pt>
              </c:numCache>
            </c:numRef>
          </c:val>
          <c:smooth val="0"/>
          <c:extLst>
            <c:ext xmlns:c16="http://schemas.microsoft.com/office/drawing/2014/chart" uri="{C3380CC4-5D6E-409C-BE32-E72D297353CC}">
              <c16:uniqueId val="{00000001-9DD2-40D7-8FFA-7C6DDD58CB7A}"/>
            </c:ext>
          </c:extLst>
        </c:ser>
        <c:dLbls>
          <c:showLegendKey val="0"/>
          <c:showVal val="0"/>
          <c:showCatName val="0"/>
          <c:showSerName val="0"/>
          <c:showPercent val="0"/>
          <c:showBubbleSize val="0"/>
        </c:dLbls>
        <c:marker val="1"/>
        <c:smooth val="0"/>
        <c:axId val="187069448"/>
        <c:axId val="185772576"/>
      </c:lineChart>
      <c:dateAx>
        <c:axId val="187069448"/>
        <c:scaling>
          <c:orientation val="minMax"/>
        </c:scaling>
        <c:delete val="1"/>
        <c:axPos val="b"/>
        <c:numFmt formatCode="&quot;H&quot;yy" sourceLinked="1"/>
        <c:majorTickMark val="none"/>
        <c:minorTickMark val="none"/>
        <c:tickLblPos val="none"/>
        <c:crossAx val="185772576"/>
        <c:crosses val="autoZero"/>
        <c:auto val="1"/>
        <c:lblOffset val="100"/>
        <c:baseTimeUnit val="years"/>
      </c:dateAx>
      <c:valAx>
        <c:axId val="1857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6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68.22</c:v>
                </c:pt>
                <c:pt idx="1">
                  <c:v>69.3</c:v>
                </c:pt>
                <c:pt idx="2">
                  <c:v>69.23</c:v>
                </c:pt>
                <c:pt idx="3">
                  <c:v>69.56</c:v>
                </c:pt>
                <c:pt idx="4">
                  <c:v>69.06</c:v>
                </c:pt>
              </c:numCache>
            </c:numRef>
          </c:val>
          <c:extLst>
            <c:ext xmlns:c16="http://schemas.microsoft.com/office/drawing/2014/chart" uri="{C3380CC4-5D6E-409C-BE32-E72D297353CC}">
              <c16:uniqueId val="{00000000-E67D-4B3C-9003-5E2FCEA7B7C6}"/>
            </c:ext>
          </c:extLst>
        </c:ser>
        <c:dLbls>
          <c:showLegendKey val="0"/>
          <c:showVal val="0"/>
          <c:showCatName val="0"/>
          <c:showSerName val="0"/>
          <c:showPercent val="0"/>
          <c:showBubbleSize val="0"/>
        </c:dLbls>
        <c:gapWidth val="150"/>
        <c:axId val="187871408"/>
        <c:axId val="18787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53.87</c:v>
                </c:pt>
              </c:numCache>
            </c:numRef>
          </c:val>
          <c:smooth val="0"/>
          <c:extLst>
            <c:ext xmlns:c16="http://schemas.microsoft.com/office/drawing/2014/chart" uri="{C3380CC4-5D6E-409C-BE32-E72D297353CC}">
              <c16:uniqueId val="{00000001-E67D-4B3C-9003-5E2FCEA7B7C6}"/>
            </c:ext>
          </c:extLst>
        </c:ser>
        <c:dLbls>
          <c:showLegendKey val="0"/>
          <c:showVal val="0"/>
          <c:showCatName val="0"/>
          <c:showSerName val="0"/>
          <c:showPercent val="0"/>
          <c:showBubbleSize val="0"/>
        </c:dLbls>
        <c:marker val="1"/>
        <c:smooth val="0"/>
        <c:axId val="187871408"/>
        <c:axId val="187875328"/>
      </c:lineChart>
      <c:dateAx>
        <c:axId val="187871408"/>
        <c:scaling>
          <c:orientation val="minMax"/>
        </c:scaling>
        <c:delete val="1"/>
        <c:axPos val="b"/>
        <c:numFmt formatCode="&quot;H&quot;yy" sourceLinked="1"/>
        <c:majorTickMark val="none"/>
        <c:minorTickMark val="none"/>
        <c:tickLblPos val="none"/>
        <c:crossAx val="187875328"/>
        <c:crosses val="autoZero"/>
        <c:auto val="1"/>
        <c:lblOffset val="100"/>
        <c:baseTimeUnit val="years"/>
      </c:dateAx>
      <c:valAx>
        <c:axId val="187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7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83.16</c:v>
                </c:pt>
                <c:pt idx="1">
                  <c:v>83.49</c:v>
                </c:pt>
                <c:pt idx="2">
                  <c:v>84.76</c:v>
                </c:pt>
                <c:pt idx="3">
                  <c:v>84.58</c:v>
                </c:pt>
                <c:pt idx="4">
                  <c:v>84.85</c:v>
                </c:pt>
              </c:numCache>
            </c:numRef>
          </c:val>
          <c:extLst>
            <c:ext xmlns:c16="http://schemas.microsoft.com/office/drawing/2014/chart" uri="{C3380CC4-5D6E-409C-BE32-E72D297353CC}">
              <c16:uniqueId val="{00000000-3EA6-401B-8BD0-892F95781686}"/>
            </c:ext>
          </c:extLst>
        </c:ser>
        <c:dLbls>
          <c:showLegendKey val="0"/>
          <c:showVal val="0"/>
          <c:showCatName val="0"/>
          <c:showSerName val="0"/>
          <c:showPercent val="0"/>
          <c:showBubbleSize val="0"/>
        </c:dLbls>
        <c:gapWidth val="150"/>
        <c:axId val="187878464"/>
        <c:axId val="18787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79.489999999999995</c:v>
                </c:pt>
              </c:numCache>
            </c:numRef>
          </c:val>
          <c:smooth val="0"/>
          <c:extLst>
            <c:ext xmlns:c16="http://schemas.microsoft.com/office/drawing/2014/chart" uri="{C3380CC4-5D6E-409C-BE32-E72D297353CC}">
              <c16:uniqueId val="{00000001-3EA6-401B-8BD0-892F95781686}"/>
            </c:ext>
          </c:extLst>
        </c:ser>
        <c:dLbls>
          <c:showLegendKey val="0"/>
          <c:showVal val="0"/>
          <c:showCatName val="0"/>
          <c:showSerName val="0"/>
          <c:showPercent val="0"/>
          <c:showBubbleSize val="0"/>
        </c:dLbls>
        <c:marker val="1"/>
        <c:smooth val="0"/>
        <c:axId val="187878464"/>
        <c:axId val="187876112"/>
      </c:lineChart>
      <c:dateAx>
        <c:axId val="187878464"/>
        <c:scaling>
          <c:orientation val="minMax"/>
        </c:scaling>
        <c:delete val="1"/>
        <c:axPos val="b"/>
        <c:numFmt formatCode="&quot;H&quot;yy" sourceLinked="1"/>
        <c:majorTickMark val="none"/>
        <c:minorTickMark val="none"/>
        <c:tickLblPos val="none"/>
        <c:crossAx val="187876112"/>
        <c:crosses val="autoZero"/>
        <c:auto val="1"/>
        <c:lblOffset val="100"/>
        <c:baseTimeUnit val="years"/>
      </c:dateAx>
      <c:valAx>
        <c:axId val="18787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111.59</c:v>
                </c:pt>
                <c:pt idx="1">
                  <c:v>110.64</c:v>
                </c:pt>
                <c:pt idx="2">
                  <c:v>119.58</c:v>
                </c:pt>
                <c:pt idx="3">
                  <c:v>121.91</c:v>
                </c:pt>
                <c:pt idx="4">
                  <c:v>116.67</c:v>
                </c:pt>
              </c:numCache>
            </c:numRef>
          </c:val>
          <c:extLst>
            <c:ext xmlns:c16="http://schemas.microsoft.com/office/drawing/2014/chart" uri="{C3380CC4-5D6E-409C-BE32-E72D297353CC}">
              <c16:uniqueId val="{00000000-C273-4991-803E-F01FEE07719F}"/>
            </c:ext>
          </c:extLst>
        </c:ser>
        <c:dLbls>
          <c:showLegendKey val="0"/>
          <c:showVal val="0"/>
          <c:showCatName val="0"/>
          <c:showSerName val="0"/>
          <c:showPercent val="0"/>
          <c:showBubbleSize val="0"/>
        </c:dLbls>
        <c:gapWidth val="150"/>
        <c:axId val="185772968"/>
        <c:axId val="18577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107.81</c:v>
                </c:pt>
              </c:numCache>
            </c:numRef>
          </c:val>
          <c:smooth val="0"/>
          <c:extLst>
            <c:ext xmlns:c16="http://schemas.microsoft.com/office/drawing/2014/chart" uri="{C3380CC4-5D6E-409C-BE32-E72D297353CC}">
              <c16:uniqueId val="{00000001-C273-4991-803E-F01FEE07719F}"/>
            </c:ext>
          </c:extLst>
        </c:ser>
        <c:dLbls>
          <c:showLegendKey val="0"/>
          <c:showVal val="0"/>
          <c:showCatName val="0"/>
          <c:showSerName val="0"/>
          <c:showPercent val="0"/>
          <c:showBubbleSize val="0"/>
        </c:dLbls>
        <c:marker val="1"/>
        <c:smooth val="0"/>
        <c:axId val="185772968"/>
        <c:axId val="185771792"/>
      </c:lineChart>
      <c:dateAx>
        <c:axId val="185772968"/>
        <c:scaling>
          <c:orientation val="minMax"/>
        </c:scaling>
        <c:delete val="1"/>
        <c:axPos val="b"/>
        <c:numFmt formatCode="&quot;H&quot;yy" sourceLinked="1"/>
        <c:majorTickMark val="none"/>
        <c:minorTickMark val="none"/>
        <c:tickLblPos val="none"/>
        <c:crossAx val="185771792"/>
        <c:crosses val="autoZero"/>
        <c:auto val="1"/>
        <c:lblOffset val="100"/>
        <c:baseTimeUnit val="years"/>
      </c:dateAx>
      <c:valAx>
        <c:axId val="18577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77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44.87</c:v>
                </c:pt>
                <c:pt idx="1">
                  <c:v>46.85</c:v>
                </c:pt>
                <c:pt idx="2">
                  <c:v>48.79</c:v>
                </c:pt>
                <c:pt idx="3">
                  <c:v>50.28</c:v>
                </c:pt>
                <c:pt idx="4">
                  <c:v>50.73</c:v>
                </c:pt>
              </c:numCache>
            </c:numRef>
          </c:val>
          <c:extLst>
            <c:ext xmlns:c16="http://schemas.microsoft.com/office/drawing/2014/chart" uri="{C3380CC4-5D6E-409C-BE32-E72D297353CC}">
              <c16:uniqueId val="{00000000-96CC-47AA-B676-9A2A996933C6}"/>
            </c:ext>
          </c:extLst>
        </c:ser>
        <c:dLbls>
          <c:showLegendKey val="0"/>
          <c:showVal val="0"/>
          <c:showCatName val="0"/>
          <c:showSerName val="0"/>
          <c:showPercent val="0"/>
          <c:showBubbleSize val="0"/>
        </c:dLbls>
        <c:gapWidth val="150"/>
        <c:axId val="185769048"/>
        <c:axId val="1857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50.75</c:v>
                </c:pt>
              </c:numCache>
            </c:numRef>
          </c:val>
          <c:smooth val="0"/>
          <c:extLst>
            <c:ext xmlns:c16="http://schemas.microsoft.com/office/drawing/2014/chart" uri="{C3380CC4-5D6E-409C-BE32-E72D297353CC}">
              <c16:uniqueId val="{00000001-96CC-47AA-B676-9A2A996933C6}"/>
            </c:ext>
          </c:extLst>
        </c:ser>
        <c:dLbls>
          <c:showLegendKey val="0"/>
          <c:showVal val="0"/>
          <c:showCatName val="0"/>
          <c:showSerName val="0"/>
          <c:showPercent val="0"/>
          <c:showBubbleSize val="0"/>
        </c:dLbls>
        <c:marker val="1"/>
        <c:smooth val="0"/>
        <c:axId val="185769048"/>
        <c:axId val="185774144"/>
      </c:lineChart>
      <c:dateAx>
        <c:axId val="185769048"/>
        <c:scaling>
          <c:orientation val="minMax"/>
        </c:scaling>
        <c:delete val="1"/>
        <c:axPos val="b"/>
        <c:numFmt formatCode="&quot;H&quot;yy" sourceLinked="1"/>
        <c:majorTickMark val="none"/>
        <c:minorTickMark val="none"/>
        <c:tickLblPos val="none"/>
        <c:crossAx val="185774144"/>
        <c:crosses val="autoZero"/>
        <c:auto val="1"/>
        <c:lblOffset val="100"/>
        <c:baseTimeUnit val="years"/>
      </c:dateAx>
      <c:valAx>
        <c:axId val="1857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6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4.8099999999999996</c:v>
                </c:pt>
                <c:pt idx="1">
                  <c:v>7.23</c:v>
                </c:pt>
                <c:pt idx="2">
                  <c:v>7.1</c:v>
                </c:pt>
                <c:pt idx="3">
                  <c:v>7.23</c:v>
                </c:pt>
                <c:pt idx="4">
                  <c:v>9.44</c:v>
                </c:pt>
              </c:numCache>
            </c:numRef>
          </c:val>
          <c:extLst>
            <c:ext xmlns:c16="http://schemas.microsoft.com/office/drawing/2014/chart" uri="{C3380CC4-5D6E-409C-BE32-E72D297353CC}">
              <c16:uniqueId val="{00000000-E47A-40CF-A619-5ADD5AB4E7DF}"/>
            </c:ext>
          </c:extLst>
        </c:ser>
        <c:dLbls>
          <c:showLegendKey val="0"/>
          <c:showVal val="0"/>
          <c:showCatName val="0"/>
          <c:showSerName val="0"/>
          <c:showPercent val="0"/>
          <c:showBubbleSize val="0"/>
        </c:dLbls>
        <c:gapWidth val="150"/>
        <c:axId val="185769440"/>
        <c:axId val="1161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21.14</c:v>
                </c:pt>
              </c:numCache>
            </c:numRef>
          </c:val>
          <c:smooth val="0"/>
          <c:extLst>
            <c:ext xmlns:c16="http://schemas.microsoft.com/office/drawing/2014/chart" uri="{C3380CC4-5D6E-409C-BE32-E72D297353CC}">
              <c16:uniqueId val="{00000001-E47A-40CF-A619-5ADD5AB4E7DF}"/>
            </c:ext>
          </c:extLst>
        </c:ser>
        <c:dLbls>
          <c:showLegendKey val="0"/>
          <c:showVal val="0"/>
          <c:showCatName val="0"/>
          <c:showSerName val="0"/>
          <c:showPercent val="0"/>
          <c:showBubbleSize val="0"/>
        </c:dLbls>
        <c:marker val="1"/>
        <c:smooth val="0"/>
        <c:axId val="185769440"/>
        <c:axId val="116155424"/>
      </c:lineChart>
      <c:dateAx>
        <c:axId val="185769440"/>
        <c:scaling>
          <c:orientation val="minMax"/>
        </c:scaling>
        <c:delete val="1"/>
        <c:axPos val="b"/>
        <c:numFmt formatCode="&quot;H&quot;yy" sourceLinked="1"/>
        <c:majorTickMark val="none"/>
        <c:minorTickMark val="none"/>
        <c:tickLblPos val="none"/>
        <c:crossAx val="116155424"/>
        <c:crosses val="autoZero"/>
        <c:auto val="1"/>
        <c:lblOffset val="100"/>
        <c:baseTimeUnit val="years"/>
      </c:dateAx>
      <c:valAx>
        <c:axId val="1161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50-4796-A9FB-7D41D09E6396}"/>
            </c:ext>
          </c:extLst>
        </c:ser>
        <c:dLbls>
          <c:showLegendKey val="0"/>
          <c:showVal val="0"/>
          <c:showCatName val="0"/>
          <c:showSerName val="0"/>
          <c:showPercent val="0"/>
          <c:showBubbleSize val="0"/>
        </c:dLbls>
        <c:gapWidth val="150"/>
        <c:axId val="188073440"/>
        <c:axId val="18807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8.86</c:v>
                </c:pt>
              </c:numCache>
            </c:numRef>
          </c:val>
          <c:smooth val="0"/>
          <c:extLst>
            <c:ext xmlns:c16="http://schemas.microsoft.com/office/drawing/2014/chart" uri="{C3380CC4-5D6E-409C-BE32-E72D297353CC}">
              <c16:uniqueId val="{00000001-0950-4796-A9FB-7D41D09E6396}"/>
            </c:ext>
          </c:extLst>
        </c:ser>
        <c:dLbls>
          <c:showLegendKey val="0"/>
          <c:showVal val="0"/>
          <c:showCatName val="0"/>
          <c:showSerName val="0"/>
          <c:showPercent val="0"/>
          <c:showBubbleSize val="0"/>
        </c:dLbls>
        <c:marker val="1"/>
        <c:smooth val="0"/>
        <c:axId val="188073440"/>
        <c:axId val="188073832"/>
      </c:lineChart>
      <c:dateAx>
        <c:axId val="188073440"/>
        <c:scaling>
          <c:orientation val="minMax"/>
        </c:scaling>
        <c:delete val="1"/>
        <c:axPos val="b"/>
        <c:numFmt formatCode="&quot;H&quot;yy" sourceLinked="1"/>
        <c:majorTickMark val="none"/>
        <c:minorTickMark val="none"/>
        <c:tickLblPos val="none"/>
        <c:crossAx val="188073832"/>
        <c:crosses val="autoZero"/>
        <c:auto val="1"/>
        <c:lblOffset val="100"/>
        <c:baseTimeUnit val="years"/>
      </c:dateAx>
      <c:valAx>
        <c:axId val="188073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0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1137.3699999999999</c:v>
                </c:pt>
                <c:pt idx="1">
                  <c:v>931.09</c:v>
                </c:pt>
                <c:pt idx="2">
                  <c:v>1253.7</c:v>
                </c:pt>
                <c:pt idx="3">
                  <c:v>1059.3900000000001</c:v>
                </c:pt>
                <c:pt idx="4">
                  <c:v>946.44</c:v>
                </c:pt>
              </c:numCache>
            </c:numRef>
          </c:val>
          <c:extLst>
            <c:ext xmlns:c16="http://schemas.microsoft.com/office/drawing/2014/chart" uri="{C3380CC4-5D6E-409C-BE32-E72D297353CC}">
              <c16:uniqueId val="{00000000-007C-496A-8B53-37F3C668E983}"/>
            </c:ext>
          </c:extLst>
        </c:ser>
        <c:dLbls>
          <c:showLegendKey val="0"/>
          <c:showVal val="0"/>
          <c:showCatName val="0"/>
          <c:showSerName val="0"/>
          <c:showPercent val="0"/>
          <c:showBubbleSize val="0"/>
        </c:dLbls>
        <c:gapWidth val="150"/>
        <c:axId val="188074616"/>
        <c:axId val="1880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384.23</c:v>
                </c:pt>
              </c:numCache>
            </c:numRef>
          </c:val>
          <c:smooth val="0"/>
          <c:extLst>
            <c:ext xmlns:c16="http://schemas.microsoft.com/office/drawing/2014/chart" uri="{C3380CC4-5D6E-409C-BE32-E72D297353CC}">
              <c16:uniqueId val="{00000001-007C-496A-8B53-37F3C668E983}"/>
            </c:ext>
          </c:extLst>
        </c:ser>
        <c:dLbls>
          <c:showLegendKey val="0"/>
          <c:showVal val="0"/>
          <c:showCatName val="0"/>
          <c:showSerName val="0"/>
          <c:showPercent val="0"/>
          <c:showBubbleSize val="0"/>
        </c:dLbls>
        <c:marker val="1"/>
        <c:smooth val="0"/>
        <c:axId val="188074616"/>
        <c:axId val="188075008"/>
      </c:lineChart>
      <c:dateAx>
        <c:axId val="188074616"/>
        <c:scaling>
          <c:orientation val="minMax"/>
        </c:scaling>
        <c:delete val="1"/>
        <c:axPos val="b"/>
        <c:numFmt formatCode="&quot;H&quot;yy" sourceLinked="1"/>
        <c:majorTickMark val="none"/>
        <c:minorTickMark val="none"/>
        <c:tickLblPos val="none"/>
        <c:crossAx val="188075008"/>
        <c:crosses val="autoZero"/>
        <c:auto val="1"/>
        <c:lblOffset val="100"/>
        <c:baseTimeUnit val="years"/>
      </c:dateAx>
      <c:valAx>
        <c:axId val="18807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07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189.37</c:v>
                </c:pt>
                <c:pt idx="1">
                  <c:v>175.08</c:v>
                </c:pt>
                <c:pt idx="2">
                  <c:v>154.55000000000001</c:v>
                </c:pt>
                <c:pt idx="3">
                  <c:v>152.63999999999999</c:v>
                </c:pt>
                <c:pt idx="4">
                  <c:v>157.27000000000001</c:v>
                </c:pt>
              </c:numCache>
            </c:numRef>
          </c:val>
          <c:extLst>
            <c:ext xmlns:c16="http://schemas.microsoft.com/office/drawing/2014/chart" uri="{C3380CC4-5D6E-409C-BE32-E72D297353CC}">
              <c16:uniqueId val="{00000000-F821-4D78-89ED-9EE9F46423C8}"/>
            </c:ext>
          </c:extLst>
        </c:ser>
        <c:dLbls>
          <c:showLegendKey val="0"/>
          <c:showVal val="0"/>
          <c:showCatName val="0"/>
          <c:showSerName val="0"/>
          <c:showPercent val="0"/>
          <c:showBubbleSize val="0"/>
        </c:dLbls>
        <c:gapWidth val="150"/>
        <c:axId val="188071088"/>
        <c:axId val="18807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439.43</c:v>
                </c:pt>
              </c:numCache>
            </c:numRef>
          </c:val>
          <c:smooth val="0"/>
          <c:extLst>
            <c:ext xmlns:c16="http://schemas.microsoft.com/office/drawing/2014/chart" uri="{C3380CC4-5D6E-409C-BE32-E72D297353CC}">
              <c16:uniqueId val="{00000001-F821-4D78-89ED-9EE9F46423C8}"/>
            </c:ext>
          </c:extLst>
        </c:ser>
        <c:dLbls>
          <c:showLegendKey val="0"/>
          <c:showVal val="0"/>
          <c:showCatName val="0"/>
          <c:showSerName val="0"/>
          <c:showPercent val="0"/>
          <c:showBubbleSize val="0"/>
        </c:dLbls>
        <c:marker val="1"/>
        <c:smooth val="0"/>
        <c:axId val="188071088"/>
        <c:axId val="188070696"/>
      </c:lineChart>
      <c:dateAx>
        <c:axId val="188071088"/>
        <c:scaling>
          <c:orientation val="minMax"/>
        </c:scaling>
        <c:delete val="1"/>
        <c:axPos val="b"/>
        <c:numFmt formatCode="&quot;H&quot;yy" sourceLinked="1"/>
        <c:majorTickMark val="none"/>
        <c:minorTickMark val="none"/>
        <c:tickLblPos val="none"/>
        <c:crossAx val="188070696"/>
        <c:crosses val="autoZero"/>
        <c:auto val="1"/>
        <c:lblOffset val="100"/>
        <c:baseTimeUnit val="years"/>
      </c:dateAx>
      <c:valAx>
        <c:axId val="188070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07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110.17</c:v>
                </c:pt>
                <c:pt idx="1">
                  <c:v>109.09</c:v>
                </c:pt>
                <c:pt idx="2">
                  <c:v>118.96</c:v>
                </c:pt>
                <c:pt idx="3">
                  <c:v>121.14</c:v>
                </c:pt>
                <c:pt idx="4">
                  <c:v>115.16</c:v>
                </c:pt>
              </c:numCache>
            </c:numRef>
          </c:val>
          <c:extLst>
            <c:ext xmlns:c16="http://schemas.microsoft.com/office/drawing/2014/chart" uri="{C3380CC4-5D6E-409C-BE32-E72D297353CC}">
              <c16:uniqueId val="{00000000-AFD8-4139-AC15-2E3759F9399F}"/>
            </c:ext>
          </c:extLst>
        </c:ser>
        <c:dLbls>
          <c:showLegendKey val="0"/>
          <c:showVal val="0"/>
          <c:showCatName val="0"/>
          <c:showSerName val="0"/>
          <c:showPercent val="0"/>
          <c:showBubbleSize val="0"/>
        </c:dLbls>
        <c:gapWidth val="150"/>
        <c:axId val="188071872"/>
        <c:axId val="18807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94.41</c:v>
                </c:pt>
              </c:numCache>
            </c:numRef>
          </c:val>
          <c:smooth val="0"/>
          <c:extLst>
            <c:ext xmlns:c16="http://schemas.microsoft.com/office/drawing/2014/chart" uri="{C3380CC4-5D6E-409C-BE32-E72D297353CC}">
              <c16:uniqueId val="{00000001-AFD8-4139-AC15-2E3759F9399F}"/>
            </c:ext>
          </c:extLst>
        </c:ser>
        <c:dLbls>
          <c:showLegendKey val="0"/>
          <c:showVal val="0"/>
          <c:showCatName val="0"/>
          <c:showSerName val="0"/>
          <c:showPercent val="0"/>
          <c:showBubbleSize val="0"/>
        </c:dLbls>
        <c:marker val="1"/>
        <c:smooth val="0"/>
        <c:axId val="188071872"/>
        <c:axId val="188072264"/>
      </c:lineChart>
      <c:dateAx>
        <c:axId val="188071872"/>
        <c:scaling>
          <c:orientation val="minMax"/>
        </c:scaling>
        <c:delete val="1"/>
        <c:axPos val="b"/>
        <c:numFmt formatCode="&quot;H&quot;yy" sourceLinked="1"/>
        <c:majorTickMark val="none"/>
        <c:minorTickMark val="none"/>
        <c:tickLblPos val="none"/>
        <c:crossAx val="188072264"/>
        <c:crosses val="autoZero"/>
        <c:auto val="1"/>
        <c:lblOffset val="100"/>
        <c:baseTimeUnit val="years"/>
      </c:dateAx>
      <c:valAx>
        <c:axId val="18807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135.34</c:v>
                </c:pt>
                <c:pt idx="1">
                  <c:v>136.13999999999999</c:v>
                </c:pt>
                <c:pt idx="2">
                  <c:v>125.74</c:v>
                </c:pt>
                <c:pt idx="3">
                  <c:v>123.36</c:v>
                </c:pt>
                <c:pt idx="4">
                  <c:v>130.22999999999999</c:v>
                </c:pt>
              </c:numCache>
            </c:numRef>
          </c:val>
          <c:extLst>
            <c:ext xmlns:c16="http://schemas.microsoft.com/office/drawing/2014/chart" uri="{C3380CC4-5D6E-409C-BE32-E72D297353CC}">
              <c16:uniqueId val="{00000000-6E05-47F9-BDCA-EA07D91B3A43}"/>
            </c:ext>
          </c:extLst>
        </c:ser>
        <c:dLbls>
          <c:showLegendKey val="0"/>
          <c:showVal val="0"/>
          <c:showCatName val="0"/>
          <c:showSerName val="0"/>
          <c:showPercent val="0"/>
          <c:showBubbleSize val="0"/>
        </c:dLbls>
        <c:gapWidth val="150"/>
        <c:axId val="188076184"/>
        <c:axId val="18806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192.13</c:v>
                </c:pt>
              </c:numCache>
            </c:numRef>
          </c:val>
          <c:smooth val="0"/>
          <c:extLst>
            <c:ext xmlns:c16="http://schemas.microsoft.com/office/drawing/2014/chart" uri="{C3380CC4-5D6E-409C-BE32-E72D297353CC}">
              <c16:uniqueId val="{00000001-6E05-47F9-BDCA-EA07D91B3A43}"/>
            </c:ext>
          </c:extLst>
        </c:ser>
        <c:dLbls>
          <c:showLegendKey val="0"/>
          <c:showVal val="0"/>
          <c:showCatName val="0"/>
          <c:showSerName val="0"/>
          <c:showPercent val="0"/>
          <c:showBubbleSize val="0"/>
        </c:dLbls>
        <c:marker val="1"/>
        <c:smooth val="0"/>
        <c:axId val="188076184"/>
        <c:axId val="188069128"/>
      </c:lineChart>
      <c:dateAx>
        <c:axId val="188076184"/>
        <c:scaling>
          <c:orientation val="minMax"/>
        </c:scaling>
        <c:delete val="1"/>
        <c:axPos val="b"/>
        <c:numFmt formatCode="&quot;H&quot;yy" sourceLinked="1"/>
        <c:majorTickMark val="none"/>
        <c:minorTickMark val="none"/>
        <c:tickLblPos val="none"/>
        <c:crossAx val="188069128"/>
        <c:crosses val="autoZero"/>
        <c:auto val="1"/>
        <c:lblOffset val="100"/>
        <c:baseTimeUnit val="years"/>
      </c:dateAx>
      <c:valAx>
        <c:axId val="18806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7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津久見市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16307</v>
      </c>
      <c r="AM8" s="45"/>
      <c r="AN8" s="45"/>
      <c r="AO8" s="45"/>
      <c r="AP8" s="45"/>
      <c r="AQ8" s="45"/>
      <c r="AR8" s="45"/>
      <c r="AS8" s="45"/>
      <c r="AT8" s="46">
        <f>データ!$S$6</f>
        <v>79.48</v>
      </c>
      <c r="AU8" s="47"/>
      <c r="AV8" s="47"/>
      <c r="AW8" s="47"/>
      <c r="AX8" s="47"/>
      <c r="AY8" s="47"/>
      <c r="AZ8" s="47"/>
      <c r="BA8" s="47"/>
      <c r="BB8" s="48">
        <f>データ!$T$6</f>
        <v>205.17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86.98</v>
      </c>
      <c r="J10" s="47"/>
      <c r="K10" s="47"/>
      <c r="L10" s="47"/>
      <c r="M10" s="47"/>
      <c r="N10" s="47"/>
      <c r="O10" s="81"/>
      <c r="P10" s="48">
        <f>データ!$P$6</f>
        <v>92.27</v>
      </c>
      <c r="Q10" s="48"/>
      <c r="R10" s="48"/>
      <c r="S10" s="48"/>
      <c r="T10" s="48"/>
      <c r="U10" s="48"/>
      <c r="V10" s="48"/>
      <c r="W10" s="45">
        <f>データ!$Q$6</f>
        <v>2700</v>
      </c>
      <c r="X10" s="45"/>
      <c r="Y10" s="45"/>
      <c r="Z10" s="45"/>
      <c r="AA10" s="45"/>
      <c r="AB10" s="45"/>
      <c r="AC10" s="45"/>
      <c r="AD10" s="2"/>
      <c r="AE10" s="2"/>
      <c r="AF10" s="2"/>
      <c r="AG10" s="2"/>
      <c r="AH10" s="2"/>
      <c r="AI10" s="2"/>
      <c r="AJ10" s="2"/>
      <c r="AK10" s="2"/>
      <c r="AL10" s="45">
        <f>データ!$U$6</f>
        <v>14903</v>
      </c>
      <c r="AM10" s="45"/>
      <c r="AN10" s="45"/>
      <c r="AO10" s="45"/>
      <c r="AP10" s="45"/>
      <c r="AQ10" s="45"/>
      <c r="AR10" s="45"/>
      <c r="AS10" s="45"/>
      <c r="AT10" s="46">
        <f>データ!$V$6</f>
        <v>12.76</v>
      </c>
      <c r="AU10" s="47"/>
      <c r="AV10" s="47"/>
      <c r="AW10" s="47"/>
      <c r="AX10" s="47"/>
      <c r="AY10" s="47"/>
      <c r="AZ10" s="47"/>
      <c r="BA10" s="47"/>
      <c r="BB10" s="48">
        <f>データ!$W$6</f>
        <v>1167.95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3" t="s">
        <v>113</v>
      </c>
      <c r="BM47" s="94"/>
      <c r="BN47" s="94"/>
      <c r="BO47" s="94"/>
      <c r="BP47" s="94"/>
      <c r="BQ47" s="94"/>
      <c r="BR47" s="94"/>
      <c r="BS47" s="94"/>
      <c r="BT47" s="94"/>
      <c r="BU47" s="94"/>
      <c r="BV47" s="94"/>
      <c r="BW47" s="94"/>
      <c r="BX47" s="94"/>
      <c r="BY47" s="94"/>
      <c r="BZ47" s="9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3"/>
      <c r="BM48" s="94"/>
      <c r="BN48" s="94"/>
      <c r="BO48" s="94"/>
      <c r="BP48" s="94"/>
      <c r="BQ48" s="94"/>
      <c r="BR48" s="94"/>
      <c r="BS48" s="94"/>
      <c r="BT48" s="94"/>
      <c r="BU48" s="94"/>
      <c r="BV48" s="94"/>
      <c r="BW48" s="94"/>
      <c r="BX48" s="94"/>
      <c r="BY48" s="94"/>
      <c r="BZ48" s="9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3"/>
      <c r="BM49" s="94"/>
      <c r="BN49" s="94"/>
      <c r="BO49" s="94"/>
      <c r="BP49" s="94"/>
      <c r="BQ49" s="94"/>
      <c r="BR49" s="94"/>
      <c r="BS49" s="94"/>
      <c r="BT49" s="94"/>
      <c r="BU49" s="94"/>
      <c r="BV49" s="94"/>
      <c r="BW49" s="94"/>
      <c r="BX49" s="94"/>
      <c r="BY49" s="94"/>
      <c r="BZ49" s="9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3"/>
      <c r="BM50" s="94"/>
      <c r="BN50" s="94"/>
      <c r="BO50" s="94"/>
      <c r="BP50" s="94"/>
      <c r="BQ50" s="94"/>
      <c r="BR50" s="94"/>
      <c r="BS50" s="94"/>
      <c r="BT50" s="94"/>
      <c r="BU50" s="94"/>
      <c r="BV50" s="94"/>
      <c r="BW50" s="94"/>
      <c r="BX50" s="94"/>
      <c r="BY50" s="94"/>
      <c r="BZ50" s="9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3"/>
      <c r="BM51" s="94"/>
      <c r="BN51" s="94"/>
      <c r="BO51" s="94"/>
      <c r="BP51" s="94"/>
      <c r="BQ51" s="94"/>
      <c r="BR51" s="94"/>
      <c r="BS51" s="94"/>
      <c r="BT51" s="94"/>
      <c r="BU51" s="94"/>
      <c r="BV51" s="94"/>
      <c r="BW51" s="94"/>
      <c r="BX51" s="94"/>
      <c r="BY51" s="94"/>
      <c r="BZ51" s="9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3"/>
      <c r="BM52" s="94"/>
      <c r="BN52" s="94"/>
      <c r="BO52" s="94"/>
      <c r="BP52" s="94"/>
      <c r="BQ52" s="94"/>
      <c r="BR52" s="94"/>
      <c r="BS52" s="94"/>
      <c r="BT52" s="94"/>
      <c r="BU52" s="94"/>
      <c r="BV52" s="94"/>
      <c r="BW52" s="94"/>
      <c r="BX52" s="94"/>
      <c r="BY52" s="94"/>
      <c r="BZ52" s="9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3"/>
      <c r="BM53" s="94"/>
      <c r="BN53" s="94"/>
      <c r="BO53" s="94"/>
      <c r="BP53" s="94"/>
      <c r="BQ53" s="94"/>
      <c r="BR53" s="94"/>
      <c r="BS53" s="94"/>
      <c r="BT53" s="94"/>
      <c r="BU53" s="94"/>
      <c r="BV53" s="94"/>
      <c r="BW53" s="94"/>
      <c r="BX53" s="94"/>
      <c r="BY53" s="94"/>
      <c r="BZ53" s="9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3"/>
      <c r="BM54" s="94"/>
      <c r="BN54" s="94"/>
      <c r="BO54" s="94"/>
      <c r="BP54" s="94"/>
      <c r="BQ54" s="94"/>
      <c r="BR54" s="94"/>
      <c r="BS54" s="94"/>
      <c r="BT54" s="94"/>
      <c r="BU54" s="94"/>
      <c r="BV54" s="94"/>
      <c r="BW54" s="94"/>
      <c r="BX54" s="94"/>
      <c r="BY54" s="94"/>
      <c r="BZ54" s="9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3"/>
      <c r="BM55" s="94"/>
      <c r="BN55" s="94"/>
      <c r="BO55" s="94"/>
      <c r="BP55" s="94"/>
      <c r="BQ55" s="94"/>
      <c r="BR55" s="94"/>
      <c r="BS55" s="94"/>
      <c r="BT55" s="94"/>
      <c r="BU55" s="94"/>
      <c r="BV55" s="94"/>
      <c r="BW55" s="94"/>
      <c r="BX55" s="94"/>
      <c r="BY55" s="94"/>
      <c r="BZ55" s="9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3"/>
      <c r="BM56" s="94"/>
      <c r="BN56" s="94"/>
      <c r="BO56" s="94"/>
      <c r="BP56" s="94"/>
      <c r="BQ56" s="94"/>
      <c r="BR56" s="94"/>
      <c r="BS56" s="94"/>
      <c r="BT56" s="94"/>
      <c r="BU56" s="94"/>
      <c r="BV56" s="94"/>
      <c r="BW56" s="94"/>
      <c r="BX56" s="94"/>
      <c r="BY56" s="94"/>
      <c r="BZ56" s="9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3"/>
      <c r="BM57" s="94"/>
      <c r="BN57" s="94"/>
      <c r="BO57" s="94"/>
      <c r="BP57" s="94"/>
      <c r="BQ57" s="94"/>
      <c r="BR57" s="94"/>
      <c r="BS57" s="94"/>
      <c r="BT57" s="94"/>
      <c r="BU57" s="94"/>
      <c r="BV57" s="94"/>
      <c r="BW57" s="94"/>
      <c r="BX57" s="94"/>
      <c r="BY57" s="94"/>
      <c r="BZ57" s="9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3"/>
      <c r="BM58" s="94"/>
      <c r="BN58" s="94"/>
      <c r="BO58" s="94"/>
      <c r="BP58" s="94"/>
      <c r="BQ58" s="94"/>
      <c r="BR58" s="94"/>
      <c r="BS58" s="94"/>
      <c r="BT58" s="94"/>
      <c r="BU58" s="94"/>
      <c r="BV58" s="94"/>
      <c r="BW58" s="94"/>
      <c r="BX58" s="94"/>
      <c r="BY58" s="94"/>
      <c r="BZ58" s="9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3"/>
      <c r="BM59" s="94"/>
      <c r="BN59" s="94"/>
      <c r="BO59" s="94"/>
      <c r="BP59" s="94"/>
      <c r="BQ59" s="94"/>
      <c r="BR59" s="94"/>
      <c r="BS59" s="94"/>
      <c r="BT59" s="94"/>
      <c r="BU59" s="94"/>
      <c r="BV59" s="94"/>
      <c r="BW59" s="94"/>
      <c r="BX59" s="94"/>
      <c r="BY59" s="94"/>
      <c r="BZ59" s="95"/>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3"/>
      <c r="BM60" s="94"/>
      <c r="BN60" s="94"/>
      <c r="BO60" s="94"/>
      <c r="BP60" s="94"/>
      <c r="BQ60" s="94"/>
      <c r="BR60" s="94"/>
      <c r="BS60" s="94"/>
      <c r="BT60" s="94"/>
      <c r="BU60" s="94"/>
      <c r="BV60" s="94"/>
      <c r="BW60" s="94"/>
      <c r="BX60" s="94"/>
      <c r="BY60" s="94"/>
      <c r="BZ60" s="95"/>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3"/>
      <c r="BM61" s="94"/>
      <c r="BN61" s="94"/>
      <c r="BO61" s="94"/>
      <c r="BP61" s="94"/>
      <c r="BQ61" s="94"/>
      <c r="BR61" s="94"/>
      <c r="BS61" s="94"/>
      <c r="BT61" s="94"/>
      <c r="BU61" s="94"/>
      <c r="BV61" s="94"/>
      <c r="BW61" s="94"/>
      <c r="BX61" s="94"/>
      <c r="BY61" s="94"/>
      <c r="BZ61" s="9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3"/>
      <c r="BM62" s="94"/>
      <c r="BN62" s="94"/>
      <c r="BO62" s="94"/>
      <c r="BP62" s="94"/>
      <c r="BQ62" s="94"/>
      <c r="BR62" s="94"/>
      <c r="BS62" s="94"/>
      <c r="BT62" s="94"/>
      <c r="BU62" s="94"/>
      <c r="BV62" s="94"/>
      <c r="BW62" s="94"/>
      <c r="BX62" s="94"/>
      <c r="BY62" s="94"/>
      <c r="BZ62" s="9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3"/>
      <c r="BM63" s="94"/>
      <c r="BN63" s="94"/>
      <c r="BO63" s="94"/>
      <c r="BP63" s="94"/>
      <c r="BQ63" s="94"/>
      <c r="BR63" s="94"/>
      <c r="BS63" s="94"/>
      <c r="BT63" s="94"/>
      <c r="BU63" s="94"/>
      <c r="BV63" s="94"/>
      <c r="BW63" s="94"/>
      <c r="BX63" s="94"/>
      <c r="BY63" s="94"/>
      <c r="BZ63" s="9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rDgU3zQCqsocu5ZVCrkHXkf6S7es3KVzJzk0/1EqLUBoTnVp0p+J1Yg8jjpGj+WYM2AxRe5lqKZGFvoOI18mA==" saltValue="Ysua+4/3iqq8B6rmDXXm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442071</v>
      </c>
      <c r="D6" s="20">
        <f t="shared" si="3"/>
        <v>46</v>
      </c>
      <c r="E6" s="20">
        <f t="shared" si="3"/>
        <v>1</v>
      </c>
      <c r="F6" s="20">
        <f t="shared" si="3"/>
        <v>0</v>
      </c>
      <c r="G6" s="20">
        <f t="shared" si="3"/>
        <v>1</v>
      </c>
      <c r="H6" s="20" t="str">
        <f t="shared" si="3"/>
        <v>大分県　津久見市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86.98</v>
      </c>
      <c r="P6" s="21">
        <f t="shared" si="3"/>
        <v>92.27</v>
      </c>
      <c r="Q6" s="21">
        <f t="shared" si="3"/>
        <v>2700</v>
      </c>
      <c r="R6" s="21">
        <f t="shared" si="3"/>
        <v>16307</v>
      </c>
      <c r="S6" s="21">
        <f t="shared" si="3"/>
        <v>79.48</v>
      </c>
      <c r="T6" s="21">
        <f t="shared" si="3"/>
        <v>205.17</v>
      </c>
      <c r="U6" s="21">
        <f t="shared" si="3"/>
        <v>14903</v>
      </c>
      <c r="V6" s="21">
        <f t="shared" si="3"/>
        <v>12.76</v>
      </c>
      <c r="W6" s="21">
        <f t="shared" si="3"/>
        <v>1167.95</v>
      </c>
      <c r="X6" s="22">
        <f>IF(X7="",NA(),X7)</f>
        <v>111.59</v>
      </c>
      <c r="Y6" s="22">
        <f t="shared" ref="Y6:AG6" si="4">IF(Y7="",NA(),Y7)</f>
        <v>110.64</v>
      </c>
      <c r="Z6" s="22">
        <f t="shared" si="4"/>
        <v>119.58</v>
      </c>
      <c r="AA6" s="22">
        <f t="shared" si="4"/>
        <v>121.91</v>
      </c>
      <c r="AB6" s="22">
        <f t="shared" si="4"/>
        <v>116.67</v>
      </c>
      <c r="AC6" s="22">
        <f t="shared" si="4"/>
        <v>110.05</v>
      </c>
      <c r="AD6" s="22">
        <f t="shared" si="4"/>
        <v>108.87</v>
      </c>
      <c r="AE6" s="22">
        <f t="shared" si="4"/>
        <v>108.61</v>
      </c>
      <c r="AF6" s="22">
        <f t="shared" si="4"/>
        <v>108.35</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8.86</v>
      </c>
      <c r="AS6" s="21" t="str">
        <f>IF(AS7="","",IF(AS7="-","【-】","【"&amp;SUBSTITUTE(TEXT(AS7,"#,##0.00"),"-","△")&amp;"】"))</f>
        <v>【1.30】</v>
      </c>
      <c r="AT6" s="22">
        <f>IF(AT7="",NA(),AT7)</f>
        <v>1137.3699999999999</v>
      </c>
      <c r="AU6" s="22">
        <f t="shared" ref="AU6:BC6" si="6">IF(AU7="",NA(),AU7)</f>
        <v>931.09</v>
      </c>
      <c r="AV6" s="22">
        <f t="shared" si="6"/>
        <v>1253.7</v>
      </c>
      <c r="AW6" s="22">
        <f t="shared" si="6"/>
        <v>1059.3900000000001</v>
      </c>
      <c r="AX6" s="22">
        <f t="shared" si="6"/>
        <v>946.44</v>
      </c>
      <c r="AY6" s="22">
        <f t="shared" si="6"/>
        <v>359.47</v>
      </c>
      <c r="AZ6" s="22">
        <f t="shared" si="6"/>
        <v>369.69</v>
      </c>
      <c r="BA6" s="22">
        <f t="shared" si="6"/>
        <v>379.08</v>
      </c>
      <c r="BB6" s="22">
        <f t="shared" si="6"/>
        <v>367.55</v>
      </c>
      <c r="BC6" s="22">
        <f t="shared" si="6"/>
        <v>384.23</v>
      </c>
      <c r="BD6" s="21" t="str">
        <f>IF(BD7="","",IF(BD7="-","【-】","【"&amp;SUBSTITUTE(TEXT(BD7,"#,##0.00"),"-","△")&amp;"】"))</f>
        <v>【261.51】</v>
      </c>
      <c r="BE6" s="22">
        <f>IF(BE7="",NA(),BE7)</f>
        <v>189.37</v>
      </c>
      <c r="BF6" s="22">
        <f t="shared" ref="BF6:BN6" si="7">IF(BF7="",NA(),BF7)</f>
        <v>175.08</v>
      </c>
      <c r="BG6" s="22">
        <f t="shared" si="7"/>
        <v>154.55000000000001</v>
      </c>
      <c r="BH6" s="22">
        <f t="shared" si="7"/>
        <v>152.63999999999999</v>
      </c>
      <c r="BI6" s="22">
        <f t="shared" si="7"/>
        <v>157.27000000000001</v>
      </c>
      <c r="BJ6" s="22">
        <f t="shared" si="7"/>
        <v>401.79</v>
      </c>
      <c r="BK6" s="22">
        <f t="shared" si="7"/>
        <v>402.99</v>
      </c>
      <c r="BL6" s="22">
        <f t="shared" si="7"/>
        <v>398.98</v>
      </c>
      <c r="BM6" s="22">
        <f t="shared" si="7"/>
        <v>418.68</v>
      </c>
      <c r="BN6" s="22">
        <f t="shared" si="7"/>
        <v>439.43</v>
      </c>
      <c r="BO6" s="21" t="str">
        <f>IF(BO7="","",IF(BO7="-","【-】","【"&amp;SUBSTITUTE(TEXT(BO7,"#,##0.00"),"-","△")&amp;"】"))</f>
        <v>【265.16】</v>
      </c>
      <c r="BP6" s="22">
        <f>IF(BP7="",NA(),BP7)</f>
        <v>110.17</v>
      </c>
      <c r="BQ6" s="22">
        <f t="shared" ref="BQ6:BY6" si="8">IF(BQ7="",NA(),BQ7)</f>
        <v>109.09</v>
      </c>
      <c r="BR6" s="22">
        <f t="shared" si="8"/>
        <v>118.96</v>
      </c>
      <c r="BS6" s="22">
        <f t="shared" si="8"/>
        <v>121.14</v>
      </c>
      <c r="BT6" s="22">
        <f t="shared" si="8"/>
        <v>115.16</v>
      </c>
      <c r="BU6" s="22">
        <f t="shared" si="8"/>
        <v>100.12</v>
      </c>
      <c r="BV6" s="22">
        <f t="shared" si="8"/>
        <v>98.66</v>
      </c>
      <c r="BW6" s="22">
        <f t="shared" si="8"/>
        <v>98.64</v>
      </c>
      <c r="BX6" s="22">
        <f t="shared" si="8"/>
        <v>94.78</v>
      </c>
      <c r="BY6" s="22">
        <f t="shared" si="8"/>
        <v>94.41</v>
      </c>
      <c r="BZ6" s="21" t="str">
        <f>IF(BZ7="","",IF(BZ7="-","【-】","【"&amp;SUBSTITUTE(TEXT(BZ7,"#,##0.00"),"-","△")&amp;"】"))</f>
        <v>【102.35】</v>
      </c>
      <c r="CA6" s="22">
        <f>IF(CA7="",NA(),CA7)</f>
        <v>135.34</v>
      </c>
      <c r="CB6" s="22">
        <f t="shared" ref="CB6:CJ6" si="9">IF(CB7="",NA(),CB7)</f>
        <v>136.13999999999999</v>
      </c>
      <c r="CC6" s="22">
        <f t="shared" si="9"/>
        <v>125.74</v>
      </c>
      <c r="CD6" s="22">
        <f t="shared" si="9"/>
        <v>123.36</v>
      </c>
      <c r="CE6" s="22">
        <f t="shared" si="9"/>
        <v>130.22999999999999</v>
      </c>
      <c r="CF6" s="22">
        <f t="shared" si="9"/>
        <v>174.97</v>
      </c>
      <c r="CG6" s="22">
        <f t="shared" si="9"/>
        <v>178.59</v>
      </c>
      <c r="CH6" s="22">
        <f t="shared" si="9"/>
        <v>178.92</v>
      </c>
      <c r="CI6" s="22">
        <f t="shared" si="9"/>
        <v>181.3</v>
      </c>
      <c r="CJ6" s="22">
        <f t="shared" si="9"/>
        <v>192.13</v>
      </c>
      <c r="CK6" s="21" t="str">
        <f>IF(CK7="","",IF(CK7="-","【-】","【"&amp;SUBSTITUTE(TEXT(CK7,"#,##0.00"),"-","△")&amp;"】"))</f>
        <v>【167.74】</v>
      </c>
      <c r="CL6" s="22">
        <f>IF(CL7="",NA(),CL7)</f>
        <v>68.22</v>
      </c>
      <c r="CM6" s="22">
        <f t="shared" ref="CM6:CU6" si="10">IF(CM7="",NA(),CM7)</f>
        <v>69.3</v>
      </c>
      <c r="CN6" s="22">
        <f t="shared" si="10"/>
        <v>69.23</v>
      </c>
      <c r="CO6" s="22">
        <f t="shared" si="10"/>
        <v>69.56</v>
      </c>
      <c r="CP6" s="22">
        <f t="shared" si="10"/>
        <v>69.06</v>
      </c>
      <c r="CQ6" s="22">
        <f t="shared" si="10"/>
        <v>55.63</v>
      </c>
      <c r="CR6" s="22">
        <f t="shared" si="10"/>
        <v>55.03</v>
      </c>
      <c r="CS6" s="22">
        <f t="shared" si="10"/>
        <v>55.14</v>
      </c>
      <c r="CT6" s="22">
        <f t="shared" si="10"/>
        <v>55.89</v>
      </c>
      <c r="CU6" s="22">
        <f t="shared" si="10"/>
        <v>53.87</v>
      </c>
      <c r="CV6" s="21" t="str">
        <f>IF(CV7="","",IF(CV7="-","【-】","【"&amp;SUBSTITUTE(TEXT(CV7,"#,##0.00"),"-","△")&amp;"】"))</f>
        <v>【60.29】</v>
      </c>
      <c r="CW6" s="22">
        <f>IF(CW7="",NA(),CW7)</f>
        <v>83.16</v>
      </c>
      <c r="CX6" s="22">
        <f t="shared" ref="CX6:DF6" si="11">IF(CX7="",NA(),CX7)</f>
        <v>83.49</v>
      </c>
      <c r="CY6" s="22">
        <f t="shared" si="11"/>
        <v>84.76</v>
      </c>
      <c r="CZ6" s="22">
        <f t="shared" si="11"/>
        <v>84.58</v>
      </c>
      <c r="DA6" s="22">
        <f t="shared" si="11"/>
        <v>84.85</v>
      </c>
      <c r="DB6" s="22">
        <f t="shared" si="11"/>
        <v>82.04</v>
      </c>
      <c r="DC6" s="22">
        <f t="shared" si="11"/>
        <v>81.900000000000006</v>
      </c>
      <c r="DD6" s="22">
        <f t="shared" si="11"/>
        <v>81.39</v>
      </c>
      <c r="DE6" s="22">
        <f t="shared" si="11"/>
        <v>81.27</v>
      </c>
      <c r="DF6" s="22">
        <f t="shared" si="11"/>
        <v>79.489999999999995</v>
      </c>
      <c r="DG6" s="21" t="str">
        <f>IF(DG7="","",IF(DG7="-","【-】","【"&amp;SUBSTITUTE(TEXT(DG7,"#,##0.00"),"-","△")&amp;"】"))</f>
        <v>【90.12】</v>
      </c>
      <c r="DH6" s="22">
        <f>IF(DH7="",NA(),DH7)</f>
        <v>44.87</v>
      </c>
      <c r="DI6" s="22">
        <f t="shared" ref="DI6:DQ6" si="12">IF(DI7="",NA(),DI7)</f>
        <v>46.85</v>
      </c>
      <c r="DJ6" s="22">
        <f t="shared" si="12"/>
        <v>48.79</v>
      </c>
      <c r="DK6" s="22">
        <f t="shared" si="12"/>
        <v>50.28</v>
      </c>
      <c r="DL6" s="22">
        <f t="shared" si="12"/>
        <v>50.73</v>
      </c>
      <c r="DM6" s="22">
        <f t="shared" si="12"/>
        <v>48.05</v>
      </c>
      <c r="DN6" s="22">
        <f t="shared" si="12"/>
        <v>48.87</v>
      </c>
      <c r="DO6" s="22">
        <f t="shared" si="12"/>
        <v>49.92</v>
      </c>
      <c r="DP6" s="22">
        <f t="shared" si="12"/>
        <v>50.63</v>
      </c>
      <c r="DQ6" s="22">
        <f t="shared" si="12"/>
        <v>50.75</v>
      </c>
      <c r="DR6" s="21" t="str">
        <f>IF(DR7="","",IF(DR7="-","【-】","【"&amp;SUBSTITUTE(TEXT(DR7,"#,##0.00"),"-","△")&amp;"】"))</f>
        <v>【50.88】</v>
      </c>
      <c r="DS6" s="22">
        <f>IF(DS7="",NA(),DS7)</f>
        <v>4.8099999999999996</v>
      </c>
      <c r="DT6" s="22">
        <f t="shared" ref="DT6:EB6" si="13">IF(DT7="",NA(),DT7)</f>
        <v>7.23</v>
      </c>
      <c r="DU6" s="22">
        <f t="shared" si="13"/>
        <v>7.1</v>
      </c>
      <c r="DV6" s="22">
        <f t="shared" si="13"/>
        <v>7.23</v>
      </c>
      <c r="DW6" s="22">
        <f t="shared" si="13"/>
        <v>9.44</v>
      </c>
      <c r="DX6" s="22">
        <f t="shared" si="13"/>
        <v>13.39</v>
      </c>
      <c r="DY6" s="22">
        <f t="shared" si="13"/>
        <v>14.85</v>
      </c>
      <c r="DZ6" s="22">
        <f t="shared" si="13"/>
        <v>16.88</v>
      </c>
      <c r="EA6" s="22">
        <f t="shared" si="13"/>
        <v>18.28</v>
      </c>
      <c r="EB6" s="22">
        <f t="shared" si="13"/>
        <v>21.14</v>
      </c>
      <c r="EC6" s="21" t="str">
        <f>IF(EC7="","",IF(EC7="-","【-】","【"&amp;SUBSTITUTE(TEXT(EC7,"#,##0.00"),"-","△")&amp;"】"))</f>
        <v>【22.30】</v>
      </c>
      <c r="ED6" s="22">
        <f>IF(ED7="",NA(),ED7)</f>
        <v>0.23</v>
      </c>
      <c r="EE6" s="22">
        <f t="shared" ref="EE6:EM6" si="14">IF(EE7="",NA(),EE7)</f>
        <v>0.25</v>
      </c>
      <c r="EF6" s="22">
        <f t="shared" si="14"/>
        <v>0.28999999999999998</v>
      </c>
      <c r="EG6" s="22">
        <f t="shared" si="14"/>
        <v>0.44</v>
      </c>
      <c r="EH6" s="22">
        <f t="shared" si="14"/>
        <v>0.52</v>
      </c>
      <c r="EI6" s="22">
        <f t="shared" si="14"/>
        <v>0.54</v>
      </c>
      <c r="EJ6" s="22">
        <f t="shared" si="14"/>
        <v>0.5</v>
      </c>
      <c r="EK6" s="22">
        <f t="shared" si="14"/>
        <v>0.52</v>
      </c>
      <c r="EL6" s="22">
        <f t="shared" si="14"/>
        <v>0.53</v>
      </c>
      <c r="EM6" s="22">
        <f t="shared" si="14"/>
        <v>0.5</v>
      </c>
      <c r="EN6" s="21" t="str">
        <f>IF(EN7="","",IF(EN7="-","【-】","【"&amp;SUBSTITUTE(TEXT(EN7,"#,##0.00"),"-","△")&amp;"】"))</f>
        <v>【0.66】</v>
      </c>
    </row>
    <row r="7" spans="1:144" s="23" customFormat="1" x14ac:dyDescent="0.15">
      <c r="A7" s="15"/>
      <c r="B7" s="24">
        <v>2021</v>
      </c>
      <c r="C7" s="24">
        <v>442071</v>
      </c>
      <c r="D7" s="24">
        <v>46</v>
      </c>
      <c r="E7" s="24">
        <v>1</v>
      </c>
      <c r="F7" s="24">
        <v>0</v>
      </c>
      <c r="G7" s="24">
        <v>1</v>
      </c>
      <c r="H7" s="24" t="s">
        <v>93</v>
      </c>
      <c r="I7" s="24" t="s">
        <v>94</v>
      </c>
      <c r="J7" s="24" t="s">
        <v>95</v>
      </c>
      <c r="K7" s="24" t="s">
        <v>96</v>
      </c>
      <c r="L7" s="24" t="s">
        <v>97</v>
      </c>
      <c r="M7" s="24" t="s">
        <v>98</v>
      </c>
      <c r="N7" s="25" t="s">
        <v>99</v>
      </c>
      <c r="O7" s="25">
        <v>86.98</v>
      </c>
      <c r="P7" s="25">
        <v>92.27</v>
      </c>
      <c r="Q7" s="25">
        <v>2700</v>
      </c>
      <c r="R7" s="25">
        <v>16307</v>
      </c>
      <c r="S7" s="25">
        <v>79.48</v>
      </c>
      <c r="T7" s="25">
        <v>205.17</v>
      </c>
      <c r="U7" s="25">
        <v>14903</v>
      </c>
      <c r="V7" s="25">
        <v>12.76</v>
      </c>
      <c r="W7" s="25">
        <v>1167.95</v>
      </c>
      <c r="X7" s="25">
        <v>111.59</v>
      </c>
      <c r="Y7" s="25">
        <v>110.64</v>
      </c>
      <c r="Z7" s="25">
        <v>119.58</v>
      </c>
      <c r="AA7" s="25">
        <v>121.91</v>
      </c>
      <c r="AB7" s="25">
        <v>116.67</v>
      </c>
      <c r="AC7" s="25">
        <v>110.05</v>
      </c>
      <c r="AD7" s="25">
        <v>108.87</v>
      </c>
      <c r="AE7" s="25">
        <v>108.61</v>
      </c>
      <c r="AF7" s="25">
        <v>108.35</v>
      </c>
      <c r="AG7" s="25">
        <v>107.81</v>
      </c>
      <c r="AH7" s="25">
        <v>111.39</v>
      </c>
      <c r="AI7" s="25">
        <v>0</v>
      </c>
      <c r="AJ7" s="25">
        <v>0</v>
      </c>
      <c r="AK7" s="25">
        <v>0</v>
      </c>
      <c r="AL7" s="25">
        <v>0</v>
      </c>
      <c r="AM7" s="25">
        <v>0</v>
      </c>
      <c r="AN7" s="25">
        <v>2.64</v>
      </c>
      <c r="AO7" s="25">
        <v>3.16</v>
      </c>
      <c r="AP7" s="25">
        <v>3.59</v>
      </c>
      <c r="AQ7" s="25">
        <v>3.98</v>
      </c>
      <c r="AR7" s="25">
        <v>8.86</v>
      </c>
      <c r="AS7" s="25">
        <v>1.3</v>
      </c>
      <c r="AT7" s="25">
        <v>1137.3699999999999</v>
      </c>
      <c r="AU7" s="25">
        <v>931.09</v>
      </c>
      <c r="AV7" s="25">
        <v>1253.7</v>
      </c>
      <c r="AW7" s="25">
        <v>1059.3900000000001</v>
      </c>
      <c r="AX7" s="25">
        <v>946.44</v>
      </c>
      <c r="AY7" s="25">
        <v>359.47</v>
      </c>
      <c r="AZ7" s="25">
        <v>369.69</v>
      </c>
      <c r="BA7" s="25">
        <v>379.08</v>
      </c>
      <c r="BB7" s="25">
        <v>367.55</v>
      </c>
      <c r="BC7" s="25">
        <v>384.23</v>
      </c>
      <c r="BD7" s="25">
        <v>261.51</v>
      </c>
      <c r="BE7" s="25">
        <v>189.37</v>
      </c>
      <c r="BF7" s="25">
        <v>175.08</v>
      </c>
      <c r="BG7" s="25">
        <v>154.55000000000001</v>
      </c>
      <c r="BH7" s="25">
        <v>152.63999999999999</v>
      </c>
      <c r="BI7" s="25">
        <v>157.27000000000001</v>
      </c>
      <c r="BJ7" s="25">
        <v>401.79</v>
      </c>
      <c r="BK7" s="25">
        <v>402.99</v>
      </c>
      <c r="BL7" s="25">
        <v>398.98</v>
      </c>
      <c r="BM7" s="25">
        <v>418.68</v>
      </c>
      <c r="BN7" s="25">
        <v>439.43</v>
      </c>
      <c r="BO7" s="25">
        <v>265.16000000000003</v>
      </c>
      <c r="BP7" s="25">
        <v>110.17</v>
      </c>
      <c r="BQ7" s="25">
        <v>109.09</v>
      </c>
      <c r="BR7" s="25">
        <v>118.96</v>
      </c>
      <c r="BS7" s="25">
        <v>121.14</v>
      </c>
      <c r="BT7" s="25">
        <v>115.16</v>
      </c>
      <c r="BU7" s="25">
        <v>100.12</v>
      </c>
      <c r="BV7" s="25">
        <v>98.66</v>
      </c>
      <c r="BW7" s="25">
        <v>98.64</v>
      </c>
      <c r="BX7" s="25">
        <v>94.78</v>
      </c>
      <c r="BY7" s="25">
        <v>94.41</v>
      </c>
      <c r="BZ7" s="25">
        <v>102.35</v>
      </c>
      <c r="CA7" s="25">
        <v>135.34</v>
      </c>
      <c r="CB7" s="25">
        <v>136.13999999999999</v>
      </c>
      <c r="CC7" s="25">
        <v>125.74</v>
      </c>
      <c r="CD7" s="25">
        <v>123.36</v>
      </c>
      <c r="CE7" s="25">
        <v>130.22999999999999</v>
      </c>
      <c r="CF7" s="25">
        <v>174.97</v>
      </c>
      <c r="CG7" s="25">
        <v>178.59</v>
      </c>
      <c r="CH7" s="25">
        <v>178.92</v>
      </c>
      <c r="CI7" s="25">
        <v>181.3</v>
      </c>
      <c r="CJ7" s="25">
        <v>192.13</v>
      </c>
      <c r="CK7" s="25">
        <v>167.74</v>
      </c>
      <c r="CL7" s="25">
        <v>68.22</v>
      </c>
      <c r="CM7" s="25">
        <v>69.3</v>
      </c>
      <c r="CN7" s="25">
        <v>69.23</v>
      </c>
      <c r="CO7" s="25">
        <v>69.56</v>
      </c>
      <c r="CP7" s="25">
        <v>69.06</v>
      </c>
      <c r="CQ7" s="25">
        <v>55.63</v>
      </c>
      <c r="CR7" s="25">
        <v>55.03</v>
      </c>
      <c r="CS7" s="25">
        <v>55.14</v>
      </c>
      <c r="CT7" s="25">
        <v>55.89</v>
      </c>
      <c r="CU7" s="25">
        <v>53.87</v>
      </c>
      <c r="CV7" s="25">
        <v>60.29</v>
      </c>
      <c r="CW7" s="25">
        <v>83.16</v>
      </c>
      <c r="CX7" s="25">
        <v>83.49</v>
      </c>
      <c r="CY7" s="25">
        <v>84.76</v>
      </c>
      <c r="CZ7" s="25">
        <v>84.58</v>
      </c>
      <c r="DA7" s="25">
        <v>84.85</v>
      </c>
      <c r="DB7" s="25">
        <v>82.04</v>
      </c>
      <c r="DC7" s="25">
        <v>81.900000000000006</v>
      </c>
      <c r="DD7" s="25">
        <v>81.39</v>
      </c>
      <c r="DE7" s="25">
        <v>81.27</v>
      </c>
      <c r="DF7" s="25">
        <v>79.489999999999995</v>
      </c>
      <c r="DG7" s="25">
        <v>90.12</v>
      </c>
      <c r="DH7" s="25">
        <v>44.87</v>
      </c>
      <c r="DI7" s="25">
        <v>46.85</v>
      </c>
      <c r="DJ7" s="25">
        <v>48.79</v>
      </c>
      <c r="DK7" s="25">
        <v>50.28</v>
      </c>
      <c r="DL7" s="25">
        <v>50.73</v>
      </c>
      <c r="DM7" s="25">
        <v>48.05</v>
      </c>
      <c r="DN7" s="25">
        <v>48.87</v>
      </c>
      <c r="DO7" s="25">
        <v>49.92</v>
      </c>
      <c r="DP7" s="25">
        <v>50.63</v>
      </c>
      <c r="DQ7" s="25">
        <v>50.75</v>
      </c>
      <c r="DR7" s="25">
        <v>50.88</v>
      </c>
      <c r="DS7" s="25">
        <v>4.8099999999999996</v>
      </c>
      <c r="DT7" s="25">
        <v>7.23</v>
      </c>
      <c r="DU7" s="25">
        <v>7.1</v>
      </c>
      <c r="DV7" s="25">
        <v>7.23</v>
      </c>
      <c r="DW7" s="25">
        <v>9.44</v>
      </c>
      <c r="DX7" s="25">
        <v>13.39</v>
      </c>
      <c r="DY7" s="25">
        <v>14.85</v>
      </c>
      <c r="DZ7" s="25">
        <v>16.88</v>
      </c>
      <c r="EA7" s="25">
        <v>18.28</v>
      </c>
      <c r="EB7" s="25">
        <v>21.14</v>
      </c>
      <c r="EC7" s="25">
        <v>22.3</v>
      </c>
      <c r="ED7" s="25">
        <v>0.23</v>
      </c>
      <c r="EE7" s="25">
        <v>0.25</v>
      </c>
      <c r="EF7" s="25">
        <v>0.28999999999999998</v>
      </c>
      <c r="EG7" s="25">
        <v>0.44</v>
      </c>
      <c r="EH7" s="25">
        <v>0.52</v>
      </c>
      <c r="EI7" s="25">
        <v>0.54</v>
      </c>
      <c r="EJ7" s="25">
        <v>0.5</v>
      </c>
      <c r="EK7" s="25">
        <v>0.52</v>
      </c>
      <c r="EL7" s="25">
        <v>0.53</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2022-12-01T01:06:27Z</dcterms:created>
  <dcterms:modified xsi:type="dcterms:W3CDTF">2023-02-20T00:43:18Z</dcterms:modified>
  <cp:category/>
</cp:coreProperties>
</file>