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7津久見市\"/>
    </mc:Choice>
  </mc:AlternateContent>
  <workbookProtection workbookAlgorithmName="SHA-512" workbookHashValue="w34UEX58ctEuF1SthJ18nCf9wmNdrWDyghl6fJFk0ihhnq4uD6EeX/pwCGmNXmK/RNtDHOVzVOThvrd42DetRg==" workbookSaltValue="1T07jXXSHrNDUh3ckrLSp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AL10" i="4"/>
  <c r="I10" i="4"/>
  <c r="B10" i="4"/>
  <c r="AL8" i="4"/>
  <c r="AD8" i="4"/>
  <c r="W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<sst xmlns="http://schemas.openxmlformats.org/spreadsheetml/2006/main" count="233" uniqueCount="119">
  <si>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</si>
  <si>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</si>
  <si>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</si>
  <si>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</si>
  <si>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</si>
  <si>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</si>
  <si>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</si>
  <si>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</si>
  <si>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</si>
  <si>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</si>
  <si>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</si>
  <si>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</si>
  <si>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</si>
  <si>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</si>
  <si>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</si>
  <si>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</si>
  <si>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</si>
  <si>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</si>
  <si>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</si>
  <si>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</si>
  <si>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</si>
  <si>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</si>
  <si>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</si>
  <si>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</si>
  <si>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</si>
  <si>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</si>
  <si>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</si>
  <si>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</si>
  <si>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</si>
  <si>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</si>
  <si>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</si>
  <si>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</si>
  <si>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</si>
  <si>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</si>
  <si>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</si>
  <si>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</si>
  <si>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</si>
  <si>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</si>
  <si>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</si>
  <si>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</si>
  <si>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</si>
  <si>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</si>
  <si>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</si>
  <si>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</si>
  <si>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</si>
  <si>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</si>
  <si>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</si>
  <si>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</si>
  <si>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</si>
  <si>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</si>
  <si>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</si>
  <si>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</si>
  <si>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</si>
  <si>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</si>
  <si>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</si>
  <si>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</si>
  <si>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</si>
  <si>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</si>
  <si>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</si>
  <si>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</si>
  <si>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</si>
  <si>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</si>
  <si>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</si>
  <si>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</si>
  <si>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</si>
  <si>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</si>
  <si>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</si>
  <si>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</si>
  <si>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</si>
  <si>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</si>
  <si>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</si>
  <si>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</si>
  <si>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</si>
  <si>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</si>
  <si>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</si>
  <si>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</si>
  <si>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</si>
  <si>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</si>
  <si>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</si>
  <si>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</si>
  <si>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</si>
  <si>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</si>
  <si>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</si>
  <si>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</si>
  <si>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</si>
  <si>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</si>
  <si>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</si>
  <si>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</si>
  <si>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</si>
  <si>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</si>
  <si>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</si>
  <si>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</si>
  <si>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</si>
  <si>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</si>
  <si>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</si>
  <si>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</si>
  <si>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</si>
  <si>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</si>
  <si>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</si>
  <si>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</si>
  <si>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</si>
  <si>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</si>
  <si>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</si>
  <si>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</si>
  <si>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</si>
  <si>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</si>
  <si>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</si>
  <si>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</si>
  <si>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</si>
  <si>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</si>
  <si>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</si>
  <si>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</si>
  <si>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</si>
  <si>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</si>
  <si>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</si>
  <si>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</si>
  <si>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料金回収率はH29の災害時以降、徐々に回復傾向にあります。料金は既にかなり高い設定であるため、施設の統廃合等を検討し、費用の抑制に努めていきます。
⑥給水原価・・・有収水量1ｍ3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ます。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つながっているかを判断する指標。H29の災害時以降、徐々に回復傾向にあります。あわせて、漏水箇所の解消を積極的に取組むことで、有収水量率の更なる向上に努めていきます。今後とも配水流量の監視を行うと共に漏水調査等を実施し、有収率の向上に努めていきます。</t>
    <phoneticPr fontId="4"/>
  </si>
  <si>
    <t>③管路更新率・・・管路の更新ペースや状況を把握する指標。管路の更新率は老朽化した送・配水管の布設替を実施していますが、新規事業等が重なり、平成29年度に比べるとかなり低い数値となっています。管路以外の施設の更新や耐震化等もあることから、資金調達方法を含む更新計画をたて、更新事業を進める必要があります。</t>
    <phoneticPr fontId="4"/>
  </si>
  <si>
    <t>料金収入は、今年度もコロナ禍で在宅の機会が多くなったこともありますが、給水人口の減少に歯止めがかからず、前年度比較で減少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このようなことから、経営の健全性・効率性を見直し早期に公営企業会計へ移行するとともに、ダウンサイジングを含めた施設の更新計画を作成して、上水道との統合を目指します。</t>
    <rPh sb="43" eb="45">
      <t>ハド</t>
    </rPh>
    <rPh sb="52" eb="55">
      <t>ゼンネンド</t>
    </rPh>
    <rPh sb="55" eb="57">
      <t>ヒカク</t>
    </rPh>
    <rPh sb="58" eb="60">
      <t>ゲンショウ</t>
    </rPh>
    <rPh sb="66" eb="68">
      <t>トウシ</t>
    </rPh>
    <rPh sb="69" eb="71">
      <t>リョウキン</t>
    </rPh>
    <rPh sb="94" eb="96">
      <t>ネア</t>
    </rPh>
    <rPh sb="101" eb="102">
      <t>キビ</t>
    </rPh>
    <rPh sb="104" eb="106">
      <t>ジョウキョウ</t>
    </rPh>
    <rPh sb="132" eb="134">
      <t>ヒツヨウ</t>
    </rPh>
    <rPh sb="140" eb="142">
      <t>ザイゲン</t>
    </rPh>
    <rPh sb="226" eb="228">
      <t>シセツ</t>
    </rPh>
    <rPh sb="247" eb="24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</si>
</sst>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1.63</c:v>
                </c:pt>
                <c:pt idx="1">
                  <c:v>0.15</c:v>
                </c:pt>
                <c:pt idx="2">
                  <c:v>0.17</c:v>
                </c:pt>
                <c:pt idx="3">
                  <c:v>0.49</c:v>
                </c:pt>
                <c:pt idx="4">
                  <c:v>0.52</c:v>
                </c:pt>
              </c:numCache>
            </c:numRef>
          </c:val>
          <c:extLst>
            <c:ext xmlns:c16="http://schemas.microsoft.com/office/drawing/2014/chart" uri="{C3380CC4-5D6E-409C-BE32-E72D297353CC}">
              <c16:uniqueId val="{00000000-BAA0-4BB8-8829-5D30DC87AE5D}"/>
            </c:ext>
          </c:extLst>
        </c:ser>
        <c:dLbls>
          <c:showLegendKey val="0"/>
          <c:showVal val="0"/>
          <c:showCatName val="0"/>
          <c:showSerName val="0"/>
          <c:showPercent val="0"/>
          <c:showBubbleSize val="0"/>
        </c:dLbls>
        <c:gapWidth val="150"/>
        <c:axId val="159643696"/>
        <c:axId val="1600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AA0-4BB8-8829-5D30DC87AE5D}"/>
            </c:ext>
          </c:extLst>
        </c:ser>
        <c:dLbls>
          <c:showLegendKey val="0"/>
          <c:showVal val="0"/>
          <c:showCatName val="0"/>
          <c:showSerName val="0"/>
          <c:showPercent val="0"/>
          <c:showBubbleSize val="0"/>
        </c:dLbls>
        <c:marker val="1"/>
        <c:smooth val="0"/>
        <c:axId val="159643696"/>
        <c:axId val="160070064"/>
      </c:lineChart>
      <c:dateAx>
        <c:axId val="159643696"/>
        <c:scaling>
          <c:orientation val="minMax"/>
        </c:scaling>
        <c:delete val="1"/>
        <c:axPos val="b"/>
        <c:numFmt formatCode="&quot;H&quot;yy" sourceLinked="1"/>
        <c:majorTickMark val="none"/>
        <c:minorTickMark val="none"/>
        <c:tickLblPos val="none"/>
        <c:crossAx val="160070064"/>
        <c:crosses val="autoZero"/>
        <c:auto val="1"/>
        <c:lblOffset val="100"/>
        <c:baseTimeUnit val="years"/>
      </c:dateAx>
      <c:valAx>
        <c:axId val="1600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34.15</c:v>
                </c:pt>
                <c:pt idx="1">
                  <c:v>33.01</c:v>
                </c:pt>
                <c:pt idx="2">
                  <c:v>30.19</c:v>
                </c:pt>
                <c:pt idx="3">
                  <c:v>30.56</c:v>
                </c:pt>
                <c:pt idx="4">
                  <c:v>26.87</c:v>
                </c:pt>
              </c:numCache>
            </c:numRef>
          </c:val>
          <c:extLst>
            <c:ext xmlns:c16="http://schemas.microsoft.com/office/drawing/2014/chart" uri="{C3380CC4-5D6E-409C-BE32-E72D297353CC}">
              <c16:uniqueId val="{00000000-EFCA-4FF7-9293-EE4C029C7282}"/>
            </c:ext>
          </c:extLst>
        </c:ser>
        <c:dLbls>
          <c:showLegendKey val="0"/>
          <c:showVal val="0"/>
          <c:showCatName val="0"/>
          <c:showSerName val="0"/>
          <c:showPercent val="0"/>
          <c:showBubbleSize val="0"/>
        </c:dLbls>
        <c:gapWidth val="150"/>
        <c:axId val="160884328"/>
        <c:axId val="16089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EFCA-4FF7-9293-EE4C029C7282}"/>
            </c:ext>
          </c:extLst>
        </c:ser>
        <c:dLbls>
          <c:showLegendKey val="0"/>
          <c:showVal val="0"/>
          <c:showCatName val="0"/>
          <c:showSerName val="0"/>
          <c:showPercent val="0"/>
          <c:showBubbleSize val="0"/>
        </c:dLbls>
        <c:marker val="1"/>
        <c:smooth val="0"/>
        <c:axId val="160884328"/>
        <c:axId val="160890992"/>
      </c:lineChart>
      <c:dateAx>
        <c:axId val="160884328"/>
        <c:scaling>
          <c:orientation val="minMax"/>
        </c:scaling>
        <c:delete val="1"/>
        <c:axPos val="b"/>
        <c:numFmt formatCode="&quot;H&quot;yy" sourceLinked="1"/>
        <c:majorTickMark val="none"/>
        <c:minorTickMark val="none"/>
        <c:tickLblPos val="none"/>
        <c:crossAx val="160890992"/>
        <c:crosses val="autoZero"/>
        <c:auto val="1"/>
        <c:lblOffset val="100"/>
        <c:baseTimeUnit val="years"/>
      </c:dateAx>
      <c:valAx>
        <c:axId val="1608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71.69</c:v>
                </c:pt>
                <c:pt idx="1">
                  <c:v>72.09</c:v>
                </c:pt>
                <c:pt idx="2">
                  <c:v>74</c:v>
                </c:pt>
                <c:pt idx="3">
                  <c:v>74.11</c:v>
                </c:pt>
                <c:pt idx="4">
                  <c:v>78.819999999999993</c:v>
                </c:pt>
              </c:numCache>
            </c:numRef>
          </c:val>
          <c:extLst>
            <c:ext xmlns:c16="http://schemas.microsoft.com/office/drawing/2014/chart" uri="{C3380CC4-5D6E-409C-BE32-E72D297353CC}">
              <c16:uniqueId val="{00000000-085D-4D99-884C-E2F55730EB62}"/>
            </c:ext>
          </c:extLst>
        </c:ser>
        <c:dLbls>
          <c:showLegendKey val="0"/>
          <c:showVal val="0"/>
          <c:showCatName val="0"/>
          <c:showSerName val="0"/>
          <c:showPercent val="0"/>
          <c:showBubbleSize val="0"/>
        </c:dLbls>
        <c:gapWidth val="150"/>
        <c:axId val="160887856"/>
        <c:axId val="1608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085D-4D99-884C-E2F55730EB62}"/>
            </c:ext>
          </c:extLst>
        </c:ser>
        <c:dLbls>
          <c:showLegendKey val="0"/>
          <c:showVal val="0"/>
          <c:showCatName val="0"/>
          <c:showSerName val="0"/>
          <c:showPercent val="0"/>
          <c:showBubbleSize val="0"/>
        </c:dLbls>
        <c:marker val="1"/>
        <c:smooth val="0"/>
        <c:axId val="160887856"/>
        <c:axId val="160890208"/>
      </c:lineChart>
      <c:dateAx>
        <c:axId val="160887856"/>
        <c:scaling>
          <c:orientation val="minMax"/>
        </c:scaling>
        <c:delete val="1"/>
        <c:axPos val="b"/>
        <c:numFmt formatCode="&quot;H&quot;yy" sourceLinked="1"/>
        <c:majorTickMark val="none"/>
        <c:minorTickMark val="none"/>
        <c:tickLblPos val="none"/>
        <c:crossAx val="160890208"/>
        <c:crosses val="autoZero"/>
        <c:auto val="1"/>
        <c:lblOffset val="100"/>
        <c:baseTimeUnit val="years"/>
      </c:dateAx>
      <c:valAx>
        <c:axId val="1608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79.849999999999994</c:v>
                </c:pt>
                <c:pt idx="1">
                  <c:v>65.930000000000007</c:v>
                </c:pt>
                <c:pt idx="2">
                  <c:v>64.540000000000006</c:v>
                </c:pt>
                <c:pt idx="3">
                  <c:v>59.76</c:v>
                </c:pt>
                <c:pt idx="4">
                  <c:v>60.09</c:v>
                </c:pt>
              </c:numCache>
            </c:numRef>
          </c:val>
          <c:extLst>
            <c:ext xmlns:c16="http://schemas.microsoft.com/office/drawing/2014/chart" uri="{C3380CC4-5D6E-409C-BE32-E72D297353CC}">
              <c16:uniqueId val="{00000000-2B26-4970-A38A-C7923AEF8B4E}"/>
            </c:ext>
          </c:extLst>
        </c:ser>
        <c:dLbls>
          <c:showLegendKey val="0"/>
          <c:showVal val="0"/>
          <c:showCatName val="0"/>
          <c:showSerName val="0"/>
          <c:showPercent val="0"/>
          <c:showBubbleSize val="0"/>
        </c:dLbls>
        <c:gapWidth val="150"/>
        <c:axId val="160070848"/>
        <c:axId val="1600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2B26-4970-A38A-C7923AEF8B4E}"/>
            </c:ext>
          </c:extLst>
        </c:ser>
        <c:dLbls>
          <c:showLegendKey val="0"/>
          <c:showVal val="0"/>
          <c:showCatName val="0"/>
          <c:showSerName val="0"/>
          <c:showPercent val="0"/>
          <c:showBubbleSize val="0"/>
        </c:dLbls>
        <c:marker val="1"/>
        <c:smooth val="0"/>
        <c:axId val="160070848"/>
        <c:axId val="160067712"/>
      </c:lineChart>
      <c:dateAx>
        <c:axId val="160070848"/>
        <c:scaling>
          <c:orientation val="minMax"/>
        </c:scaling>
        <c:delete val="1"/>
        <c:axPos val="b"/>
        <c:numFmt formatCode="&quot;H&quot;yy" sourceLinked="1"/>
        <c:majorTickMark val="none"/>
        <c:minorTickMark val="none"/>
        <c:tickLblPos val="none"/>
        <c:crossAx val="160067712"/>
        <c:crosses val="autoZero"/>
        <c:auto val="1"/>
        <c:lblOffset val="100"/>
        <c:baseTimeUnit val="years"/>
      </c:dateAx>
      <c:valAx>
        <c:axId val="1600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D-4729-B64E-2BEE49627596}"/>
            </c:ext>
          </c:extLst>
        </c:ser>
        <c:dLbls>
          <c:showLegendKey val="0"/>
          <c:showVal val="0"/>
          <c:showCatName val="0"/>
          <c:showSerName val="0"/>
          <c:showPercent val="0"/>
          <c:showBubbleSize val="0"/>
        </c:dLbls>
        <c:gapWidth val="150"/>
        <c:axId val="160068496"/>
        <c:axId val="1600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D-4729-B64E-2BEE49627596}"/>
            </c:ext>
          </c:extLst>
        </c:ser>
        <c:dLbls>
          <c:showLegendKey val="0"/>
          <c:showVal val="0"/>
          <c:showCatName val="0"/>
          <c:showSerName val="0"/>
          <c:showPercent val="0"/>
          <c:showBubbleSize val="0"/>
        </c:dLbls>
        <c:marker val="1"/>
        <c:smooth val="0"/>
        <c:axId val="160068496"/>
        <c:axId val="160068888"/>
      </c:lineChart>
      <c:dateAx>
        <c:axId val="160068496"/>
        <c:scaling>
          <c:orientation val="minMax"/>
        </c:scaling>
        <c:delete val="1"/>
        <c:axPos val="b"/>
        <c:numFmt formatCode="&quot;H&quot;yy" sourceLinked="1"/>
        <c:majorTickMark val="none"/>
        <c:minorTickMark val="none"/>
        <c:tickLblPos val="none"/>
        <c:crossAx val="160068888"/>
        <c:crosses val="autoZero"/>
        <c:auto val="1"/>
        <c:lblOffset val="100"/>
        <c:baseTimeUnit val="years"/>
      </c:dateAx>
      <c:valAx>
        <c:axId val="1600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9-4B2F-9033-511F1BDF82C6}"/>
            </c:ext>
          </c:extLst>
        </c:ser>
        <c:dLbls>
          <c:showLegendKey val="0"/>
          <c:showVal val="0"/>
          <c:showCatName val="0"/>
          <c:showSerName val="0"/>
          <c:showPercent val="0"/>
          <c:showBubbleSize val="0"/>
        </c:dLbls>
        <c:gapWidth val="150"/>
        <c:axId val="160342488"/>
        <c:axId val="16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9-4B2F-9033-511F1BDF82C6}"/>
            </c:ext>
          </c:extLst>
        </c:ser>
        <c:dLbls>
          <c:showLegendKey val="0"/>
          <c:showVal val="0"/>
          <c:showCatName val="0"/>
          <c:showSerName val="0"/>
          <c:showPercent val="0"/>
          <c:showBubbleSize val="0"/>
        </c:dLbls>
        <c:marker val="1"/>
        <c:smooth val="0"/>
        <c:axId val="160342488"/>
        <c:axId val="160344448"/>
      </c:lineChart>
      <c:dateAx>
        <c:axId val="160342488"/>
        <c:scaling>
          <c:orientation val="minMax"/>
        </c:scaling>
        <c:delete val="1"/>
        <c:axPos val="b"/>
        <c:numFmt formatCode="&quot;H&quot;yy" sourceLinked="1"/>
        <c:majorTickMark val="none"/>
        <c:minorTickMark val="none"/>
        <c:tickLblPos val="none"/>
        <c:crossAx val="160344448"/>
        <c:crosses val="autoZero"/>
        <c:auto val="1"/>
        <c:lblOffset val="100"/>
        <c:baseTimeUnit val="years"/>
      </c:dateAx>
      <c:valAx>
        <c:axId val="16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8-447C-9AC6-74194014E4F8}"/>
            </c:ext>
          </c:extLst>
        </c:ser>
        <c:dLbls>
          <c:showLegendKey val="0"/>
          <c:showVal val="0"/>
          <c:showCatName val="0"/>
          <c:showSerName val="0"/>
          <c:showPercent val="0"/>
          <c:showBubbleSize val="0"/>
        </c:dLbls>
        <c:gapWidth val="150"/>
        <c:axId val="160340136"/>
        <c:axId val="16034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8-447C-9AC6-74194014E4F8}"/>
            </c:ext>
          </c:extLst>
        </c:ser>
        <c:dLbls>
          <c:showLegendKey val="0"/>
          <c:showVal val="0"/>
          <c:showCatName val="0"/>
          <c:showSerName val="0"/>
          <c:showPercent val="0"/>
          <c:showBubbleSize val="0"/>
        </c:dLbls>
        <c:marker val="1"/>
        <c:smooth val="0"/>
        <c:axId val="160340136"/>
        <c:axId val="160345232"/>
      </c:lineChart>
      <c:dateAx>
        <c:axId val="160340136"/>
        <c:scaling>
          <c:orientation val="minMax"/>
        </c:scaling>
        <c:delete val="1"/>
        <c:axPos val="b"/>
        <c:numFmt formatCode="&quot;H&quot;yy" sourceLinked="1"/>
        <c:majorTickMark val="none"/>
        <c:minorTickMark val="none"/>
        <c:tickLblPos val="none"/>
        <c:crossAx val="160345232"/>
        <c:crosses val="autoZero"/>
        <c:auto val="1"/>
        <c:lblOffset val="100"/>
        <c:baseTimeUnit val="years"/>
      </c:dateAx>
      <c:valAx>
        <c:axId val="1603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0-4280-A7B6-86043FC7AB31}"/>
            </c:ext>
          </c:extLst>
        </c:ser>
        <c:dLbls>
          <c:showLegendKey val="0"/>
          <c:showVal val="0"/>
          <c:showCatName val="0"/>
          <c:showSerName val="0"/>
          <c:showPercent val="0"/>
          <c:showBubbleSize val="0"/>
        </c:dLbls>
        <c:gapWidth val="150"/>
        <c:axId val="160344840"/>
        <c:axId val="1603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0-4280-A7B6-86043FC7AB31}"/>
            </c:ext>
          </c:extLst>
        </c:ser>
        <c:dLbls>
          <c:showLegendKey val="0"/>
          <c:showVal val="0"/>
          <c:showCatName val="0"/>
          <c:showSerName val="0"/>
          <c:showPercent val="0"/>
          <c:showBubbleSize val="0"/>
        </c:dLbls>
        <c:marker val="1"/>
        <c:smooth val="0"/>
        <c:axId val="160344840"/>
        <c:axId val="160339744"/>
      </c:lineChart>
      <c:dateAx>
        <c:axId val="160344840"/>
        <c:scaling>
          <c:orientation val="minMax"/>
        </c:scaling>
        <c:delete val="1"/>
        <c:axPos val="b"/>
        <c:numFmt formatCode="&quot;H&quot;yy" sourceLinked="1"/>
        <c:majorTickMark val="none"/>
        <c:minorTickMark val="none"/>
        <c:tickLblPos val="none"/>
        <c:crossAx val="160339744"/>
        <c:crosses val="autoZero"/>
        <c:auto val="1"/>
        <c:lblOffset val="100"/>
        <c:baseTimeUnit val="years"/>
      </c:dateAx>
      <c:valAx>
        <c:axId val="1603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1452.69</c:v>
                </c:pt>
                <c:pt idx="1">
                  <c:v>1642.11</c:v>
                </c:pt>
                <c:pt idx="2">
                  <c:v>1695.31</c:v>
                </c:pt>
                <c:pt idx="3">
                  <c:v>1648.19</c:v>
                </c:pt>
                <c:pt idx="4">
                  <c:v>1665.98</c:v>
                </c:pt>
              </c:numCache>
            </c:numRef>
          </c:val>
          <c:extLst>
            <c:ext xmlns:c16="http://schemas.microsoft.com/office/drawing/2014/chart" uri="{C3380CC4-5D6E-409C-BE32-E72D297353CC}">
              <c16:uniqueId val="{00000000-380D-4A78-A9E3-947BB823F501}"/>
            </c:ext>
          </c:extLst>
        </c:ser>
        <c:dLbls>
          <c:showLegendKey val="0"/>
          <c:showVal val="0"/>
          <c:showCatName val="0"/>
          <c:showSerName val="0"/>
          <c:showPercent val="0"/>
          <c:showBubbleSize val="0"/>
        </c:dLbls>
        <c:gapWidth val="150"/>
        <c:axId val="160337784"/>
        <c:axId val="1603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80D-4A78-A9E3-947BB823F501}"/>
            </c:ext>
          </c:extLst>
        </c:ser>
        <c:dLbls>
          <c:showLegendKey val="0"/>
          <c:showVal val="0"/>
          <c:showCatName val="0"/>
          <c:showSerName val="0"/>
          <c:showPercent val="0"/>
          <c:showBubbleSize val="0"/>
        </c:dLbls>
        <c:marker val="1"/>
        <c:smooth val="0"/>
        <c:axId val="160337784"/>
        <c:axId val="160344056"/>
      </c:lineChart>
      <c:dateAx>
        <c:axId val="160337784"/>
        <c:scaling>
          <c:orientation val="minMax"/>
        </c:scaling>
        <c:delete val="1"/>
        <c:axPos val="b"/>
        <c:numFmt formatCode="&quot;H&quot;yy" sourceLinked="1"/>
        <c:majorTickMark val="none"/>
        <c:minorTickMark val="none"/>
        <c:tickLblPos val="none"/>
        <c:crossAx val="160344056"/>
        <c:crosses val="autoZero"/>
        <c:auto val="1"/>
        <c:lblOffset val="100"/>
        <c:baseTimeUnit val="years"/>
      </c:dateAx>
      <c:valAx>
        <c:axId val="1603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3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22.85</c:v>
                </c:pt>
                <c:pt idx="1">
                  <c:v>34.03</c:v>
                </c:pt>
                <c:pt idx="2">
                  <c:v>30.06</c:v>
                </c:pt>
                <c:pt idx="3">
                  <c:v>30.01</c:v>
                </c:pt>
                <c:pt idx="4">
                  <c:v>23.86</c:v>
                </c:pt>
              </c:numCache>
            </c:numRef>
          </c:val>
          <c:extLst>
            <c:ext xmlns:c16="http://schemas.microsoft.com/office/drawing/2014/chart" uri="{C3380CC4-5D6E-409C-BE32-E72D297353CC}">
              <c16:uniqueId val="{00000000-2B75-4351-ABAD-65CA6E27EE26}"/>
            </c:ext>
          </c:extLst>
        </c:ser>
        <c:dLbls>
          <c:showLegendKey val="0"/>
          <c:showVal val="0"/>
          <c:showCatName val="0"/>
          <c:showSerName val="0"/>
          <c:showPercent val="0"/>
          <c:showBubbleSize val="0"/>
        </c:dLbls>
        <c:gapWidth val="150"/>
        <c:axId val="160342096"/>
        <c:axId val="1603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B75-4351-ABAD-65CA6E27EE26}"/>
            </c:ext>
          </c:extLst>
        </c:ser>
        <c:dLbls>
          <c:showLegendKey val="0"/>
          <c:showVal val="0"/>
          <c:showCatName val="0"/>
          <c:showSerName val="0"/>
          <c:showPercent val="0"/>
          <c:showBubbleSize val="0"/>
        </c:dLbls>
        <c:marker val="1"/>
        <c:smooth val="0"/>
        <c:axId val="160342096"/>
        <c:axId val="160343664"/>
      </c:lineChart>
      <c:dateAx>
        <c:axId val="160342096"/>
        <c:scaling>
          <c:orientation val="minMax"/>
        </c:scaling>
        <c:delete val="1"/>
        <c:axPos val="b"/>
        <c:numFmt formatCode="&quot;H&quot;yy" sourceLinked="1"/>
        <c:majorTickMark val="none"/>
        <c:minorTickMark val="none"/>
        <c:tickLblPos val="none"/>
        <c:crossAx val="160343664"/>
        <c:crosses val="autoZero"/>
        <c:auto val="1"/>
        <c:lblOffset val="100"/>
        <c:baseTimeUnit val="years"/>
      </c:dateAx>
      <c:valAx>
        <c:axId val="1603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1051.2</c:v>
                </c:pt>
                <c:pt idx="1">
                  <c:v>697.38</c:v>
                </c:pt>
                <c:pt idx="2">
                  <c:v>796.72</c:v>
                </c:pt>
                <c:pt idx="3">
                  <c:v>813.6</c:v>
                </c:pt>
                <c:pt idx="4">
                  <c:v>1039.6400000000001</c:v>
                </c:pt>
              </c:numCache>
            </c:numRef>
          </c:val>
          <c:extLst>
            <c:ext xmlns:c16="http://schemas.microsoft.com/office/drawing/2014/chart" uri="{C3380CC4-5D6E-409C-BE32-E72D297353CC}">
              <c16:uniqueId val="{00000000-96A8-4A4D-9CDD-BB27973A02B8}"/>
            </c:ext>
          </c:extLst>
        </c:ser>
        <c:dLbls>
          <c:showLegendKey val="0"/>
          <c:showVal val="0"/>
          <c:showCatName val="0"/>
          <c:showSerName val="0"/>
          <c:showPercent val="0"/>
          <c:showBubbleSize val="0"/>
        </c:dLbls>
        <c:gapWidth val="150"/>
        <c:axId val="160887464"/>
        <c:axId val="16088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96A8-4A4D-9CDD-BB27973A02B8}"/>
            </c:ext>
          </c:extLst>
        </c:ser>
        <c:dLbls>
          <c:showLegendKey val="0"/>
          <c:showVal val="0"/>
          <c:showCatName val="0"/>
          <c:showSerName val="0"/>
          <c:showPercent val="0"/>
          <c:showBubbleSize val="0"/>
        </c:dLbls>
        <c:marker val="1"/>
        <c:smooth val="0"/>
        <c:axId val="160887464"/>
        <c:axId val="160888248"/>
      </c:lineChart>
      <c:dateAx>
        <c:axId val="160887464"/>
        <c:scaling>
          <c:orientation val="minMax"/>
        </c:scaling>
        <c:delete val="1"/>
        <c:axPos val="b"/>
        <c:numFmt formatCode="&quot;H&quot;yy" sourceLinked="1"/>
        <c:majorTickMark val="none"/>
        <c:minorTickMark val="none"/>
        <c:tickLblPos val="none"/>
        <c:crossAx val="160888248"/>
        <c:crosses val="autoZero"/>
        <c:auto val="1"/>
        <c:lblOffset val="100"/>
        <c:baseTimeUnit val="years"/>
      </c:dateAx>
      <c:valAx>
        <c:axId val="1608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津久見市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80" t="s">
        <v>9</v>
      </c>
      <c r="BM7" s="81"/>
      <c r="BN7" s="81"/>
      <c r="BO7" s="81"/>
      <c r="BP7" s="81"/>
      <c r="BQ7" s="81"/>
      <c r="BR7" s="81"/>
      <c r="BS7" s="81"/>
      <c r="BT7" s="81"/>
      <c r="BU7" s="81"/>
      <c r="BV7" s="81"/>
      <c r="BW7" s="81"/>
      <c r="BX7" s="81"/>
      <c r="BY7" s="82"/>
    </row>
    <row r="8" spans="1:78" ht="18.75" customHeight="1" x14ac:dyDescent="0.15">
      <c r="A8" s="2"/>
      <c r="B8" s="77" t="str">
        <f>データ!$I$6</f>
        <v>法非適用</v>
      </c>
      <c r="C8" s="77"/>
      <c r="D8" s="77"/>
      <c r="E8" s="77"/>
      <c r="F8" s="77"/>
      <c r="G8" s="77"/>
      <c r="H8" s="77"/>
      <c r="I8" s="77" t="str">
        <f>データ!$J$6</f>
        <v>水道事業</v>
      </c>
      <c r="J8" s="77"/>
      <c r="K8" s="77"/>
      <c r="L8" s="77"/>
      <c r="M8" s="77"/>
      <c r="N8" s="77"/>
      <c r="O8" s="77"/>
      <c r="P8" s="77" t="str">
        <f>データ!$K$6</f>
        <v>簡易水道事業</v>
      </c>
      <c r="Q8" s="77"/>
      <c r="R8" s="77"/>
      <c r="S8" s="77"/>
      <c r="T8" s="77"/>
      <c r="U8" s="77"/>
      <c r="V8" s="77"/>
      <c r="W8" s="77" t="str">
        <f>データ!$L$6</f>
        <v>D4</v>
      </c>
      <c r="X8" s="77"/>
      <c r="Y8" s="77"/>
      <c r="Z8" s="77"/>
      <c r="AA8" s="77"/>
      <c r="AB8" s="77"/>
      <c r="AC8" s="77"/>
      <c r="AD8" s="77" t="str">
        <f>データ!$M$6</f>
        <v>非設置</v>
      </c>
      <c r="AE8" s="77"/>
      <c r="AF8" s="77"/>
      <c r="AG8" s="77"/>
      <c r="AH8" s="77"/>
      <c r="AI8" s="77"/>
      <c r="AJ8" s="77"/>
      <c r="AK8" s="2"/>
      <c r="AL8" s="72">
        <f>データ!$R$6</f>
        <v>16307</v>
      </c>
      <c r="AM8" s="72"/>
      <c r="AN8" s="72"/>
      <c r="AO8" s="72"/>
      <c r="AP8" s="72"/>
      <c r="AQ8" s="72"/>
      <c r="AR8" s="72"/>
      <c r="AS8" s="72"/>
      <c r="AT8" s="36">
        <f>データ!$S$6</f>
        <v>79.48</v>
      </c>
      <c r="AU8" s="36"/>
      <c r="AV8" s="36"/>
      <c r="AW8" s="36"/>
      <c r="AX8" s="36"/>
      <c r="AY8" s="36"/>
      <c r="AZ8" s="36"/>
      <c r="BA8" s="36"/>
      <c r="BB8" s="36">
        <f>データ!$T$6</f>
        <v>205.17</v>
      </c>
      <c r="BC8" s="36"/>
      <c r="BD8" s="36"/>
      <c r="BE8" s="36"/>
      <c r="BF8" s="36"/>
      <c r="BG8" s="36"/>
      <c r="BH8" s="36"/>
      <c r="BI8" s="36"/>
      <c r="BJ8" s="3"/>
      <c r="BK8" s="3"/>
      <c r="BL8" s="73" t="s">
        <v>10</v>
      </c>
      <c r="BM8" s="74"/>
      <c r="BN8" s="75" t="s">
        <v>11</v>
      </c>
      <c r="BO8" s="75"/>
      <c r="BP8" s="75"/>
      <c r="BQ8" s="75"/>
      <c r="BR8" s="75"/>
      <c r="BS8" s="75"/>
      <c r="BT8" s="75"/>
      <c r="BU8" s="75"/>
      <c r="BV8" s="75"/>
      <c r="BW8" s="75"/>
      <c r="BX8" s="75"/>
      <c r="BY8" s="76"/>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5.03</v>
      </c>
      <c r="Q10" s="36"/>
      <c r="R10" s="36"/>
      <c r="S10" s="36"/>
      <c r="T10" s="36"/>
      <c r="U10" s="36"/>
      <c r="V10" s="36"/>
      <c r="W10" s="72">
        <f>データ!$Q$6</f>
        <v>4570</v>
      </c>
      <c r="X10" s="72"/>
      <c r="Y10" s="72"/>
      <c r="Z10" s="72"/>
      <c r="AA10" s="72"/>
      <c r="AB10" s="72"/>
      <c r="AC10" s="72"/>
      <c r="AD10" s="2"/>
      <c r="AE10" s="2"/>
      <c r="AF10" s="2"/>
      <c r="AG10" s="2"/>
      <c r="AH10" s="2"/>
      <c r="AI10" s="2"/>
      <c r="AJ10" s="2"/>
      <c r="AK10" s="2"/>
      <c r="AL10" s="72">
        <f>データ!$U$6</f>
        <v>812</v>
      </c>
      <c r="AM10" s="72"/>
      <c r="AN10" s="72"/>
      <c r="AO10" s="72"/>
      <c r="AP10" s="72"/>
      <c r="AQ10" s="72"/>
      <c r="AR10" s="72"/>
      <c r="AS10" s="72"/>
      <c r="AT10" s="36">
        <f>データ!$V$6</f>
        <v>1.3</v>
      </c>
      <c r="AU10" s="36"/>
      <c r="AV10" s="36"/>
      <c r="AW10" s="36"/>
      <c r="AX10" s="36"/>
      <c r="AY10" s="36"/>
      <c r="AZ10" s="36"/>
      <c r="BA10" s="36"/>
      <c r="BB10" s="36">
        <f>データ!$W$6</f>
        <v>624.62</v>
      </c>
      <c r="BC10" s="36"/>
      <c r="BD10" s="36"/>
      <c r="BE10" s="36"/>
      <c r="BF10" s="36"/>
      <c r="BG10" s="36"/>
      <c r="BH10" s="36"/>
      <c r="BI10" s="36"/>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7.2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118</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mRLBmAFy94r6dFDUG1SQXYxpSdH/eGtGauCMTzlJI9I7hGKDJAgAd7wPp7+pg89UTB2YNcI2hN5KjrXr+cDGgQ==" saltValue="mYRPZqubOx9ojca5qwg5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55</v>
      </c>
      <c r="B4" s="17"/>
      <c r="C4" s="17"/>
      <c r="D4" s="17"/>
      <c r="E4" s="17"/>
      <c r="F4" s="17"/>
      <c r="G4" s="17"/>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442071</v>
      </c>
      <c r="D6" s="20">
        <f t="shared" si="3"/>
        <v>47</v>
      </c>
      <c r="E6" s="20">
        <f t="shared" si="3"/>
        <v>1</v>
      </c>
      <c r="F6" s="20">
        <f t="shared" si="3"/>
        <v>0</v>
      </c>
      <c r="G6" s="20">
        <f t="shared" si="3"/>
        <v>0</v>
      </c>
      <c r="H6" s="20" t="str">
        <f t="shared" si="3"/>
        <v>大分県　津久見市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5.03</v>
      </c>
      <c r="Q6" s="21">
        <f t="shared" si="3"/>
        <v>4570</v>
      </c>
      <c r="R6" s="21">
        <f t="shared" si="3"/>
        <v>16307</v>
      </c>
      <c r="S6" s="21">
        <f t="shared" si="3"/>
        <v>79.48</v>
      </c>
      <c r="T6" s="21">
        <f t="shared" si="3"/>
        <v>205.17</v>
      </c>
      <c r="U6" s="21">
        <f t="shared" si="3"/>
        <v>812</v>
      </c>
      <c r="V6" s="21">
        <f t="shared" si="3"/>
        <v>1.3</v>
      </c>
      <c r="W6" s="21">
        <f t="shared" si="3"/>
        <v>624.62</v>
      </c>
      <c r="X6" s="22">
        <f>IF(X7="",NA(),X7)</f>
        <v>79.849999999999994</v>
      </c>
      <c r="Y6" s="22">
        <f t="shared" ref="Y6:AG6" si="4">IF(Y7="",NA(),Y7)</f>
        <v>65.930000000000007</v>
      </c>
      <c r="Z6" s="22">
        <f t="shared" si="4"/>
        <v>64.540000000000006</v>
      </c>
      <c r="AA6" s="22">
        <f t="shared" si="4"/>
        <v>59.76</v>
      </c>
      <c r="AB6" s="22">
        <f t="shared" si="4"/>
        <v>60.09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1452.69</v>
      </c>
      <c r="BF6" s="22">
        <f t="shared" ref="BF6:BN6" si="7">IF(BF7="",NA(),BF7)</f>
        <v>1642.11</v>
      </c>
      <c r="BG6" s="22">
        <f t="shared" si="7"/>
        <v>1695.31</v>
      </c>
      <c r="BH6" s="22">
        <f t="shared" si="7"/>
        <v>1648.19</v>
      </c>
      <c r="BI6" s="22">
        <f t="shared" si="7"/>
        <v>1665.98</v>
      </c>
      <c r="BJ6" s="22">
        <f t="shared" si="7"/>
        <v>1302.33</v>
      </c>
      <c r="BK6" s="22">
        <f t="shared" si="7"/>
        <v>1274.21</v>
      </c>
      <c r="BL6" s="22">
        <f t="shared" si="7"/>
        <v>1183.92</v>
      </c>
      <c r="BM6" s="22">
        <f t="shared" si="7"/>
        <v>1128.72</v>
      </c>
      <c r="BN6" s="22">
        <f t="shared" si="7"/>
        <v>1125.25</v>
      </c>
      <c r="BO6" s="21" t="str">
        <f>IF(BO7="","",IF(BO7="-","【-】","【"&amp;SUBSTITUTE(TEXT(BO7,"#,##0.00"),"-","△")&amp;"】"))</f>
        <v>【940.88】</v>
      </c>
      <c r="BP6" s="22">
        <f>IF(BP7="",NA(),BP7)</f>
        <v>22.85</v>
      </c>
      <c r="BQ6" s="22">
        <f t="shared" ref="BQ6:BY6" si="8">IF(BQ7="",NA(),BQ7)</f>
        <v>34.03</v>
      </c>
      <c r="BR6" s="22">
        <f t="shared" si="8"/>
        <v>30.06</v>
      </c>
      <c r="BS6" s="22">
        <f t="shared" si="8"/>
        <v>30.01</v>
      </c>
      <c r="BT6" s="22">
        <f t="shared" si="8"/>
        <v>23.86</v>
      </c>
      <c r="BU6" s="22">
        <f t="shared" si="8"/>
        <v>40.89</v>
      </c>
      <c r="BV6" s="22">
        <f t="shared" si="8"/>
        <v>41.25</v>
      </c>
      <c r="BW6" s="22">
        <f t="shared" si="8"/>
        <v>42.5</v>
      </c>
      <c r="BX6" s="22">
        <f t="shared" si="8"/>
        <v>41.84</v>
      </c>
      <c r="BY6" s="22">
        <f t="shared" si="8"/>
        <v>41.44</v>
      </c>
      <c r="BZ6" s="21" t="str">
        <f>IF(BZ7="","",IF(BZ7="-","【-】","【"&amp;SUBSTITUTE(TEXT(BZ7,"#,##0.00"),"-","△")&amp;"】"))</f>
        <v>【54.59】</v>
      </c>
      <c r="CA6" s="22">
        <f>IF(CA7="",NA(),CA7)</f>
        <v>1051.2</v>
      </c>
      <c r="CB6" s="22">
        <f t="shared" ref="CB6:CJ6" si="9">IF(CB7="",NA(),CB7)</f>
        <v>697.38</v>
      </c>
      <c r="CC6" s="22">
        <f t="shared" si="9"/>
        <v>796.72</v>
      </c>
      <c r="CD6" s="22">
        <f t="shared" si="9"/>
        <v>813.6</v>
      </c>
      <c r="CE6" s="22">
        <f t="shared" si="9"/>
        <v>1039.6400000000001</v>
      </c>
      <c r="CF6" s="22">
        <f t="shared" si="9"/>
        <v>383.2</v>
      </c>
      <c r="CG6" s="22">
        <f t="shared" si="9"/>
        <v>383.25</v>
      </c>
      <c r="CH6" s="22">
        <f t="shared" si="9"/>
        <v>377.72</v>
      </c>
      <c r="CI6" s="22">
        <f t="shared" si="9"/>
        <v>390.47</v>
      </c>
      <c r="CJ6" s="22">
        <f t="shared" si="9"/>
        <v>403.61</v>
      </c>
      <c r="CK6" s="21" t="str">
        <f>IF(CK7="","",IF(CK7="-","【-】","【"&amp;SUBSTITUTE(TEXT(CK7,"#,##0.00"),"-","△")&amp;"】"))</f>
        <v>【301.20】</v>
      </c>
      <c r="CL6" s="22">
        <f>IF(CL7="",NA(),CL7)</f>
        <v>34.15</v>
      </c>
      <c r="CM6" s="22">
        <f t="shared" ref="CM6:CU6" si="10">IF(CM7="",NA(),CM7)</f>
        <v>33.01</v>
      </c>
      <c r="CN6" s="22">
        <f t="shared" si="10"/>
        <v>30.19</v>
      </c>
      <c r="CO6" s="22">
        <f t="shared" si="10"/>
        <v>30.56</v>
      </c>
      <c r="CP6" s="22">
        <f t="shared" si="10"/>
        <v>26.87</v>
      </c>
      <c r="CQ6" s="22">
        <f t="shared" si="10"/>
        <v>47.95</v>
      </c>
      <c r="CR6" s="22">
        <f t="shared" si="10"/>
        <v>48.26</v>
      </c>
      <c r="CS6" s="22">
        <f t="shared" si="10"/>
        <v>48.01</v>
      </c>
      <c r="CT6" s="22">
        <f t="shared" si="10"/>
        <v>49.08</v>
      </c>
      <c r="CU6" s="22">
        <f t="shared" si="10"/>
        <v>51.46</v>
      </c>
      <c r="CV6" s="21" t="str">
        <f>IF(CV7="","",IF(CV7="-","【-】","【"&amp;SUBSTITUTE(TEXT(CV7,"#,##0.00"),"-","△")&amp;"】"))</f>
        <v>【56.42】</v>
      </c>
      <c r="CW6" s="22">
        <f>IF(CW7="",NA(),CW7)</f>
        <v>71.69</v>
      </c>
      <c r="CX6" s="22">
        <f t="shared" ref="CX6:DF6" si="11">IF(CX7="",NA(),CX7)</f>
        <v>72.09</v>
      </c>
      <c r="CY6" s="22">
        <f t="shared" si="11"/>
        <v>74</v>
      </c>
      <c r="CZ6" s="22">
        <f t="shared" si="11"/>
        <v>74.11</v>
      </c>
      <c r="DA6" s="22">
        <f t="shared" si="11"/>
        <v>78.819999999999993</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1.63</v>
      </c>
      <c r="EE6" s="22">
        <f t="shared" ref="EE6:EM6" si="14">IF(EE7="",NA(),EE7)</f>
        <v>0.15</v>
      </c>
      <c r="EF6" s="22">
        <f t="shared" si="14"/>
        <v>0.17</v>
      </c>
      <c r="EG6" s="22">
        <f t="shared" si="14"/>
        <v>0.49</v>
      </c>
      <c r="EH6" s="22">
        <f t="shared" si="14"/>
        <v>0.52</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442071</v>
      </c>
      <c r="D7" s="24">
        <v>47</v>
      </c>
      <c r="E7" s="24">
        <v>1</v>
      </c>
      <c r="F7" s="24">
        <v>0</v>
      </c>
      <c r="G7" s="24">
        <v>0</v>
      </c>
      <c r="H7" s="24" t="s">
        <v>96</v>
      </c>
      <c r="I7" s="24" t="s">
        <v>97</v>
      </c>
      <c r="J7" s="24" t="s">
        <v>98</v>
      </c>
      <c r="K7" s="24" t="s">
        <v>99</v>
      </c>
      <c r="L7" s="24" t="s">
        <v>100</v>
      </c>
      <c r="M7" s="24" t="s">
        <v>101</v>
      </c>
      <c r="N7" s="25" t="s">
        <v>102</v>
      </c>
      <c r="O7" s="25" t="s">
        <v>103</v>
      </c>
      <c r="P7" s="25">
        <v>5.03</v>
      </c>
      <c r="Q7" s="25">
        <v>4570</v>
      </c>
      <c r="R7" s="25">
        <v>16307</v>
      </c>
      <c r="S7" s="25">
        <v>79.48</v>
      </c>
      <c r="T7" s="25">
        <v>205.17</v>
      </c>
      <c r="U7" s="25">
        <v>812</v>
      </c>
      <c r="V7" s="25">
        <v>1.3</v>
      </c>
      <c r="W7" s="25">
        <v>624.62</v>
      </c>
      <c r="X7" s="25">
        <v>79.849999999999994</v>
      </c>
      <c r="Y7" s="25">
        <v>65.930000000000007</v>
      </c>
      <c r="Z7" s="25">
        <v>64.540000000000006</v>
      </c>
      <c r="AA7" s="25">
        <v>59.76</v>
      </c>
      <c r="AB7" s="25">
        <v>60.09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1452.69</v>
      </c>
      <c r="BF7" s="25">
        <v>1642.11</v>
      </c>
      <c r="BG7" s="25">
        <v>1695.31</v>
      </c>
      <c r="BH7" s="25">
        <v>1648.19</v>
      </c>
      <c r="BI7" s="25">
        <v>1665.98</v>
      </c>
      <c r="BJ7" s="25">
        <v>1302.33</v>
      </c>
      <c r="BK7" s="25">
        <v>1274.21</v>
      </c>
      <c r="BL7" s="25">
        <v>1183.92</v>
      </c>
      <c r="BM7" s="25">
        <v>1128.72</v>
      </c>
      <c r="BN7" s="25">
        <v>1125.25</v>
      </c>
      <c r="BO7" s="25">
        <v>940.88</v>
      </c>
      <c r="BP7" s="25">
        <v>22.85</v>
      </c>
      <c r="BQ7" s="25">
        <v>34.03</v>
      </c>
      <c r="BR7" s="25">
        <v>30.06</v>
      </c>
      <c r="BS7" s="25">
        <v>30.01</v>
      </c>
      <c r="BT7" s="25">
        <v>23.86</v>
      </c>
      <c r="BU7" s="25">
        <v>40.89</v>
      </c>
      <c r="BV7" s="25">
        <v>41.25</v>
      </c>
      <c r="BW7" s="25">
        <v>42.5</v>
      </c>
      <c r="BX7" s="25">
        <v>41.84</v>
      </c>
      <c r="BY7" s="25">
        <v>41.44</v>
      </c>
      <c r="BZ7" s="25">
        <v>54.59</v>
      </c>
      <c r="CA7" s="25">
        <v>1051.2</v>
      </c>
      <c r="CB7" s="25">
        <v>697.38</v>
      </c>
      <c r="CC7" s="25">
        <v>796.72</v>
      </c>
      <c r="CD7" s="25">
        <v>813.6</v>
      </c>
      <c r="CE7" s="25">
        <v>1039.6400000000001</v>
      </c>
      <c r="CF7" s="25">
        <v>383.2</v>
      </c>
      <c r="CG7" s="25">
        <v>383.25</v>
      </c>
      <c r="CH7" s="25">
        <v>377.72</v>
      </c>
      <c r="CI7" s="25">
        <v>390.47</v>
      </c>
      <c r="CJ7" s="25">
        <v>403.61</v>
      </c>
      <c r="CK7" s="25">
        <v>301.2</v>
      </c>
      <c r="CL7" s="25">
        <v>34.15</v>
      </c>
      <c r="CM7" s="25">
        <v>33.01</v>
      </c>
      <c r="CN7" s="25">
        <v>30.19</v>
      </c>
      <c r="CO7" s="25">
        <v>30.56</v>
      </c>
      <c r="CP7" s="25">
        <v>26.87</v>
      </c>
      <c r="CQ7" s="25">
        <v>47.95</v>
      </c>
      <c r="CR7" s="25">
        <v>48.26</v>
      </c>
      <c r="CS7" s="25">
        <v>48.01</v>
      </c>
      <c r="CT7" s="25">
        <v>49.08</v>
      </c>
      <c r="CU7" s="25">
        <v>51.46</v>
      </c>
      <c r="CV7" s="25">
        <v>56.42</v>
      </c>
      <c r="CW7" s="25">
        <v>71.69</v>
      </c>
      <c r="CX7" s="25">
        <v>72.09</v>
      </c>
      <c r="CY7" s="25">
        <v>74</v>
      </c>
      <c r="CZ7" s="25">
        <v>74.11</v>
      </c>
      <c r="DA7" s="25">
        <v>78.819999999999993</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1.63</v>
      </c>
      <c r="EE7" s="25">
        <v>0.15</v>
      </c>
      <c r="EF7" s="25">
        <v>0.17</v>
      </c>
      <c r="EG7" s="25">
        <v>0.49</v>
      </c>
      <c r="EH7" s="25">
        <v>0.52</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2023-01-16T10:30:56Z</cp:lastPrinted>
  <dcterms:created xsi:type="dcterms:W3CDTF">2022-12-01T01:11:52Z</dcterms:created>
  <dcterms:modified xsi:type="dcterms:W3CDTF">2023-01-27T00:46:32Z</dcterms:modified>
  <cp:category/>
</cp:coreProperties>
</file>