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5佐伯市\"/>
    </mc:Choice>
  </mc:AlternateContent>
  <workbookProtection workbookAlgorithmName="SHA-512" workbookHashValue="IpGqZyH8VORMJR7QIrhQ4Uwn3deb0VGMltxcm1g/2k/RkLiy8HQRKDWvfKbLcX6FOaPtOCJiDS/ZWPKnUsJhdw==" workbookSaltValue="GmODb3RK0VLWpyXe0WQv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<sst xmlns="http://schemas.openxmlformats.org/spreadsheetml/2006/main" count="236" uniqueCount="120">
  <si>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</si>
  <si>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</si>
  <si>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</si>
  <si>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</si>
  <si>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</si>
  <si>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</si>
  <si>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</si>
  <si>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</si>
  <si>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</si>
  <si>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</si>
  <si>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</si>
  <si>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</si>
  <si>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</si>
  <si>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</si>
  <si>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</si>
  <si>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</si>
  <si>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</si>
  <si>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</si>
  <si>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</si>
  <si>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</si>
  <si>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</si>
  <si>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</si>
  <si>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</si>
  <si>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</si>
  <si>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</si>
  <si>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</si>
  <si>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</si>
  <si>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</si>
  <si>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</si>
  <si>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</si>
  <si>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</si>
  <si>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</si>
  <si>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</si>
  <si>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</si>
  <si>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</si>
  <si>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</si>
  <si>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</si>
  <si>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</si>
  <si>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</si>
  <si>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</si>
  <si>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</si>
  <si>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</si>
  <si>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</si>
  <si>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</si>
  <si>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</si>
  <si>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</si>
  <si>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</si>
  <si>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</si>
  <si>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</si>
  <si>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</si>
  <si>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</si>
  <si>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</si>
  <si>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</si>
  <si>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</si>
  <si>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</si>
  <si>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</si>
  <si>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</si>
  <si>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</si>
  <si>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</si>
  <si>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</si>
  <si>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</si>
  <si>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</si>
  <si>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</si>
  <si>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</si>
  <si>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</si>
  <si>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</si>
  <si>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</si>
  <si>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</si>
  <si>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</si>
  <si>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</si>
  <si>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</si>
  <si>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</si>
  <si>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</si>
  <si>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</si>
  <si>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</si>
  <si>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</si>
  <si>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</si>
  <si>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</si>
  <si>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</si>
  <si>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</si>
  <si>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</si>
  <si>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</si>
  <si>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</si>
  <si>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</si>
  <si>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</si>
  <si>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</si>
  <si>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</si>
  <si>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</si>
  <si>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</si>
  <si>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</si>
  <si>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</si>
  <si>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</si>
  <si>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</si>
  <si>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</si>
  <si>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</si>
  <si>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</si>
  <si>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</si>
  <si>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</si>
  <si>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</si>
  <si>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</si>
  <si>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</si>
  <si>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</si>
  <si>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</si>
  <si>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</si>
  <si>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</si>
  <si>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</si>
  <si>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</si>
  <si>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</si>
  <si>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</si>
  <si>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</si>
  <si>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</si>
  <si>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</si>
  <si>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</si>
  <si>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</si>
  <si>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</si>
  <si>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</si>
  <si>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</si>
  <si>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</si>
  <si>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</si>
  <si>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r>
      <t>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⑥『汚水処理原価』…有収水量１㎥あたりの汚水処理に要した費用で、汚水処理に係るコストを示す指標。類似団体の平均を上回っており、今後も施設の経</t>
    </r>
    <r>
      <rPr>
        <sz val="10.5"/>
        <rFont val="ＭＳ ゴシック"/>
        <family val="3"/>
        <charset val="128"/>
      </rPr>
      <t>年劣化による修繕料等の維持管理費の増加が想定されるため、各種経費の見直しを行い、効率的な経営に努める必要がある。</t>
    </r>
    <r>
      <rPr>
        <sz val="10.5"/>
        <color theme="1"/>
        <rFont val="ＭＳ ゴシック"/>
        <family val="3"/>
        <charset val="128"/>
      </rPr>
      <t xml:space="preserve">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4">
      <t>タイ</t>
    </rPh>
    <rPh sb="114" eb="116">
      <t>ジギョウ</t>
    </rPh>
    <rPh sb="116" eb="118">
      <t>キボ</t>
    </rPh>
    <rPh sb="118" eb="120">
      <t>ヒリツ</t>
    </rPh>
    <rPh sb="122" eb="124">
      <t>リョウキン</t>
    </rPh>
    <rPh sb="124" eb="126">
      <t>シュウニュウ</t>
    </rPh>
    <rPh sb="127" eb="128">
      <t>タイ</t>
    </rPh>
    <rPh sb="130" eb="132">
      <t>キギョウ</t>
    </rPh>
    <rPh sb="132" eb="133">
      <t>サイ</t>
    </rPh>
    <rPh sb="133" eb="135">
      <t>ザンダカ</t>
    </rPh>
    <rPh sb="136" eb="138">
      <t>ワリアイ</t>
    </rPh>
    <rPh sb="142" eb="144">
      <t>キギョウ</t>
    </rPh>
    <rPh sb="144" eb="145">
      <t>サイ</t>
    </rPh>
    <rPh sb="145" eb="147">
      <t>ザンダカ</t>
    </rPh>
    <rPh sb="148" eb="150">
      <t>キボ</t>
    </rPh>
    <rPh sb="151" eb="152">
      <t>シメ</t>
    </rPh>
    <rPh sb="153" eb="155">
      <t>シヒョウ</t>
    </rPh>
    <rPh sb="156" eb="158">
      <t>キギョウ</t>
    </rPh>
    <rPh sb="158" eb="159">
      <t>サイ</t>
    </rPh>
    <rPh sb="160" eb="162">
      <t>ショウカン</t>
    </rPh>
    <rPh sb="164" eb="166">
      <t>イッパン</t>
    </rPh>
    <rPh sb="166" eb="168">
      <t>カイケイ</t>
    </rPh>
    <rPh sb="171" eb="173">
      <t>クリイレ</t>
    </rPh>
    <rPh sb="173" eb="174">
      <t>キン</t>
    </rPh>
    <rPh sb="175" eb="176">
      <t>ア</t>
    </rPh>
    <rPh sb="182" eb="184">
      <t>ルイジ</t>
    </rPh>
    <rPh sb="184" eb="186">
      <t>ダンタイ</t>
    </rPh>
    <rPh sb="187" eb="189">
      <t>ヘイキン</t>
    </rPh>
    <rPh sb="190" eb="191">
      <t>オオ</t>
    </rPh>
    <rPh sb="193" eb="195">
      <t>シタマワ</t>
    </rPh>
    <rPh sb="203" eb="205">
      <t>ケイヒ</t>
    </rPh>
    <rPh sb="205" eb="207">
      <t>カイシュウ</t>
    </rPh>
    <rPh sb="207" eb="208">
      <t>リツ</t>
    </rPh>
    <rPh sb="210" eb="213">
      <t>シヨウリョウ</t>
    </rPh>
    <rPh sb="214" eb="216">
      <t>カイシュウ</t>
    </rPh>
    <rPh sb="219" eb="221">
      <t>ケイヒ</t>
    </rPh>
    <rPh sb="225" eb="227">
      <t>テイド</t>
    </rPh>
    <rPh sb="227" eb="230">
      <t>シヨウリョウ</t>
    </rPh>
    <rPh sb="231" eb="232">
      <t>マカナ</t>
    </rPh>
    <rPh sb="238" eb="239">
      <t>シメ</t>
    </rPh>
    <rPh sb="240" eb="242">
      <t>シヒョウ</t>
    </rPh>
    <rPh sb="290" eb="292">
      <t>オスイ</t>
    </rPh>
    <rPh sb="292" eb="294">
      <t>ショリ</t>
    </rPh>
    <rPh sb="294" eb="296">
      <t>ゲンカ</t>
    </rPh>
    <rPh sb="298" eb="299">
      <t>ユウ</t>
    </rPh>
    <rPh sb="299" eb="300">
      <t>シュウ</t>
    </rPh>
    <rPh sb="300" eb="301">
      <t>スイ</t>
    </rPh>
    <rPh sb="301" eb="302">
      <t>リョウ</t>
    </rPh>
    <rPh sb="308" eb="310">
      <t>オスイ</t>
    </rPh>
    <rPh sb="310" eb="312">
      <t>ショリ</t>
    </rPh>
    <rPh sb="313" eb="314">
      <t>ヨウ</t>
    </rPh>
    <rPh sb="316" eb="318">
      <t>ヒヨウ</t>
    </rPh>
    <rPh sb="320" eb="322">
      <t>オスイ</t>
    </rPh>
    <rPh sb="322" eb="324">
      <t>ショリ</t>
    </rPh>
    <rPh sb="325" eb="326">
      <t>カカ</t>
    </rPh>
    <rPh sb="331" eb="332">
      <t>シメ</t>
    </rPh>
    <rPh sb="333" eb="335">
      <t>シヒョウ</t>
    </rPh>
    <rPh sb="344" eb="345">
      <t>ウエ</t>
    </rPh>
    <rPh sb="351" eb="353">
      <t>コンゴ</t>
    </rPh>
    <rPh sb="354" eb="356">
      <t>シセツ</t>
    </rPh>
    <rPh sb="357" eb="359">
      <t>ケイネン</t>
    </rPh>
    <rPh sb="359" eb="361">
      <t>レッカ</t>
    </rPh>
    <rPh sb="364" eb="366">
      <t>シュウゼン</t>
    </rPh>
    <rPh sb="366" eb="367">
      <t>リョウ</t>
    </rPh>
    <rPh sb="367" eb="368">
      <t>トウ</t>
    </rPh>
    <rPh sb="369" eb="371">
      <t>イジ</t>
    </rPh>
    <rPh sb="371" eb="374">
      <t>カンリヒ</t>
    </rPh>
    <rPh sb="375" eb="377">
      <t>ゾウカ</t>
    </rPh>
    <rPh sb="378" eb="380">
      <t>ソウテイ</t>
    </rPh>
    <rPh sb="386" eb="388">
      <t>カクシュ</t>
    </rPh>
    <rPh sb="388" eb="390">
      <t>ケイヒ</t>
    </rPh>
    <rPh sb="391" eb="393">
      <t>ミナオ</t>
    </rPh>
    <rPh sb="395" eb="396">
      <t>オコナ</t>
    </rPh>
    <rPh sb="398" eb="401">
      <t>コウリツテキ</t>
    </rPh>
    <rPh sb="402" eb="404">
      <t>ケイエイ</t>
    </rPh>
    <rPh sb="405" eb="406">
      <t>ツト</t>
    </rPh>
    <rPh sb="408" eb="410">
      <t>ヒツヨウ</t>
    </rPh>
    <rPh sb="417" eb="419">
      <t>シセツ</t>
    </rPh>
    <rPh sb="419" eb="421">
      <t>リヨウ</t>
    </rPh>
    <rPh sb="421" eb="422">
      <t>リツ</t>
    </rPh>
    <rPh sb="424" eb="426">
      <t>シセツ</t>
    </rPh>
    <rPh sb="427" eb="429">
      <t>タイオウ</t>
    </rPh>
    <rPh sb="429" eb="431">
      <t>カノウ</t>
    </rPh>
    <rPh sb="431" eb="433">
      <t>ノウリョク</t>
    </rPh>
    <rPh sb="434" eb="435">
      <t>タイ</t>
    </rPh>
    <rPh sb="437" eb="439">
      <t>ショリ</t>
    </rPh>
    <rPh sb="439" eb="440">
      <t>スイ</t>
    </rPh>
    <rPh sb="440" eb="441">
      <t>リョウ</t>
    </rPh>
    <rPh sb="442" eb="444">
      <t>ワリアイ</t>
    </rPh>
    <rPh sb="446" eb="448">
      <t>シセツ</t>
    </rPh>
    <rPh sb="449" eb="451">
      <t>リヨウ</t>
    </rPh>
    <rPh sb="451" eb="453">
      <t>ジョウキョウ</t>
    </rPh>
    <rPh sb="454" eb="456">
      <t>ハンダン</t>
    </rPh>
    <rPh sb="458" eb="460">
      <t>シヒョウ</t>
    </rPh>
    <rPh sb="479" eb="482">
      <t>スイセンカ</t>
    </rPh>
    <rPh sb="482" eb="483">
      <t>リツ</t>
    </rPh>
    <rPh sb="485" eb="487">
      <t>ショリ</t>
    </rPh>
    <rPh sb="487" eb="490">
      <t>クイキナイ</t>
    </rPh>
    <rPh sb="490" eb="492">
      <t>ジンコウ</t>
    </rPh>
    <rPh sb="496" eb="498">
      <t>ジッサイ</t>
    </rPh>
    <rPh sb="499" eb="501">
      <t>スイセン</t>
    </rPh>
    <rPh sb="501" eb="503">
      <t>ベンジョ</t>
    </rPh>
    <rPh sb="504" eb="506">
      <t>セッチ</t>
    </rPh>
    <rPh sb="508" eb="510">
      <t>オスイ</t>
    </rPh>
    <rPh sb="510" eb="512">
      <t>ショリ</t>
    </rPh>
    <rPh sb="516" eb="518">
      <t>ワリアイ</t>
    </rPh>
    <rPh sb="519" eb="520">
      <t>シメ</t>
    </rPh>
    <rPh sb="521" eb="523">
      <t>シヒョウ</t>
    </rPh>
    <rPh sb="531" eb="533">
      <t>シタマワ</t>
    </rPh>
    <rPh sb="538" eb="540">
      <t>コンゴ</t>
    </rPh>
    <rPh sb="541" eb="543">
      <t>ケンゼン</t>
    </rPh>
    <rPh sb="544" eb="546">
      <t>ザイセイ</t>
    </rPh>
    <rPh sb="546" eb="548">
      <t>ウンエイ</t>
    </rPh>
    <rPh sb="549" eb="550">
      <t>ム</t>
    </rPh>
    <rPh sb="552" eb="555">
      <t>ミセツゾク</t>
    </rPh>
    <rPh sb="555" eb="557">
      <t>セタイ</t>
    </rPh>
    <rPh sb="559" eb="561">
      <t>フキュウ</t>
    </rPh>
    <rPh sb="561" eb="563">
      <t>ソクシン</t>
    </rPh>
    <rPh sb="563" eb="565">
      <t>カツドウ</t>
    </rPh>
    <rPh sb="566" eb="568">
      <t>セッキョク</t>
    </rPh>
    <rPh sb="568" eb="569">
      <t>テキ</t>
    </rPh>
    <rPh sb="570" eb="571">
      <t>オコナ</t>
    </rPh>
    <rPh sb="572" eb="5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</si>
</sst>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3-4B9C-B4A4-55B49BAE35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FDA3-4B9C-B4A4-55B49BAE35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88.51</c:v>
                </c:pt>
                <c:pt idx="1">
                  <c:v>92.39</c:v>
                </c:pt>
                <c:pt idx="2">
                  <c:v>97.15</c:v>
                </c:pt>
                <c:pt idx="3">
                  <c:v>93.95</c:v>
                </c:pt>
                <c:pt idx="4">
                  <c:v>69.14</c:v>
                </c:pt>
              </c:numCache>
            </c:numRef>
          </c:val>
          <c:extLst>
            <c:ext xmlns:c16="http://schemas.microsoft.com/office/drawing/2014/chart" uri="{C3380CC4-5D6E-409C-BE32-E72D297353CC}">
              <c16:uniqueId val="{00000000-E392-40B0-BC74-0BAC551660B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E392-40B0-BC74-0BAC551660B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85.65</c:v>
                </c:pt>
                <c:pt idx="1">
                  <c:v>85.99</c:v>
                </c:pt>
                <c:pt idx="2">
                  <c:v>85.94</c:v>
                </c:pt>
                <c:pt idx="3">
                  <c:v>85.49</c:v>
                </c:pt>
                <c:pt idx="4">
                  <c:v>85.36</c:v>
                </c:pt>
              </c:numCache>
            </c:numRef>
          </c:val>
          <c:extLst>
            <c:ext xmlns:c16="http://schemas.microsoft.com/office/drawing/2014/chart" uri="{C3380CC4-5D6E-409C-BE32-E72D297353CC}">
              <c16:uniqueId val="{00000000-881D-4416-9C8A-1AC76474112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881D-4416-9C8A-1AC76474112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96.99</c:v>
                </c:pt>
                <c:pt idx="1">
                  <c:v>97.11</c:v>
                </c:pt>
                <c:pt idx="2">
                  <c:v>96.61</c:v>
                </c:pt>
                <c:pt idx="3">
                  <c:v>96.31</c:v>
                </c:pt>
                <c:pt idx="4">
                  <c:v>92.21</c:v>
                </c:pt>
              </c:numCache>
            </c:numRef>
          </c:val>
          <c:extLst>
            <c:ext xmlns:c16="http://schemas.microsoft.com/office/drawing/2014/chart" uri="{C3380CC4-5D6E-409C-BE32-E72D297353CC}">
              <c16:uniqueId val="{00000000-E35F-455A-9027-49A4392E7C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F-455A-9027-49A4392E7C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BC-435F-A02F-8669F39C34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BC-435F-A02F-8669F39C34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40-4439-AD16-2D0BEBD430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40-4439-AD16-2D0BEBD430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4-4007-A8FD-E858682162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4-4007-A8FD-E858682162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5-4C2D-90BD-8523A0CD0D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5-4C2D-90BD-8523A0CD0D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96.78</c:v>
                </c:pt>
                <c:pt idx="1">
                  <c:v>73.94</c:v>
                </c:pt>
                <c:pt idx="2">
                  <c:v>64.39</c:v>
                </c:pt>
                <c:pt idx="3">
                  <c:v>38.93</c:v>
                </c:pt>
                <c:pt idx="4">
                  <c:v>7.14</c:v>
                </c:pt>
              </c:numCache>
            </c:numRef>
          </c:val>
          <c:extLst>
            <c:ext xmlns:c16="http://schemas.microsoft.com/office/drawing/2014/chart" uri="{C3380CC4-5D6E-409C-BE32-E72D297353CC}">
              <c16:uniqueId val="{00000000-2E94-4278-8394-D5F7872F3C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2E94-4278-8394-D5F7872F3C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64.7</c:v>
                </c:pt>
                <c:pt idx="1">
                  <c:v>63.62</c:v>
                </c:pt>
                <c:pt idx="2">
                  <c:v>62.92</c:v>
                </c:pt>
                <c:pt idx="3">
                  <c:v>69.33</c:v>
                </c:pt>
                <c:pt idx="4">
                  <c:v>64.66</c:v>
                </c:pt>
              </c:numCache>
            </c:numRef>
          </c:val>
          <c:extLst>
            <c:ext xmlns:c16="http://schemas.microsoft.com/office/drawing/2014/chart" uri="{C3380CC4-5D6E-409C-BE32-E72D297353CC}">
              <c16:uniqueId val="{00000000-B42B-453F-BF76-A0E712DA73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B42B-453F-BF76-A0E712DA73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236.25</c:v>
                </c:pt>
                <c:pt idx="1">
                  <c:v>242.52</c:v>
                </c:pt>
                <c:pt idx="2">
                  <c:v>244.82</c:v>
                </c:pt>
                <c:pt idx="3">
                  <c:v>224.14</c:v>
                </c:pt>
                <c:pt idx="4">
                  <c:v>238.06</c:v>
                </c:pt>
              </c:numCache>
            </c:numRef>
          </c:val>
          <c:extLst>
            <c:ext xmlns:c16="http://schemas.microsoft.com/office/drawing/2014/chart" uri="{C3380CC4-5D6E-409C-BE32-E72D297353CC}">
              <c16:uniqueId val="{00000000-BCA8-4A0A-A45B-6DFEB18A6A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BCA8-4A0A-A45B-6DFEB18A6A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68364</v>
      </c>
      <c r="AM8" s="46"/>
      <c r="AN8" s="46"/>
      <c r="AO8" s="46"/>
      <c r="AP8" s="46"/>
      <c r="AQ8" s="46"/>
      <c r="AR8" s="46"/>
      <c r="AS8" s="46"/>
      <c r="AT8" s="45">
        <f>データ!T6</f>
        <v>903.14</v>
      </c>
      <c r="AU8" s="45"/>
      <c r="AV8" s="45"/>
      <c r="AW8" s="45"/>
      <c r="AX8" s="45"/>
      <c r="AY8" s="45"/>
      <c r="AZ8" s="45"/>
      <c r="BA8" s="45"/>
      <c r="BB8" s="45">
        <f>データ!U6</f>
        <v>75.7</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10.55</v>
      </c>
      <c r="Q10" s="45"/>
      <c r="R10" s="45"/>
      <c r="S10" s="45"/>
      <c r="T10" s="45"/>
      <c r="U10" s="45"/>
      <c r="V10" s="45"/>
      <c r="W10" s="45">
        <f>データ!Q6</f>
        <v>92.93</v>
      </c>
      <c r="X10" s="45"/>
      <c r="Y10" s="45"/>
      <c r="Z10" s="45"/>
      <c r="AA10" s="45"/>
      <c r="AB10" s="45"/>
      <c r="AC10" s="45"/>
      <c r="AD10" s="46">
        <f>データ!R6</f>
        <v>2910</v>
      </c>
      <c r="AE10" s="46"/>
      <c r="AF10" s="46"/>
      <c r="AG10" s="46"/>
      <c r="AH10" s="46"/>
      <c r="AI10" s="46"/>
      <c r="AJ10" s="46"/>
      <c r="AK10" s="2"/>
      <c r="AL10" s="46">
        <f>データ!V6</f>
        <v>7160</v>
      </c>
      <c r="AM10" s="46"/>
      <c r="AN10" s="46"/>
      <c r="AO10" s="46"/>
      <c r="AP10" s="46"/>
      <c r="AQ10" s="46"/>
      <c r="AR10" s="46"/>
      <c r="AS10" s="46"/>
      <c r="AT10" s="45">
        <f>データ!W6</f>
        <v>3.24</v>
      </c>
      <c r="AU10" s="45"/>
      <c r="AV10" s="45"/>
      <c r="AW10" s="45"/>
      <c r="AX10" s="45"/>
      <c r="AY10" s="45"/>
      <c r="AZ10" s="45"/>
      <c r="BA10" s="45"/>
      <c r="BB10" s="45">
        <f>データ!X6</f>
        <v>2209.88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01PNhJZFbdQytJnYts5GMSdinkVV3KBW3UkGYrmJ8e1/Rhj0Isgt4G3jqFxbbhZY1JiKrCpVtxbNtTzc1pCXtg==" saltValue="XiLy0KqKPxNeObczTL2p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442054</v>
      </c>
      <c r="D6" s="19">
        <f t="shared" si="3"/>
        <v>47</v>
      </c>
      <c r="E6" s="19">
        <f t="shared" si="3"/>
        <v>17</v>
      </c>
      <c r="F6" s="19">
        <f t="shared" si="3"/>
        <v>5</v>
      </c>
      <c r="G6" s="19">
        <f t="shared" si="3"/>
        <v>0</v>
      </c>
      <c r="H6" s="19" t="str">
        <f t="shared" si="3"/>
        <v>大分県　佐伯市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10.55</v>
      </c>
      <c r="Q6" s="20">
        <f t="shared" si="3"/>
        <v>92.93</v>
      </c>
      <c r="R6" s="20">
        <f t="shared" si="3"/>
        <v>2910</v>
      </c>
      <c r="S6" s="20">
        <f t="shared" si="3"/>
        <v>68364</v>
      </c>
      <c r="T6" s="20">
        <f t="shared" si="3"/>
        <v>903.14</v>
      </c>
      <c r="U6" s="20">
        <f t="shared" si="3"/>
        <v>75.7</v>
      </c>
      <c r="V6" s="20">
        <f t="shared" si="3"/>
        <v>7160</v>
      </c>
      <c r="W6" s="20">
        <f t="shared" si="3"/>
        <v>3.24</v>
      </c>
      <c r="X6" s="20">
        <f t="shared" si="3"/>
        <v>2209.88</v>
      </c>
      <c r="Y6" s="21">
        <f>IF(Y7="",NA(),Y7)</f>
        <v>96.99</v>
      </c>
      <c r="Z6" s="21">
        <f t="shared" ref="Z6:AH6" si="4">IF(Z7="",NA(),Z7)</f>
        <v>97.11</v>
      </c>
      <c r="AA6" s="21">
        <f t="shared" si="4"/>
        <v>96.61</v>
      </c>
      <c r="AB6" s="21">
        <f t="shared" si="4"/>
        <v>96.31</v>
      </c>
      <c r="AC6" s="21">
        <f t="shared" si="4"/>
        <v>92.21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96.78</v>
      </c>
      <c r="BG6" s="21">
        <f t="shared" ref="BG6:BO6" si="7">IF(BG7="",NA(),BG7)</f>
        <v>73.94</v>
      </c>
      <c r="BH6" s="21">
        <f t="shared" si="7"/>
        <v>64.39</v>
      </c>
      <c r="BI6" s="21">
        <f t="shared" si="7"/>
        <v>38.93</v>
      </c>
      <c r="BJ6" s="21">
        <f t="shared" si="7"/>
        <v>7.14</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64.7</v>
      </c>
      <c r="BR6" s="21">
        <f t="shared" ref="BR6:BZ6" si="8">IF(BR7="",NA(),BR7)</f>
        <v>63.62</v>
      </c>
      <c r="BS6" s="21">
        <f t="shared" si="8"/>
        <v>62.92</v>
      </c>
      <c r="BT6" s="21">
        <f t="shared" si="8"/>
        <v>69.33</v>
      </c>
      <c r="BU6" s="21">
        <f t="shared" si="8"/>
        <v>64.66</v>
      </c>
      <c r="BV6" s="21">
        <f t="shared" si="8"/>
        <v>65.33</v>
      </c>
      <c r="BW6" s="21">
        <f t="shared" si="8"/>
        <v>65.39</v>
      </c>
      <c r="BX6" s="21">
        <f t="shared" si="8"/>
        <v>65.37</v>
      </c>
      <c r="BY6" s="21">
        <f t="shared" si="8"/>
        <v>68.11</v>
      </c>
      <c r="BZ6" s="21">
        <f t="shared" si="8"/>
        <v>67.23</v>
      </c>
      <c r="CA6" s="20" t="str">
        <f>IF(CA7="","",IF(CA7="-","【-】","【"&amp;SUBSTITUTE(TEXT(CA7,"#,##0.00"),"-","△")&amp;"】"))</f>
        <v>【60.65】</v>
      </c>
      <c r="CB6" s="21">
        <f>IF(CB7="",NA(),CB7)</f>
        <v>236.25</v>
      </c>
      <c r="CC6" s="21">
        <f t="shared" ref="CC6:CK6" si="9">IF(CC7="",NA(),CC7)</f>
        <v>242.52</v>
      </c>
      <c r="CD6" s="21">
        <f t="shared" si="9"/>
        <v>244.82</v>
      </c>
      <c r="CE6" s="21">
        <f t="shared" si="9"/>
        <v>224.14</v>
      </c>
      <c r="CF6" s="21">
        <f t="shared" si="9"/>
        <v>238.06</v>
      </c>
      <c r="CG6" s="21">
        <f t="shared" si="9"/>
        <v>227.43</v>
      </c>
      <c r="CH6" s="21">
        <f t="shared" si="9"/>
        <v>230.88</v>
      </c>
      <c r="CI6" s="21">
        <f t="shared" si="9"/>
        <v>228.99</v>
      </c>
      <c r="CJ6" s="21">
        <f t="shared" si="9"/>
        <v>222.41</v>
      </c>
      <c r="CK6" s="21">
        <f t="shared" si="9"/>
        <v>228.21</v>
      </c>
      <c r="CL6" s="20" t="str">
        <f>IF(CL7="","",IF(CL7="-","【-】","【"&amp;SUBSTITUTE(TEXT(CL7,"#,##0.00"),"-","△")&amp;"】"))</f>
        <v>【256.97】</v>
      </c>
      <c r="CM6" s="21">
        <f>IF(CM7="",NA(),CM7)</f>
        <v>88.51</v>
      </c>
      <c r="CN6" s="21">
        <f t="shared" ref="CN6:CV6" si="10">IF(CN7="",NA(),CN7)</f>
        <v>92.39</v>
      </c>
      <c r="CO6" s="21">
        <f t="shared" si="10"/>
        <v>97.15</v>
      </c>
      <c r="CP6" s="21">
        <f t="shared" si="10"/>
        <v>93.95</v>
      </c>
      <c r="CQ6" s="21">
        <f t="shared" si="10"/>
        <v>69.14</v>
      </c>
      <c r="CR6" s="21">
        <f t="shared" si="10"/>
        <v>56.01</v>
      </c>
      <c r="CS6" s="21">
        <f t="shared" si="10"/>
        <v>56.72</v>
      </c>
      <c r="CT6" s="21">
        <f t="shared" si="10"/>
        <v>54.06</v>
      </c>
      <c r="CU6" s="21">
        <f t="shared" si="10"/>
        <v>55.26</v>
      </c>
      <c r="CV6" s="21">
        <f t="shared" si="10"/>
        <v>54.54</v>
      </c>
      <c r="CW6" s="20" t="str">
        <f>IF(CW7="","",IF(CW7="-","【-】","【"&amp;SUBSTITUTE(TEXT(CW7,"#,##0.00"),"-","△")&amp;"】"))</f>
        <v>【61.14】</v>
      </c>
      <c r="CX6" s="21">
        <f>IF(CX7="",NA(),CX7)</f>
        <v>85.65</v>
      </c>
      <c r="CY6" s="21">
        <f t="shared" ref="CY6:DG6" si="11">IF(CY7="",NA(),CY7)</f>
        <v>85.99</v>
      </c>
      <c r="CZ6" s="21">
        <f t="shared" si="11"/>
        <v>85.94</v>
      </c>
      <c r="DA6" s="21">
        <f t="shared" si="11"/>
        <v>85.49</v>
      </c>
      <c r="DB6" s="21">
        <f t="shared" si="11"/>
        <v>85.36</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442054</v>
      </c>
      <c r="D7" s="23">
        <v>47</v>
      </c>
      <c r="E7" s="23">
        <v>17</v>
      </c>
      <c r="F7" s="23">
        <v>5</v>
      </c>
      <c r="G7" s="23">
        <v>0</v>
      </c>
      <c r="H7" s="23" t="s">
        <v>98</v>
      </c>
      <c r="I7" s="23" t="s">
        <v>99</v>
      </c>
      <c r="J7" s="23" t="s">
        <v>100</v>
      </c>
      <c r="K7" s="23" t="s">
        <v>101</v>
      </c>
      <c r="L7" s="23" t="s">
        <v>102</v>
      </c>
      <c r="M7" s="23" t="s">
        <v>103</v>
      </c>
      <c r="N7" s="24" t="s">
        <v>104</v>
      </c>
      <c r="O7" s="24" t="s">
        <v>105</v>
      </c>
      <c r="P7" s="24">
        <v>10.55</v>
      </c>
      <c r="Q7" s="24">
        <v>92.93</v>
      </c>
      <c r="R7" s="24">
        <v>2910</v>
      </c>
      <c r="S7" s="24">
        <v>68364</v>
      </c>
      <c r="T7" s="24">
        <v>903.14</v>
      </c>
      <c r="U7" s="24">
        <v>75.7</v>
      </c>
      <c r="V7" s="24">
        <v>7160</v>
      </c>
      <c r="W7" s="24">
        <v>3.24</v>
      </c>
      <c r="X7" s="24">
        <v>2209.88</v>
      </c>
      <c r="Y7" s="24">
        <v>96.99</v>
      </c>
      <c r="Z7" s="24">
        <v>97.11</v>
      </c>
      <c r="AA7" s="24">
        <v>96.61</v>
      </c>
      <c r="AB7" s="24">
        <v>96.31</v>
      </c>
      <c r="AC7" s="24">
        <v>92.21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96.78</v>
      </c>
      <c r="BG7" s="24">
        <v>73.94</v>
      </c>
      <c r="BH7" s="24">
        <v>64.39</v>
      </c>
      <c r="BI7" s="24">
        <v>38.93</v>
      </c>
      <c r="BJ7" s="24">
        <v>7.14</v>
      </c>
      <c r="BK7" s="24">
        <v>684.74</v>
      </c>
      <c r="BL7" s="24">
        <v>654.91999999999996</v>
      </c>
      <c r="BM7" s="24">
        <v>654.71</v>
      </c>
      <c r="BN7" s="24">
        <v>783.8</v>
      </c>
      <c r="BO7" s="24">
        <v>778.81</v>
      </c>
      <c r="BP7" s="24">
        <v>786.37</v>
      </c>
      <c r="BQ7" s="24">
        <v>64.7</v>
      </c>
      <c r="BR7" s="24">
        <v>63.62</v>
      </c>
      <c r="BS7" s="24">
        <v>62.92</v>
      </c>
      <c r="BT7" s="24">
        <v>69.33</v>
      </c>
      <c r="BU7" s="24">
        <v>64.66</v>
      </c>
      <c r="BV7" s="24">
        <v>65.33</v>
      </c>
      <c r="BW7" s="24">
        <v>65.39</v>
      </c>
      <c r="BX7" s="24">
        <v>65.37</v>
      </c>
      <c r="BY7" s="24">
        <v>68.11</v>
      </c>
      <c r="BZ7" s="24">
        <v>67.23</v>
      </c>
      <c r="CA7" s="24">
        <v>60.65</v>
      </c>
      <c r="CB7" s="24">
        <v>236.25</v>
      </c>
      <c r="CC7" s="24">
        <v>242.52</v>
      </c>
      <c r="CD7" s="24">
        <v>244.82</v>
      </c>
      <c r="CE7" s="24">
        <v>224.14</v>
      </c>
      <c r="CF7" s="24">
        <v>238.06</v>
      </c>
      <c r="CG7" s="24">
        <v>227.43</v>
      </c>
      <c r="CH7" s="24">
        <v>230.88</v>
      </c>
      <c r="CI7" s="24">
        <v>228.99</v>
      </c>
      <c r="CJ7" s="24">
        <v>222.41</v>
      </c>
      <c r="CK7" s="24">
        <v>228.21</v>
      </c>
      <c r="CL7" s="24">
        <v>256.97000000000003</v>
      </c>
      <c r="CM7" s="24">
        <v>88.51</v>
      </c>
      <c r="CN7" s="24">
        <v>92.39</v>
      </c>
      <c r="CO7" s="24">
        <v>97.15</v>
      </c>
      <c r="CP7" s="24">
        <v>93.95</v>
      </c>
      <c r="CQ7" s="24">
        <v>69.14</v>
      </c>
      <c r="CR7" s="24">
        <v>56.01</v>
      </c>
      <c r="CS7" s="24">
        <v>56.72</v>
      </c>
      <c r="CT7" s="24">
        <v>54.06</v>
      </c>
      <c r="CU7" s="24">
        <v>55.26</v>
      </c>
      <c r="CV7" s="24">
        <v>54.54</v>
      </c>
      <c r="CW7" s="24">
        <v>61.14</v>
      </c>
      <c r="CX7" s="24">
        <v>85.65</v>
      </c>
      <c r="CY7" s="24">
        <v>85.99</v>
      </c>
      <c r="CZ7" s="24">
        <v>85.94</v>
      </c>
      <c r="DA7" s="24">
        <v>85.49</v>
      </c>
      <c r="DB7" s="24">
        <v>85.36</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2023-01-24T04:33:16Z</cp:lastPrinted>
  <dcterms:created xsi:type="dcterms:W3CDTF">2022-12-01T02:01:23Z</dcterms:created>
  <dcterms:modified xsi:type="dcterms:W3CDTF">2023-01-24T04:33:24Z</dcterms:modified>
  <cp:category/>
</cp:coreProperties>
</file>