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6HP掲載用\05経営比較分析表\04日田市\"/>
    </mc:Choice>
  </mc:AlternateContent>
  <workbookProtection workbookAlgorithmName="SHA-512" workbookHashValue="C9xtLNsk3vqPfoZJlVgwafnyAVInOojSthjJgDsMCN3ccvInd1yOZBp71KXY6dBP1OjjTO9N5/cijQjEv6z+sg==" workbookSaltValue="FAPPYFHsPCJ9aftjeOhg7Q==" workbookSpinCount="100000" lockStructure="1"/>
  <bookViews>
    <workbookView xWindow="-120" yWindow="-120" windowWidth="24240" windowHeight="1314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L10" i="4"/>
  <c r="AD10" i="4"/>
  <c r="W10" i="4"/>
  <c r="B10" i="4"/>
  <c r="BB8" i="4"/>
  <c r="AD8" i="4"/>
  <c r="I8" i="4"/>
  <c r="B8"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<sst xmlns="http://schemas.openxmlformats.org/spreadsheetml/2006/main" count="297" uniqueCount="116">
  <si>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</si>
  <si>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</si>
  <si>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</si>
  <si>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</si>
  <si>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</si>
  <si>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</si>
  <si>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</si>
  <si>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</si>
  <si>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</si>
  <si>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</si>
  <si>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</si>
  <si>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</si>
  <si>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</si>
  <si>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</si>
  <si>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</si>
  <si>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</si>
  <si>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</si>
  <si>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</si>
  <si>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</si>
  <si>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</si>
  <si>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</si>
  <si>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</si>
  <si>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</si>
  <si>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</si>
  <si>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</si>
  <si>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</si>
  <si>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</si>
  <si>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</si>
  <si>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</si>
  <si>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</si>
  <si>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</si>
  <si>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</si>
  <si>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</si>
  <si>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</si>
  <si>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</si>
  <si>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</si>
  <si>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</si>
  <si>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</si>
  <si>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</si>
  <si>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</si>
  <si>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</si>
  <si>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</si>
  <si>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</si>
  <si>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</si>
  <si>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</si>
  <si>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</si>
  <si>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</si>
  <si>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</si>
  <si>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</si>
  <si>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</si>
  <si>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</si>
  <si>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</si>
  <si>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</si>
  <si>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</si>
  <si>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</si>
  <si>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</si>
  <si>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</si>
  <si>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</si>
  <si>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</si>
  <si>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</si>
  <si>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</si>
  <si>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</si>
  <si>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</si>
  <si>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</si>
  <si>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</si>
  <si>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</si>
  <si>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</si>
  <si>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</si>
  <si>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</si>
  <si>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</si>
  <si>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</si>
  <si>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</si>
  <si>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</si>
  <si>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</si>
  <si>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</si>
  <si>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</si>
  <si>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</si>
  <si>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</si>
  <si>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</si>
  <si>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</si>
  <si>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</si>
  <si>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</si>
  <si>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</si>
  <si>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</si>
  <si>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</si>
  <si>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</si>
  <si>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</si>
  <si>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</si>
  <si>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</si>
  <si>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</si>
  <si>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</si>
  <si>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</si>
  <si>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</si>
  <si>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</si>
  <si>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</si>
  <si>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</si>
  <si>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日田市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</si>
  <si>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</si>
  <si>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</si>
  <si>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</si>
  <si>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</si>
  <si>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</si>
  <si>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</si>
  <si>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</si>
  <si>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</si>
  <si>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</si>
  <si>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</si>
  <si>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</si>
  <si>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</si>
  <si>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</si>
  <si>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</si>
  <si>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</si>
  <si>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</si>
  <si>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①全国・類似団体平均よりも低いが、100%は超えている。ただし、使用料で賄えない資本費に対する繰入金を含んだ数値である。
②累積欠損金は生じていない。
③令和2年度より、一般会計からの基準外繰入を行い、流動資産が増加したことで、昨年度より改善した。
④全国・類似団体平均に比べて非常に高い水準にあり、企業債への依存度が大きい。今後当分の間は投資額の減少に伴い、企業債残高も減少していく見込みである。
⑤100%を大きく下回っており、使用料収入では汚水処理費が賄えていない。維持管理費の赤字補てんとしての基準外繰入を行っている。
⑥全国・類似団体平均よりも高く、資本費の負担が大きい。引き続き、有収水量の増加及び維持管理費の節減に努める。
⑦全国・類似団体の平均よりも低い。適切な施設規模へ見直す必要がある。
⑧全国・類似団体の平均よりも低い。区域内人口、水洗化人口ともに減少傾向であるため、引き続き未接続世帯への普及促進を図り、水洗化率の向上に努める。</t>
    <rPh sb="77" eb="79">
      <t>レイワ</t>
    </rPh>
    <rPh sb="80" eb="82">
      <t>ネンド</t>
    </rPh>
    <rPh sb="85" eb="87">
      <t>イッパン</t>
    </rPh>
    <rPh sb="87" eb="89">
      <t>カイケイ</t>
    </rPh>
    <rPh sb="92" eb="94">
      <t>キジュン</t>
    </rPh>
    <rPh sb="94" eb="95">
      <t>ガイ</t>
    </rPh>
    <rPh sb="95" eb="97">
      <t>クリイレ</t>
    </rPh>
    <rPh sb="98" eb="99">
      <t>オコナ</t>
    </rPh>
    <rPh sb="101" eb="103">
      <t>リュウドウ</t>
    </rPh>
    <rPh sb="103" eb="105">
      <t>シサン</t>
    </rPh>
    <rPh sb="106" eb="107">
      <t>ゾウ</t>
    </rPh>
    <rPh sb="107" eb="108">
      <t>カ</t>
    </rPh>
    <rPh sb="114" eb="117">
      <t>サクネンド</t>
    </rPh>
    <rPh sb="119" eb="121">
      <t>カイゼン</t>
    </rPh>
    <phoneticPr fontId="4"/>
  </si>
  <si>
    <t xml:space="preserve">①全国・類似団体平均と比較して低い水準にあるが、法適用以前の減価償却累計額が貸借対照表に計上されていないために、実際よりも低い数値が反映されていると考えられる。
②供用開始から17年であり、現在のところ法定耐用年数を超過した管渠は存在しない。
③法定耐用年数を超過した管渠がないため、低い水準となっている。
</t>
    <phoneticPr fontId="4"/>
  </si>
  <si>
    <t xml:space="preserve">　当市の農業集落排水事業は、令和2年度から法の全部を適用し、公営企業会計へと移行した。
　使用料収入では、汚水維持管理費の半分程度しか賄えていない状況であり、赤字補てんとしての基準外繰入を行っている。
　令和3年度で大明地区の水洗化率は80.3％にとどまっているため、未接続世帯への普及促進を図るとともに、維持管理費の節減に努める。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</si>
</sst>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E53-4CC9-B874-7F04301762D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DE53-4CC9-B874-7F04301762D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44.78</c:v>
                </c:pt>
                <c:pt idx="4">
                  <c:v>43.51</c:v>
                </c:pt>
              </c:numCache>
            </c:numRef>
          </c:val>
          <c:extLst>
            <c:ext xmlns:c16="http://schemas.microsoft.com/office/drawing/2014/chart" uri="{C3380CC4-5D6E-409C-BE32-E72D297353CC}">
              <c16:uniqueId val="{00000000-466D-4721-9C57-3C73BBC8982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466D-4721-9C57-3C73BBC8982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79.680000000000007</c:v>
                </c:pt>
                <c:pt idx="4">
                  <c:v>80.349999999999994</c:v>
                </c:pt>
              </c:numCache>
            </c:numRef>
          </c:val>
          <c:extLst>
            <c:ext xmlns:c16="http://schemas.microsoft.com/office/drawing/2014/chart" uri="{C3380CC4-5D6E-409C-BE32-E72D297353CC}">
              <c16:uniqueId val="{00000000-6227-40E1-8960-CEB40C59EF5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6227-40E1-8960-CEB40C59EF5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102.3</c:v>
                </c:pt>
                <c:pt idx="4">
                  <c:v>100.74</c:v>
                </c:pt>
              </c:numCache>
            </c:numRef>
          </c:val>
          <c:extLst>
            <c:ext xmlns:c16="http://schemas.microsoft.com/office/drawing/2014/chart" uri="{C3380CC4-5D6E-409C-BE32-E72D297353CC}">
              <c16:uniqueId val="{00000000-908C-4E25-9218-4DDC2CABB22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908C-4E25-9218-4DDC2CABB22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4.2</c:v>
                </c:pt>
                <c:pt idx="4">
                  <c:v>8.3699999999999992</c:v>
                </c:pt>
              </c:numCache>
            </c:numRef>
          </c:val>
          <c:extLst>
            <c:ext xmlns:c16="http://schemas.microsoft.com/office/drawing/2014/chart" uri="{C3380CC4-5D6E-409C-BE32-E72D297353CC}">
              <c16:uniqueId val="{00000000-3298-4C79-B305-DAF90B30E8A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3298-4C79-B305-DAF90B30E8A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A16-4F8D-9BBA-0463209CE12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7A16-4F8D-9BBA-0463209CE12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329-4222-BBA1-7A20914E47E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D329-4222-BBA1-7A20914E47E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20.05</c:v>
                </c:pt>
                <c:pt idx="4">
                  <c:v>46.5</c:v>
                </c:pt>
              </c:numCache>
            </c:numRef>
          </c:val>
          <c:extLst>
            <c:ext xmlns:c16="http://schemas.microsoft.com/office/drawing/2014/chart" uri="{C3380CC4-5D6E-409C-BE32-E72D297353CC}">
              <c16:uniqueId val="{00000000-8994-4962-9768-011BD4887D0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8994-4962-9768-011BD4887D0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4956.1499999999996</c:v>
                </c:pt>
                <c:pt idx="4">
                  <c:v>4653.8999999999996</c:v>
                </c:pt>
              </c:numCache>
            </c:numRef>
          </c:val>
          <c:extLst>
            <c:ext xmlns:c16="http://schemas.microsoft.com/office/drawing/2014/chart" uri="{C3380CC4-5D6E-409C-BE32-E72D297353CC}">
              <c16:uniqueId val="{00000000-4537-4FA6-8F8E-6FAAB9223B0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4537-4FA6-8F8E-6FAAB9223B0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48.45</c:v>
                </c:pt>
                <c:pt idx="4">
                  <c:v>48.55</c:v>
                </c:pt>
              </c:numCache>
            </c:numRef>
          </c:val>
          <c:extLst>
            <c:ext xmlns:c16="http://schemas.microsoft.com/office/drawing/2014/chart" uri="{C3380CC4-5D6E-409C-BE32-E72D297353CC}">
              <c16:uniqueId val="{00000000-DCCB-4831-B4D2-37A92B48F83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DCCB-4831-B4D2-37A92B48F83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307.45</c:v>
                </c:pt>
                <c:pt idx="4">
                  <c:v>306.5</c:v>
                </c:pt>
              </c:numCache>
            </c:numRef>
          </c:val>
          <c:extLst>
            <c:ext xmlns:c16="http://schemas.microsoft.com/office/drawing/2014/chart" uri="{C3380CC4-5D6E-409C-BE32-E72D297353CC}">
              <c16:uniqueId val="{00000000-3C72-4E0E-9CDB-6587B88906C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3C72-4E0E-9CDB-6587B88906C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大分県　日田市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62983</v>
      </c>
      <c r="AM8" s="37"/>
      <c r="AN8" s="37"/>
      <c r="AO8" s="37"/>
      <c r="AP8" s="37"/>
      <c r="AQ8" s="37"/>
      <c r="AR8" s="37"/>
      <c r="AS8" s="37"/>
      <c r="AT8" s="38">
        <f>データ!T6</f>
        <v>666.03</v>
      </c>
      <c r="AU8" s="38"/>
      <c r="AV8" s="38"/>
      <c r="AW8" s="38"/>
      <c r="AX8" s="38"/>
      <c r="AY8" s="38"/>
      <c r="AZ8" s="38"/>
      <c r="BA8" s="38"/>
      <c r="BB8" s="38">
        <f>データ!U6</f>
        <v>94.56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23.4</v>
      </c>
      <c r="J10" s="38"/>
      <c r="K10" s="38"/>
      <c r="L10" s="38"/>
      <c r="M10" s="38"/>
      <c r="N10" s="38"/>
      <c r="O10" s="38"/>
      <c r="P10" s="38">
        <f>データ!P6</f>
        <v>2.2200000000000002</v>
      </c>
      <c r="Q10" s="38"/>
      <c r="R10" s="38"/>
      <c r="S10" s="38"/>
      <c r="T10" s="38"/>
      <c r="U10" s="38"/>
      <c r="V10" s="38"/>
      <c r="W10" s="38">
        <f>データ!Q6</f>
        <v>82.86</v>
      </c>
      <c r="X10" s="38"/>
      <c r="Y10" s="38"/>
      <c r="Z10" s="38"/>
      <c r="AA10" s="38"/>
      <c r="AB10" s="38"/>
      <c r="AC10" s="38"/>
      <c r="AD10" s="37">
        <f>データ!R6</f>
        <v>3130</v>
      </c>
      <c r="AE10" s="37"/>
      <c r="AF10" s="37"/>
      <c r="AG10" s="37"/>
      <c r="AH10" s="37"/>
      <c r="AI10" s="37"/>
      <c r="AJ10" s="37"/>
      <c r="AK10" s="2"/>
      <c r="AL10" s="37">
        <f>データ!V6</f>
        <v>1384</v>
      </c>
      <c r="AM10" s="37"/>
      <c r="AN10" s="37"/>
      <c r="AO10" s="37"/>
      <c r="AP10" s="37"/>
      <c r="AQ10" s="37"/>
      <c r="AR10" s="37"/>
      <c r="AS10" s="37"/>
      <c r="AT10" s="38">
        <f>データ!W6</f>
        <v>1.1000000000000001</v>
      </c>
      <c r="AU10" s="38"/>
      <c r="AV10" s="38"/>
      <c r="AW10" s="38"/>
      <c r="AX10" s="38"/>
      <c r="AY10" s="38"/>
      <c r="AZ10" s="38"/>
      <c r="BA10" s="38"/>
      <c r="BB10" s="38">
        <f>データ!X6</f>
        <v>1258.18</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Ed4MhOi2DaccKZzGpZig0ko45mZZxCCbJu4W1OBJLHOV+R4HxHKdAmLo/k89P4eD+TpfPQqDkAMhHFXWd9Imdw==" saltValue="/7EU4VoRF3BiV8sqq3rII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442046</v>
      </c>
      <c r="D6" s="19">
        <f t="shared" si="3"/>
        <v>46</v>
      </c>
      <c r="E6" s="19">
        <f t="shared" si="3"/>
        <v>17</v>
      </c>
      <c r="F6" s="19">
        <f t="shared" si="3"/>
        <v>5</v>
      </c>
      <c r="G6" s="19">
        <f t="shared" si="3"/>
        <v>0</v>
      </c>
      <c r="H6" s="19" t="str">
        <f t="shared" si="3"/>
        <v>大分県　日田市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23.4</v>
      </c>
      <c r="P6" s="20">
        <f t="shared" si="3"/>
        <v>2.2200000000000002</v>
      </c>
      <c r="Q6" s="20">
        <f t="shared" si="3"/>
        <v>82.86</v>
      </c>
      <c r="R6" s="20">
        <f t="shared" si="3"/>
        <v>3130</v>
      </c>
      <c r="S6" s="20">
        <f t="shared" si="3"/>
        <v>62983</v>
      </c>
      <c r="T6" s="20">
        <f t="shared" si="3"/>
        <v>666.03</v>
      </c>
      <c r="U6" s="20">
        <f t="shared" si="3"/>
        <v>94.56</v>
      </c>
      <c r="V6" s="20">
        <f t="shared" si="3"/>
        <v>1384</v>
      </c>
      <c r="W6" s="20">
        <f t="shared" si="3"/>
        <v>1.1000000000000001</v>
      </c>
      <c r="X6" s="20">
        <f t="shared" si="3"/>
        <v>1258.18</v>
      </c>
      <c r="Y6" s="21" t="str">
        <f>IF(Y7="",NA(),Y7)</f>
        <v>-</v>
      </c>
      <c r="Z6" s="21" t="str">
        <f t="shared" ref="Z6:AH6" si="4">IF(Z7="",NA(),Z7)</f>
        <v>-</v>
      </c>
      <c r="AA6" s="21" t="str">
        <f t="shared" si="4"/>
        <v>-</v>
      </c>
      <c r="AB6" s="21">
        <f t="shared" si="4"/>
        <v>102.3</v>
      </c>
      <c r="AC6" s="21">
        <f t="shared" si="4"/>
        <v>100.74</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20.05</v>
      </c>
      <c r="AY6" s="21">
        <f t="shared" si="6"/>
        <v>46.5</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1">
        <f t="shared" si="7"/>
        <v>4956.1499999999996</v>
      </c>
      <c r="BJ6" s="21">
        <f t="shared" si="7"/>
        <v>4653.8999999999996</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48.45</v>
      </c>
      <c r="BU6" s="21">
        <f t="shared" si="8"/>
        <v>48.55</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307.45</v>
      </c>
      <c r="CF6" s="21">
        <f t="shared" si="9"/>
        <v>306.5</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44.78</v>
      </c>
      <c r="CQ6" s="21">
        <f t="shared" si="10"/>
        <v>43.51</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79.680000000000007</v>
      </c>
      <c r="DB6" s="21">
        <f t="shared" si="11"/>
        <v>80.349999999999994</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4.2</v>
      </c>
      <c r="DM6" s="21">
        <f t="shared" si="12"/>
        <v>8.3699999999999992</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15">
      <c r="A7" s="14"/>
      <c r="B7" s="23">
        <v>2021</v>
      </c>
      <c r="C7" s="23">
        <v>442046</v>
      </c>
      <c r="D7" s="23">
        <v>46</v>
      </c>
      <c r="E7" s="23">
        <v>17</v>
      </c>
      <c r="F7" s="23">
        <v>5</v>
      </c>
      <c r="G7" s="23">
        <v>0</v>
      </c>
      <c r="H7" s="23" t="s">
        <v>96</v>
      </c>
      <c r="I7" s="23" t="s">
        <v>97</v>
      </c>
      <c r="J7" s="23" t="s">
        <v>98</v>
      </c>
      <c r="K7" s="23" t="s">
        <v>99</v>
      </c>
      <c r="L7" s="23" t="s">
        <v>100</v>
      </c>
      <c r="M7" s="23" t="s">
        <v>101</v>
      </c>
      <c r="N7" s="24" t="s">
        <v>102</v>
      </c>
      <c r="O7" s="24">
        <v>23.4</v>
      </c>
      <c r="P7" s="24">
        <v>2.2200000000000002</v>
      </c>
      <c r="Q7" s="24">
        <v>82.86</v>
      </c>
      <c r="R7" s="24">
        <v>3130</v>
      </c>
      <c r="S7" s="24">
        <v>62983</v>
      </c>
      <c r="T7" s="24">
        <v>666.03</v>
      </c>
      <c r="U7" s="24">
        <v>94.56</v>
      </c>
      <c r="V7" s="24">
        <v>1384</v>
      </c>
      <c r="W7" s="24">
        <v>1.1000000000000001</v>
      </c>
      <c r="X7" s="24">
        <v>1258.18</v>
      </c>
      <c r="Y7" s="24" t="s">
        <v>102</v>
      </c>
      <c r="Z7" s="24" t="s">
        <v>102</v>
      </c>
      <c r="AA7" s="24" t="s">
        <v>102</v>
      </c>
      <c r="AB7" s="24">
        <v>102.3</v>
      </c>
      <c r="AC7" s="24">
        <v>100.74</v>
      </c>
      <c r="AD7" s="24" t="s">
        <v>102</v>
      </c>
      <c r="AE7" s="24" t="s">
        <v>102</v>
      </c>
      <c r="AF7" s="24" t="s">
        <v>102</v>
      </c>
      <c r="AG7" s="24">
        <v>106.37</v>
      </c>
      <c r="AH7" s="24">
        <v>106.07</v>
      </c>
      <c r="AI7" s="24">
        <v>104.16</v>
      </c>
      <c r="AJ7" s="24" t="s">
        <v>102</v>
      </c>
      <c r="AK7" s="24" t="s">
        <v>102</v>
      </c>
      <c r="AL7" s="24" t="s">
        <v>102</v>
      </c>
      <c r="AM7" s="24">
        <v>0</v>
      </c>
      <c r="AN7" s="24">
        <v>0</v>
      </c>
      <c r="AO7" s="24" t="s">
        <v>102</v>
      </c>
      <c r="AP7" s="24" t="s">
        <v>102</v>
      </c>
      <c r="AQ7" s="24" t="s">
        <v>102</v>
      </c>
      <c r="AR7" s="24">
        <v>139.02000000000001</v>
      </c>
      <c r="AS7" s="24">
        <v>132.04</v>
      </c>
      <c r="AT7" s="24">
        <v>128.22999999999999</v>
      </c>
      <c r="AU7" s="24" t="s">
        <v>102</v>
      </c>
      <c r="AV7" s="24" t="s">
        <v>102</v>
      </c>
      <c r="AW7" s="24" t="s">
        <v>102</v>
      </c>
      <c r="AX7" s="24">
        <v>20.05</v>
      </c>
      <c r="AY7" s="24">
        <v>46.5</v>
      </c>
      <c r="AZ7" s="24" t="s">
        <v>102</v>
      </c>
      <c r="BA7" s="24" t="s">
        <v>102</v>
      </c>
      <c r="BB7" s="24" t="s">
        <v>102</v>
      </c>
      <c r="BC7" s="24">
        <v>29.13</v>
      </c>
      <c r="BD7" s="24">
        <v>35.69</v>
      </c>
      <c r="BE7" s="24">
        <v>34.770000000000003</v>
      </c>
      <c r="BF7" s="24" t="s">
        <v>102</v>
      </c>
      <c r="BG7" s="24" t="s">
        <v>102</v>
      </c>
      <c r="BH7" s="24" t="s">
        <v>102</v>
      </c>
      <c r="BI7" s="24">
        <v>4956.1499999999996</v>
      </c>
      <c r="BJ7" s="24">
        <v>4653.8999999999996</v>
      </c>
      <c r="BK7" s="24" t="s">
        <v>102</v>
      </c>
      <c r="BL7" s="24" t="s">
        <v>102</v>
      </c>
      <c r="BM7" s="24" t="s">
        <v>102</v>
      </c>
      <c r="BN7" s="24">
        <v>867.83</v>
      </c>
      <c r="BO7" s="24">
        <v>791.76</v>
      </c>
      <c r="BP7" s="24">
        <v>786.37</v>
      </c>
      <c r="BQ7" s="24" t="s">
        <v>102</v>
      </c>
      <c r="BR7" s="24" t="s">
        <v>102</v>
      </c>
      <c r="BS7" s="24" t="s">
        <v>102</v>
      </c>
      <c r="BT7" s="24">
        <v>48.45</v>
      </c>
      <c r="BU7" s="24">
        <v>48.55</v>
      </c>
      <c r="BV7" s="24" t="s">
        <v>102</v>
      </c>
      <c r="BW7" s="24" t="s">
        <v>102</v>
      </c>
      <c r="BX7" s="24" t="s">
        <v>102</v>
      </c>
      <c r="BY7" s="24">
        <v>57.08</v>
      </c>
      <c r="BZ7" s="24">
        <v>56.26</v>
      </c>
      <c r="CA7" s="24">
        <v>60.65</v>
      </c>
      <c r="CB7" s="24" t="s">
        <v>102</v>
      </c>
      <c r="CC7" s="24" t="s">
        <v>102</v>
      </c>
      <c r="CD7" s="24" t="s">
        <v>102</v>
      </c>
      <c r="CE7" s="24">
        <v>307.45</v>
      </c>
      <c r="CF7" s="24">
        <v>306.5</v>
      </c>
      <c r="CG7" s="24" t="s">
        <v>102</v>
      </c>
      <c r="CH7" s="24" t="s">
        <v>102</v>
      </c>
      <c r="CI7" s="24" t="s">
        <v>102</v>
      </c>
      <c r="CJ7" s="24">
        <v>274.99</v>
      </c>
      <c r="CK7" s="24">
        <v>282.08999999999997</v>
      </c>
      <c r="CL7" s="24">
        <v>256.97000000000003</v>
      </c>
      <c r="CM7" s="24" t="s">
        <v>102</v>
      </c>
      <c r="CN7" s="24" t="s">
        <v>102</v>
      </c>
      <c r="CO7" s="24" t="s">
        <v>102</v>
      </c>
      <c r="CP7" s="24">
        <v>44.78</v>
      </c>
      <c r="CQ7" s="24">
        <v>43.51</v>
      </c>
      <c r="CR7" s="24" t="s">
        <v>102</v>
      </c>
      <c r="CS7" s="24" t="s">
        <v>102</v>
      </c>
      <c r="CT7" s="24" t="s">
        <v>102</v>
      </c>
      <c r="CU7" s="24">
        <v>54.83</v>
      </c>
      <c r="CV7" s="24">
        <v>66.53</v>
      </c>
      <c r="CW7" s="24">
        <v>61.14</v>
      </c>
      <c r="CX7" s="24" t="s">
        <v>102</v>
      </c>
      <c r="CY7" s="24" t="s">
        <v>102</v>
      </c>
      <c r="CZ7" s="24" t="s">
        <v>102</v>
      </c>
      <c r="DA7" s="24">
        <v>79.680000000000007</v>
      </c>
      <c r="DB7" s="24">
        <v>80.349999999999994</v>
      </c>
      <c r="DC7" s="24" t="s">
        <v>102</v>
      </c>
      <c r="DD7" s="24" t="s">
        <v>102</v>
      </c>
      <c r="DE7" s="24" t="s">
        <v>102</v>
      </c>
      <c r="DF7" s="24">
        <v>84.7</v>
      </c>
      <c r="DG7" s="24">
        <v>84.67</v>
      </c>
      <c r="DH7" s="24">
        <v>86.91</v>
      </c>
      <c r="DI7" s="24" t="s">
        <v>102</v>
      </c>
      <c r="DJ7" s="24" t="s">
        <v>102</v>
      </c>
      <c r="DK7" s="24" t="s">
        <v>102</v>
      </c>
      <c r="DL7" s="24">
        <v>4.2</v>
      </c>
      <c r="DM7" s="24">
        <v>8.3699999999999992</v>
      </c>
      <c r="DN7" s="24" t="s">
        <v>102</v>
      </c>
      <c r="DO7" s="24" t="s">
        <v>102</v>
      </c>
      <c r="DP7" s="24" t="s">
        <v>102</v>
      </c>
      <c r="DQ7" s="24">
        <v>20.34</v>
      </c>
      <c r="DR7" s="24">
        <v>21.85</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
  <cp:keywords/>
  <dc:description/>
  <cp:lastModifiedBy>oitapref</cp:lastModifiedBy>
  <cp:lastPrinted>2023-01-24T04:08:57Z</cp:lastPrinted>
  <dcterms:created xsi:type="dcterms:W3CDTF">2022-12-01T01:37:53Z</dcterms:created>
  <dcterms:modified xsi:type="dcterms:W3CDTF">2023-01-24T04:09:42Z</dcterms:modified>
  <cp:category/>
</cp:coreProperties>
</file>