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4日田市\"/>
    </mc:Choice>
  </mc:AlternateContent>
  <workbookProtection workbookAlgorithmName="SHA-512" workbookHashValue="okfbOGtsSoCFvl/9ZQHEaIla0q0R9+t+6OnNxp4vtp8Pva+1FRZbQrhaEekLwC2D1QmCGcsdWvCd8LFJE8tcBQ==" workbookSaltValue="9Whvcmy9noYc9RJfHk0zDA==" workbookSpinCount="100000" lockStructure="1"/>
  <bookViews>
    <workbookView xWindow="-120" yWindow="-120" windowWidth="24240" windowHeight="1314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<sst xmlns="http://schemas.openxmlformats.org/spreadsheetml/2006/main" count="297" uniqueCount="118">
  <si>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</si>
  <si>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</si>
  <si>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</si>
  <si>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</si>
  <si>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</si>
  <si>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</si>
  <si>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</si>
  <si>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</si>
  <si>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</si>
  <si>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</si>
  <si>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</si>
  <si>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</si>
  <si>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</si>
  <si>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</si>
  <si>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</si>
  <si>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</si>
  <si>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</si>
  <si>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</si>
  <si>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</si>
  <si>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</si>
  <si>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</si>
  <si>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</si>
  <si>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</si>
  <si>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</si>
  <si>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</si>
  <si>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</si>
  <si>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</si>
  <si>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</si>
  <si>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</si>
  <si>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</si>
  <si>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</si>
  <si>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</si>
  <si>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</si>
  <si>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</si>
  <si>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</si>
  <si>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</si>
  <si>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</si>
  <si>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</si>
  <si>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</si>
  <si>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</si>
  <si>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</si>
  <si>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</si>
  <si>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</si>
  <si>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</si>
  <si>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</si>
  <si>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</si>
  <si>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</si>
  <si>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</si>
  <si>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</si>
  <si>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</si>
  <si>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</si>
  <si>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</si>
  <si>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</si>
  <si>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</si>
  <si>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</si>
  <si>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</si>
  <si>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</si>
  <si>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</si>
  <si>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</si>
  <si>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</si>
  <si>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</si>
  <si>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</si>
  <si>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</si>
  <si>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</si>
  <si>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</si>
  <si>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</si>
  <si>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</si>
  <si>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</si>
  <si>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</si>
  <si>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</si>
  <si>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</si>
  <si>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</si>
  <si>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</si>
  <si>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</si>
  <si>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</si>
  <si>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</si>
  <si>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</si>
  <si>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</si>
  <si>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</si>
  <si>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</si>
  <si>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</si>
  <si>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</si>
  <si>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</si>
  <si>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</si>
  <si>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</si>
  <si>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</si>
  <si>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</si>
  <si>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</si>
  <si>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</si>
  <si>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</si>
  <si>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</si>
  <si>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</si>
  <si>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</si>
  <si>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</si>
  <si>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</si>
  <si>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</si>
  <si>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</si>
  <si>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</si>
  <si>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</si>
  <si>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</si>
  <si>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</si>
  <si>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</si>
  <si>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</si>
  <si>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</si>
  <si>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</si>
  <si>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</si>
  <si>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</si>
  <si>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</si>
  <si>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</si>
  <si>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</si>
  <si>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</si>
  <si>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</si>
  <si>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</si>
  <si>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</si>
  <si>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</si>
  <si>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①全国・類似団体平均よりも低いが、100％は超えている。ただし、使用料で賄えない資本費に対する繰入金を含んだ数値である。
②累積欠損金は発生しているが、今後解消する見込みである。
③令和2年度より、一般会計からの基準外繰入を行い、流動資産が増加したことで、100％を超えた。
④全国・類似団体平均よりもやや低いため、使用料収入の増加に努める必要がある。
⑤100％を下回っており、使用料収入では汚水処理費が賄えていない。維持管理費の赤字補填として基準外繰入を行っている。
⑥全国・類似団体平均よりも低い。引き続き、維持管理費の節減に努める必要がある。
⑦全国・類似団体平均よりも高く、効率的に施設の利用がなされていると言える。
※訂正R02：55.11→55.77
⑧全国・類似団体平均よりも低い水準にあるため、引き続き、浄化槽からの切替や未接続世帯への普及促進を図ることで水洗化率向上に努める必要がある。
</t>
    <rPh sb="91" eb="93">
      <t>レイワ</t>
    </rPh>
    <rPh sb="94" eb="96">
      <t>ネンド</t>
    </rPh>
    <rPh sb="99" eb="101">
      <t>イッパン</t>
    </rPh>
    <rPh sb="101" eb="103">
      <t>カイケイ</t>
    </rPh>
    <rPh sb="106" eb="108">
      <t>キジュン</t>
    </rPh>
    <rPh sb="108" eb="109">
      <t>ガイ</t>
    </rPh>
    <rPh sb="109" eb="111">
      <t>クリイレ</t>
    </rPh>
    <rPh sb="112" eb="113">
      <t>オコナ</t>
    </rPh>
    <rPh sb="115" eb="117">
      <t>リュウドウ</t>
    </rPh>
    <rPh sb="117" eb="119">
      <t>シサン</t>
    </rPh>
    <rPh sb="120" eb="121">
      <t>ゾウ</t>
    </rPh>
    <rPh sb="121" eb="122">
      <t>カ</t>
    </rPh>
    <rPh sb="133" eb="134">
      <t>コ</t>
    </rPh>
    <rPh sb="315" eb="317">
      <t>テイセイ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</si>
  <si>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②供用開始から19年であり、現在のところ法定耐用年数を超過した管渠は存在しない。
③法定耐用年数を経過した管渠がないため、低い水準となっている。</t>
    <phoneticPr fontId="4"/>
  </si>
  <si>
    <t>　当市の特定環境保全公共下水道事業は、令和2年度から法の全部を適用し、公営企業会計へと移行した。
　使用料収入では維持管理費を賄えておらず、一般会計からの繰入を行っているが、基準額どおりの繰入だけでは資金不足となるため、赤字補填として基準外の繰入も行っている状況にある。
　令和3年度における大山地区の水洗化率は74.7％にとどまっているため、今後も未接続世帯への普及促進を図るとともに、維持管理費の節減に努める必要がある。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</si>
</sst>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3A-4254-9691-2F451D5E1C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A13A-4254-9691-2F451D5E1C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55.11</c:v>
                </c:pt>
                <c:pt idx="4">
                  <c:v>57.11</c:v>
                </c:pt>
              </c:numCache>
            </c:numRef>
          </c:val>
          <c:extLst>
            <c:ext xmlns:c16="http://schemas.microsoft.com/office/drawing/2014/chart" uri="{C3380CC4-5D6E-409C-BE32-E72D297353CC}">
              <c16:uniqueId val="{00000000-186A-44E1-908E-341FD8143B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86A-44E1-908E-341FD8143B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74.459999999999994</c:v>
                </c:pt>
                <c:pt idx="4">
                  <c:v>74.66</c:v>
                </c:pt>
              </c:numCache>
            </c:numRef>
          </c:val>
          <c:extLst>
            <c:ext xmlns:c16="http://schemas.microsoft.com/office/drawing/2014/chart" uri="{C3380CC4-5D6E-409C-BE32-E72D297353CC}">
              <c16:uniqueId val="{00000000-47A8-4349-886E-119CD8A1F8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47A8-4349-886E-119CD8A1F8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100.5</c:v>
                </c:pt>
                <c:pt idx="4">
                  <c:v>101.52</c:v>
                </c:pt>
              </c:numCache>
            </c:numRef>
          </c:val>
          <c:extLst>
            <c:ext xmlns:c16="http://schemas.microsoft.com/office/drawing/2014/chart" uri="{C3380CC4-5D6E-409C-BE32-E72D297353CC}">
              <c16:uniqueId val="{00000000-9111-4EB3-B499-E437A1C727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111-4EB3-B499-E437A1C727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5.54</c:v>
                </c:pt>
                <c:pt idx="4">
                  <c:v>10.94</c:v>
                </c:pt>
              </c:numCache>
            </c:numRef>
          </c:val>
          <c:extLst>
            <c:ext xmlns:c16="http://schemas.microsoft.com/office/drawing/2014/chart" uri="{C3380CC4-5D6E-409C-BE32-E72D297353CC}">
              <c16:uniqueId val="{00000000-7EE7-4777-A586-FDB91E2FD8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EE7-4777-A586-FDB91E2FD8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5D-444D-901B-0B80ABE23C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665D-444D-901B-0B80ABE23C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23.13</c:v>
                </c:pt>
                <c:pt idx="4">
                  <c:v>16.100000000000001</c:v>
                </c:pt>
              </c:numCache>
            </c:numRef>
          </c:val>
          <c:extLst>
            <c:ext xmlns:c16="http://schemas.microsoft.com/office/drawing/2014/chart" uri="{C3380CC4-5D6E-409C-BE32-E72D297353CC}">
              <c16:uniqueId val="{00000000-540D-42FF-8118-11B2AE5FFC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540D-42FF-8118-11B2AE5FFC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79.430000000000007</c:v>
                </c:pt>
                <c:pt idx="4">
                  <c:v>119.65</c:v>
                </c:pt>
              </c:numCache>
            </c:numRef>
          </c:val>
          <c:extLst>
            <c:ext xmlns:c16="http://schemas.microsoft.com/office/drawing/2014/chart" uri="{C3380CC4-5D6E-409C-BE32-E72D297353CC}">
              <c16:uniqueId val="{00000000-40F0-42A0-94B0-7F9971420F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0F0-42A0-94B0-7F9971420F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1226.6099999999999</c:v>
                </c:pt>
                <c:pt idx="4">
                  <c:v>1156.72</c:v>
                </c:pt>
              </c:numCache>
            </c:numRef>
          </c:val>
          <c:extLst>
            <c:ext xmlns:c16="http://schemas.microsoft.com/office/drawing/2014/chart" uri="{C3380CC4-5D6E-409C-BE32-E72D297353CC}">
              <c16:uniqueId val="{00000000-FC21-41B8-AA24-CEE75A6EF5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FC21-41B8-AA24-CEE75A6EF5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69.36</c:v>
                </c:pt>
                <c:pt idx="4">
                  <c:v>65.69</c:v>
                </c:pt>
              </c:numCache>
            </c:numRef>
          </c:val>
          <c:extLst>
            <c:ext xmlns:c16="http://schemas.microsoft.com/office/drawing/2014/chart" uri="{C3380CC4-5D6E-409C-BE32-E72D297353CC}">
              <c16:uniqueId val="{00000000-05AB-4C1A-BEDD-FEB3BBED6C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05AB-4C1A-BEDD-FEB3BBED6C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187.53</c:v>
                </c:pt>
                <c:pt idx="4">
                  <c:v>202.19</c:v>
                </c:pt>
              </c:numCache>
            </c:numRef>
          </c:val>
          <c:extLst>
            <c:ext xmlns:c16="http://schemas.microsoft.com/office/drawing/2014/chart" uri="{C3380CC4-5D6E-409C-BE32-E72D297353CC}">
              <c16:uniqueId val="{00000000-C661-4BB3-B954-B465D58DF4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C661-4BB3-B954-B465D58DF4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日田市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62983</v>
      </c>
      <c r="AM8" s="37"/>
      <c r="AN8" s="37"/>
      <c r="AO8" s="37"/>
      <c r="AP8" s="37"/>
      <c r="AQ8" s="37"/>
      <c r="AR8" s="37"/>
      <c r="AS8" s="37"/>
      <c r="AT8" s="38">
        <f>データ!T6</f>
        <v>666.03</v>
      </c>
      <c r="AU8" s="38"/>
      <c r="AV8" s="38"/>
      <c r="AW8" s="38"/>
      <c r="AX8" s="38"/>
      <c r="AY8" s="38"/>
      <c r="AZ8" s="38"/>
      <c r="BA8" s="38"/>
      <c r="BB8" s="38">
        <f>データ!U6</f>
        <v>94.56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80.33</v>
      </c>
      <c r="J10" s="38"/>
      <c r="K10" s="38"/>
      <c r="L10" s="38"/>
      <c r="M10" s="38"/>
      <c r="N10" s="38"/>
      <c r="O10" s="38"/>
      <c r="P10" s="38">
        <f>データ!P6</f>
        <v>1.17</v>
      </c>
      <c r="Q10" s="38"/>
      <c r="R10" s="38"/>
      <c r="S10" s="38"/>
      <c r="T10" s="38"/>
      <c r="U10" s="38"/>
      <c r="V10" s="38"/>
      <c r="W10" s="38">
        <f>データ!Q6</f>
        <v>90.77</v>
      </c>
      <c r="X10" s="38"/>
      <c r="Y10" s="38"/>
      <c r="Z10" s="38"/>
      <c r="AA10" s="38"/>
      <c r="AB10" s="38"/>
      <c r="AC10" s="38"/>
      <c r="AD10" s="37">
        <f>データ!R6</f>
        <v>3130</v>
      </c>
      <c r="AE10" s="37"/>
      <c r="AF10" s="37"/>
      <c r="AG10" s="37"/>
      <c r="AH10" s="37"/>
      <c r="AI10" s="37"/>
      <c r="AJ10" s="37"/>
      <c r="AK10" s="2"/>
      <c r="AL10" s="37">
        <f>データ!V6</f>
        <v>730</v>
      </c>
      <c r="AM10" s="37"/>
      <c r="AN10" s="37"/>
      <c r="AO10" s="37"/>
      <c r="AP10" s="37"/>
      <c r="AQ10" s="37"/>
      <c r="AR10" s="37"/>
      <c r="AS10" s="37"/>
      <c r="AT10" s="38">
        <f>データ!W6</f>
        <v>0.55000000000000004</v>
      </c>
      <c r="AU10" s="38"/>
      <c r="AV10" s="38"/>
      <c r="AW10" s="38"/>
      <c r="AX10" s="38"/>
      <c r="AY10" s="38"/>
      <c r="AZ10" s="38"/>
      <c r="BA10" s="38"/>
      <c r="BB10" s="38">
        <f>データ!X6</f>
        <v>1327.27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ESuHc/RCKhan+P6FZhTVvZYcKHJbOYl1hx2kQX75ZIUdWiu5Gc6WyqfQSsmEXcRpBNDhlSmRtljI7ipdb95SJQ==" saltValue="xlesiTo6WeGI+SZK1hG2P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442046</v>
      </c>
      <c r="D6" s="19">
        <f t="shared" si="3"/>
        <v>46</v>
      </c>
      <c r="E6" s="19">
        <f t="shared" si="3"/>
        <v>17</v>
      </c>
      <c r="F6" s="19">
        <f t="shared" si="3"/>
        <v>4</v>
      </c>
      <c r="G6" s="19">
        <f t="shared" si="3"/>
        <v>0</v>
      </c>
      <c r="H6" s="19" t="str">
        <f t="shared" si="3"/>
        <v>大分県　日田市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80.33</v>
      </c>
      <c r="P6" s="20">
        <f t="shared" si="3"/>
        <v>1.17</v>
      </c>
      <c r="Q6" s="20">
        <f t="shared" si="3"/>
        <v>90.77</v>
      </c>
      <c r="R6" s="20">
        <f t="shared" si="3"/>
        <v>3130</v>
      </c>
      <c r="S6" s="20">
        <f t="shared" si="3"/>
        <v>62983</v>
      </c>
      <c r="T6" s="20">
        <f t="shared" si="3"/>
        <v>666.03</v>
      </c>
      <c r="U6" s="20">
        <f t="shared" si="3"/>
        <v>94.56</v>
      </c>
      <c r="V6" s="20">
        <f t="shared" si="3"/>
        <v>730</v>
      </c>
      <c r="W6" s="20">
        <f t="shared" si="3"/>
        <v>0.55000000000000004</v>
      </c>
      <c r="X6" s="20">
        <f t="shared" si="3"/>
        <v>1327.27</v>
      </c>
      <c r="Y6" s="21" t="str">
        <f>IF(Y7="",NA(),Y7)</f>
        <v>-</v>
      </c>
      <c r="Z6" s="21" t="str">
        <f t="shared" ref="Z6:AH6" si="4">IF(Z7="",NA(),Z7)</f>
        <v>-</v>
      </c>
      <c r="AA6" s="21" t="str">
        <f t="shared" si="4"/>
        <v>-</v>
      </c>
      <c r="AB6" s="21">
        <f t="shared" si="4"/>
        <v>100.5</v>
      </c>
      <c r="AC6" s="21">
        <f t="shared" si="4"/>
        <v>101.52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23.13</v>
      </c>
      <c r="AN6" s="21">
        <f t="shared" si="5"/>
        <v>16.100000000000001</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79.430000000000007</v>
      </c>
      <c r="AY6" s="21">
        <f t="shared" si="6"/>
        <v>119.65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1226.6099999999999</v>
      </c>
      <c r="BJ6" s="21">
        <f t="shared" si="7"/>
        <v>1156.72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69.36</v>
      </c>
      <c r="BU6" s="21">
        <f t="shared" si="8"/>
        <v>65.69</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187.53</v>
      </c>
      <c r="CF6" s="21">
        <f t="shared" si="9"/>
        <v>202.19</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55.11</v>
      </c>
      <c r="CQ6" s="21">
        <f t="shared" si="10"/>
        <v>57.11</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74.459999999999994</v>
      </c>
      <c r="DB6" s="21">
        <f t="shared" si="11"/>
        <v>74.66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5.54</v>
      </c>
      <c r="DM6" s="21">
        <f t="shared" si="12"/>
        <v>10.94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442046</v>
      </c>
      <c r="D7" s="23">
        <v>46</v>
      </c>
      <c r="E7" s="23">
        <v>17</v>
      </c>
      <c r="F7" s="23">
        <v>4</v>
      </c>
      <c r="G7" s="23">
        <v>0</v>
      </c>
      <c r="H7" s="23" t="s">
        <v>96</v>
      </c>
      <c r="I7" s="23" t="s">
        <v>97</v>
      </c>
      <c r="J7" s="23" t="s">
        <v>98</v>
      </c>
      <c r="K7" s="23" t="s">
        <v>99</v>
      </c>
      <c r="L7" s="23" t="s">
        <v>100</v>
      </c>
      <c r="M7" s="23" t="s">
        <v>101</v>
      </c>
      <c r="N7" s="24" t="s">
        <v>102</v>
      </c>
      <c r="O7" s="24">
        <v>80.33</v>
      </c>
      <c r="P7" s="24">
        <v>1.17</v>
      </c>
      <c r="Q7" s="24">
        <v>90.77</v>
      </c>
      <c r="R7" s="24">
        <v>3130</v>
      </c>
      <c r="S7" s="24">
        <v>62983</v>
      </c>
      <c r="T7" s="24">
        <v>666.03</v>
      </c>
      <c r="U7" s="24">
        <v>94.56</v>
      </c>
      <c r="V7" s="24">
        <v>730</v>
      </c>
      <c r="W7" s="24">
        <v>0.55000000000000004</v>
      </c>
      <c r="X7" s="24">
        <v>1327.27</v>
      </c>
      <c r="Y7" s="24" t="s">
        <v>102</v>
      </c>
      <c r="Z7" s="24" t="s">
        <v>102</v>
      </c>
      <c r="AA7" s="24" t="s">
        <v>102</v>
      </c>
      <c r="AB7" s="24">
        <v>100.5</v>
      </c>
      <c r="AC7" s="24">
        <v>101.52</v>
      </c>
      <c r="AD7" s="24" t="s">
        <v>102</v>
      </c>
      <c r="AE7" s="24" t="s">
        <v>102</v>
      </c>
      <c r="AF7" s="24" t="s">
        <v>102</v>
      </c>
      <c r="AG7" s="24">
        <v>105.78</v>
      </c>
      <c r="AH7" s="24">
        <v>106.09</v>
      </c>
      <c r="AI7" s="24">
        <v>105.35</v>
      </c>
      <c r="AJ7" s="24" t="s">
        <v>102</v>
      </c>
      <c r="AK7" s="24" t="s">
        <v>102</v>
      </c>
      <c r="AL7" s="24" t="s">
        <v>102</v>
      </c>
      <c r="AM7" s="24">
        <v>23.13</v>
      </c>
      <c r="AN7" s="24">
        <v>16.100000000000001</v>
      </c>
      <c r="AO7" s="24" t="s">
        <v>102</v>
      </c>
      <c r="AP7" s="24" t="s">
        <v>102</v>
      </c>
      <c r="AQ7" s="24" t="s">
        <v>102</v>
      </c>
      <c r="AR7" s="24">
        <v>63.96</v>
      </c>
      <c r="AS7" s="24">
        <v>69.42</v>
      </c>
      <c r="AT7" s="24">
        <v>63.89</v>
      </c>
      <c r="AU7" s="24" t="s">
        <v>102</v>
      </c>
      <c r="AV7" s="24" t="s">
        <v>102</v>
      </c>
      <c r="AW7" s="24" t="s">
        <v>102</v>
      </c>
      <c r="AX7" s="24">
        <v>79.430000000000007</v>
      </c>
      <c r="AY7" s="24">
        <v>119.65</v>
      </c>
      <c r="AZ7" s="24" t="s">
        <v>102</v>
      </c>
      <c r="BA7" s="24" t="s">
        <v>102</v>
      </c>
      <c r="BB7" s="24" t="s">
        <v>102</v>
      </c>
      <c r="BC7" s="24">
        <v>44.24</v>
      </c>
      <c r="BD7" s="24">
        <v>43.07</v>
      </c>
      <c r="BE7" s="24">
        <v>44.07</v>
      </c>
      <c r="BF7" s="24" t="s">
        <v>102</v>
      </c>
      <c r="BG7" s="24" t="s">
        <v>102</v>
      </c>
      <c r="BH7" s="24" t="s">
        <v>102</v>
      </c>
      <c r="BI7" s="24">
        <v>1226.6099999999999</v>
      </c>
      <c r="BJ7" s="24">
        <v>1156.72</v>
      </c>
      <c r="BK7" s="24" t="s">
        <v>102</v>
      </c>
      <c r="BL7" s="24" t="s">
        <v>102</v>
      </c>
      <c r="BM7" s="24" t="s">
        <v>102</v>
      </c>
      <c r="BN7" s="24">
        <v>1258.43</v>
      </c>
      <c r="BO7" s="24">
        <v>1163.75</v>
      </c>
      <c r="BP7" s="24">
        <v>1201.79</v>
      </c>
      <c r="BQ7" s="24" t="s">
        <v>102</v>
      </c>
      <c r="BR7" s="24" t="s">
        <v>102</v>
      </c>
      <c r="BS7" s="24" t="s">
        <v>102</v>
      </c>
      <c r="BT7" s="24">
        <v>69.36</v>
      </c>
      <c r="BU7" s="24">
        <v>65.69</v>
      </c>
      <c r="BV7" s="24" t="s">
        <v>102</v>
      </c>
      <c r="BW7" s="24" t="s">
        <v>102</v>
      </c>
      <c r="BX7" s="24" t="s">
        <v>102</v>
      </c>
      <c r="BY7" s="24">
        <v>73.36</v>
      </c>
      <c r="BZ7" s="24">
        <v>72.599999999999994</v>
      </c>
      <c r="CA7" s="24">
        <v>75.31</v>
      </c>
      <c r="CB7" s="24" t="s">
        <v>102</v>
      </c>
      <c r="CC7" s="24" t="s">
        <v>102</v>
      </c>
      <c r="CD7" s="24" t="s">
        <v>102</v>
      </c>
      <c r="CE7" s="24">
        <v>187.53</v>
      </c>
      <c r="CF7" s="24">
        <v>202.19</v>
      </c>
      <c r="CG7" s="24" t="s">
        <v>102</v>
      </c>
      <c r="CH7" s="24" t="s">
        <v>102</v>
      </c>
      <c r="CI7" s="24" t="s">
        <v>102</v>
      </c>
      <c r="CJ7" s="24">
        <v>224.88</v>
      </c>
      <c r="CK7" s="24">
        <v>228.64</v>
      </c>
      <c r="CL7" s="24">
        <v>216.39</v>
      </c>
      <c r="CM7" s="24" t="s">
        <v>102</v>
      </c>
      <c r="CN7" s="24" t="s">
        <v>102</v>
      </c>
      <c r="CO7" s="24" t="s">
        <v>102</v>
      </c>
      <c r="CP7" s="24">
        <v>55.11</v>
      </c>
      <c r="CQ7" s="24">
        <v>57.11</v>
      </c>
      <c r="CR7" s="24" t="s">
        <v>102</v>
      </c>
      <c r="CS7" s="24" t="s">
        <v>102</v>
      </c>
      <c r="CT7" s="24" t="s">
        <v>102</v>
      </c>
      <c r="CU7" s="24">
        <v>42.4</v>
      </c>
      <c r="CV7" s="24">
        <v>42.28</v>
      </c>
      <c r="CW7" s="24">
        <v>42.57</v>
      </c>
      <c r="CX7" s="24" t="s">
        <v>102</v>
      </c>
      <c r="CY7" s="24" t="s">
        <v>102</v>
      </c>
      <c r="CZ7" s="24" t="s">
        <v>102</v>
      </c>
      <c r="DA7" s="24">
        <v>74.459999999999994</v>
      </c>
      <c r="DB7" s="24">
        <v>74.66</v>
      </c>
      <c r="DC7" s="24" t="s">
        <v>102</v>
      </c>
      <c r="DD7" s="24" t="s">
        <v>102</v>
      </c>
      <c r="DE7" s="24" t="s">
        <v>102</v>
      </c>
      <c r="DF7" s="24">
        <v>84.19</v>
      </c>
      <c r="DG7" s="24">
        <v>84.34</v>
      </c>
      <c r="DH7" s="24">
        <v>85.24</v>
      </c>
      <c r="DI7" s="24" t="s">
        <v>102</v>
      </c>
      <c r="DJ7" s="24" t="s">
        <v>102</v>
      </c>
      <c r="DK7" s="24" t="s">
        <v>102</v>
      </c>
      <c r="DL7" s="24">
        <v>5.54</v>
      </c>
      <c r="DM7" s="24">
        <v>10.94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2023-02-07T00:37:52Z</cp:lastPrinted>
  <dcterms:created xsi:type="dcterms:W3CDTF">2022-12-01T01:31:35Z</dcterms:created>
  <dcterms:modified xsi:type="dcterms:W3CDTF">2023-02-07T00:37:58Z</dcterms:modified>
  <cp:category/>
</cp:coreProperties>
</file>