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4年度\決算統計\02公営企業会計\14_経営比較分析表\02経営比較分析表の分析等について\06HP掲載用\05経営比較分析表\04日田市\"/>
    </mc:Choice>
  </mc:AlternateContent>
  <workbookProtection workbookAlgorithmName="SHA-512" workbookHashValue="AYqdaVTP7qB3450aLv4wkBlqyaS/OpwxENmU8RYzf2sGmrr6/9uK3aQDcsHSDdFrhJt0vHOpc7tNpCbW1ZxHYw==" workbookSaltValue="7hyqTKSdc6L2MxEgC2qZuA==" workbookSpinCount="100000" lockStructure="1"/>
  <bookViews>
    <workbookView xWindow="-120" yWindow="-120" windowWidth="24240" windowHeight="1314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R6" i="5"/>
  <c r="AD10" i="4" s="1"/>
  <c r="Q6" i="5"/>
  <c r="P6" i="5"/>
  <c r="O6" i="5"/>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BB10" i="4"/>
  <c r="AT10" i="4"/>
  <c r="W10" i="4"/>
  <c r="P10" i="4"/>
  <c r="I10" i="4"/>
  <c r="BB8" i="4"/>
  <c r="AT8" i="4"/>
  <c r="AL8" i="4"/>
  <c r="AD8" i="4"/>
  <c r="W8" i="4"/>
  <c r="B8" i="4"/>
  <c r="B6" i="4"/>
</calcChain>
</file>

<file path=xl/sharedStrings.xml><?xml version="1.0" encoding="utf-8"?>
<sst xmlns="http://schemas.openxmlformats.org/spreadsheetml/2006/main" count="231" uniqueCount="117">
  <si>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</si>
  <si>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</si>
  <si>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</si>
  <si>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</si>
  <si>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</si>
  <si>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</si>
  <si>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</si>
  <si>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</si>
  <si>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</si>
  <si>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</si>
  <si>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</si>
  <si>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</si>
  <si>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</si>
  <si>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</si>
  <si>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</si>
  <si>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</si>
  <si>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</si>
  <si>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</si>
  <si>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</si>
  <si>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</si>
  <si>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</si>
  <si>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</si>
  <si>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</si>
  <si>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</si>
  <si>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</si>
  <si>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</si>
  <si>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</si>
  <si>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</si>
  <si>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</si>
  <si>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</si>
  <si>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</si>
  <si>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</si>
  <si>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</si>
  <si>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</si>
  <si>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</si>
  <si>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</si>
  <si>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</si>
  <si>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</si>
  <si>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</si>
  <si>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</si>
  <si>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</si>
  <si>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</si>
  <si>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</si>
  <si>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</si>
  <si>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</si>
  <si>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</si>
  <si>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</si>
  <si>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</si>
  <si>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</si>
  <si>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</si>
  <si>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</si>
  <si>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</si>
  <si>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</si>
  <si>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</si>
  <si>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</si>
  <si>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</si>
  <si>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</si>
  <si>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</si>
  <si>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</si>
  <si>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</si>
  <si>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</si>
  <si>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</si>
  <si>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</si>
  <si>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</si>
  <si>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</si>
  <si>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</si>
  <si>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</si>
  <si>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</si>
  <si>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</si>
  <si>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</si>
  <si>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</si>
  <si>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</si>
  <si>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</si>
  <si>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</si>
  <si>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</si>
  <si>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</si>
  <si>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</si>
  <si>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</si>
  <si>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</si>
  <si>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</si>
  <si>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</si>
  <si>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</si>
  <si>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</si>
  <si>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</si>
  <si>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</si>
  <si>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</si>
  <si>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</si>
  <si>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</si>
  <si>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</si>
  <si>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</si>
  <si>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</si>
  <si>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</si>
  <si>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</si>
  <si>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</si>
  <si>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</si>
  <si>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</si>
  <si>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日田市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</si>
  <si>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</si>
  <si>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</si>
  <si>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</si>
  <si>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</si>
  <si>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</si>
  <si>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</si>
  <si>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</si>
  <si>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</si>
  <si>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</si>
  <si>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</si>
  <si>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</si>
  <si>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</si>
  <si>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</si>
  <si>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</si>
  <si>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</si>
  <si>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</si>
  <si>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</si>
  <si>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①全国・類似団体平均よりも低いが、100%は超えている。ただし、使用料で賄えない資本費に対する繰入金を含んだ数値である。
②累積欠損金は生じていない。
③令和2年度より、資本費平準化債等の借入を行い、流動資産が増加したことで、昨年度より改善した。
④全国・類似団体平均に比べて高い水準にあり、企業債への依存度が大きい。汚水管の整備が概成したことから、今後当分の間は投資額の減少に伴い、企業債残高も減少していく見込みである。
⑤100%を超えているが、①と同様に資本費に対する繰入金を含んだ数値である。
⑥類似団体平均よりもやや低いが、全国平均よりも高い。資本費の負担が大きく、今後の投資の抑制が課題である。
⑦全国・類似団体の平均よりも高く、効率的に施設の利用がなされていると言える。
⑧全国・類似団体の平均よりも低い水準である。今後は、処理区域の拡大は見込めないため、現在の処理区域内での接続率向上に努めていく。</t>
    <phoneticPr fontId="4"/>
  </si>
  <si>
    <t>①全国・類似団体平均と比較して低い水準にあるが、法適用以前の減価償却累計額が貸借対照表に計上されていないために、実際よりも低い数値が反映されていると考えられる。
②供用開始から41年であり、現在のところ法定耐用年数を超過した管渠は存在しない。
③法定耐用年数を超過した管渠がないため、低い水準となっている。</t>
    <phoneticPr fontId="4"/>
  </si>
  <si>
    <t>　当市の公共下水道事業は、平成29年度から法の全部を適用し、公営企業会計へと移行した。
　その結果、資本費の負担が大きい現状が見えてきた。資本費への繰り入れは、基準に則り、最低限となるよう行っているため、利益による剰余が少ない状況である。
　また、資金的収支に余裕がなく、一般会計からの基準外繰入を行っている。令和3年度も、基準外繰入を減らしていくために、資本費平準化債等の活用を行った。
　施設については、管渠の法定耐用年数を迎えるまで9年を残しているが、今後の更新では、将来の人口減少を見据えて資本費の削減に努めなければならない。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</si>
</sst>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formatCode="#,##0.00;&quot;△&quot;#,##0.00;&quot;-&quot;">
                  <c:v>0.1</c:v>
                </c:pt>
                <c:pt idx="1">
                  <c:v>0</c:v>
                </c:pt>
                <c:pt idx="2" formatCode="#,##0.00;&quot;△&quot;#,##0.00;&quot;-&quot;">
                  <c:v>0.03</c:v>
                </c:pt>
                <c:pt idx="3">
                  <c:v>0</c:v>
                </c:pt>
                <c:pt idx="4">
                  <c:v>0</c:v>
                </c:pt>
              </c:numCache>
            </c:numRef>
          </c:val>
          <c:extLst>
            <c:ext xmlns:c16="http://schemas.microsoft.com/office/drawing/2014/chart" uri="{C3380CC4-5D6E-409C-BE32-E72D297353CC}">
              <c16:uniqueId val="{00000000-BD60-4C6B-9725-A59B90449A2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c:v>
                </c:pt>
                <c:pt idx="2">
                  <c:v>0.09</c:v>
                </c:pt>
                <c:pt idx="3">
                  <c:v>0.09</c:v>
                </c:pt>
                <c:pt idx="4">
                  <c:v>0.17</c:v>
                </c:pt>
              </c:numCache>
            </c:numRef>
          </c:val>
          <c:smooth val="0"/>
          <c:extLst>
            <c:ext xmlns:c16="http://schemas.microsoft.com/office/drawing/2014/chart" uri="{C3380CC4-5D6E-409C-BE32-E72D297353CC}">
              <c16:uniqueId val="{00000001-BD60-4C6B-9725-A59B90449A2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72.319999999999993</c:v>
                </c:pt>
                <c:pt idx="1">
                  <c:v>75.900000000000006</c:v>
                </c:pt>
                <c:pt idx="2">
                  <c:v>76.069999999999993</c:v>
                </c:pt>
                <c:pt idx="3">
                  <c:v>73.739999999999995</c:v>
                </c:pt>
                <c:pt idx="4">
                  <c:v>73.62</c:v>
                </c:pt>
              </c:numCache>
            </c:numRef>
          </c:val>
          <c:extLst>
            <c:ext xmlns:c16="http://schemas.microsoft.com/office/drawing/2014/chart" uri="{C3380CC4-5D6E-409C-BE32-E72D297353CC}">
              <c16:uniqueId val="{00000000-C4BF-49F8-933B-586431E2A89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64.959999999999994</c:v>
                </c:pt>
                <c:pt idx="1">
                  <c:v>65.040000000000006</c:v>
                </c:pt>
                <c:pt idx="2">
                  <c:v>68.31</c:v>
                </c:pt>
                <c:pt idx="3">
                  <c:v>65.28</c:v>
                </c:pt>
                <c:pt idx="4">
                  <c:v>64.92</c:v>
                </c:pt>
              </c:numCache>
            </c:numRef>
          </c:val>
          <c:smooth val="0"/>
          <c:extLst>
            <c:ext xmlns:c16="http://schemas.microsoft.com/office/drawing/2014/chart" uri="{C3380CC4-5D6E-409C-BE32-E72D297353CC}">
              <c16:uniqueId val="{00000001-C4BF-49F8-933B-586431E2A89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90.69</c:v>
                </c:pt>
                <c:pt idx="1">
                  <c:v>90.13</c:v>
                </c:pt>
                <c:pt idx="2">
                  <c:v>90.65</c:v>
                </c:pt>
                <c:pt idx="3">
                  <c:v>88.77</c:v>
                </c:pt>
                <c:pt idx="4">
                  <c:v>89.13</c:v>
                </c:pt>
              </c:numCache>
            </c:numRef>
          </c:val>
          <c:extLst>
            <c:ext xmlns:c16="http://schemas.microsoft.com/office/drawing/2014/chart" uri="{C3380CC4-5D6E-409C-BE32-E72D297353CC}">
              <c16:uniqueId val="{00000000-2FE2-4A58-908E-ACA8EBC6511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92.3</c:v>
                </c:pt>
                <c:pt idx="1">
                  <c:v>92.55</c:v>
                </c:pt>
                <c:pt idx="2">
                  <c:v>92.62</c:v>
                </c:pt>
                <c:pt idx="3">
                  <c:v>92.72</c:v>
                </c:pt>
                <c:pt idx="4">
                  <c:v>92.88</c:v>
                </c:pt>
              </c:numCache>
            </c:numRef>
          </c:val>
          <c:smooth val="0"/>
          <c:extLst>
            <c:ext xmlns:c16="http://schemas.microsoft.com/office/drawing/2014/chart" uri="{C3380CC4-5D6E-409C-BE32-E72D297353CC}">
              <c16:uniqueId val="{00000001-2FE2-4A58-908E-ACA8EBC6511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100.6</c:v>
                </c:pt>
                <c:pt idx="1">
                  <c:v>100.06</c:v>
                </c:pt>
                <c:pt idx="2">
                  <c:v>100.14</c:v>
                </c:pt>
                <c:pt idx="3">
                  <c:v>100.2</c:v>
                </c:pt>
                <c:pt idx="4">
                  <c:v>100.25</c:v>
                </c:pt>
              </c:numCache>
            </c:numRef>
          </c:val>
          <c:extLst>
            <c:ext xmlns:c16="http://schemas.microsoft.com/office/drawing/2014/chart" uri="{C3380CC4-5D6E-409C-BE32-E72D297353CC}">
              <c16:uniqueId val="{00000000-EB5C-4651-9B58-6A25AE993FF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108.03</c:v>
                </c:pt>
                <c:pt idx="1">
                  <c:v>106.9</c:v>
                </c:pt>
                <c:pt idx="2">
                  <c:v>106.99</c:v>
                </c:pt>
                <c:pt idx="3">
                  <c:v>107.85</c:v>
                </c:pt>
                <c:pt idx="4">
                  <c:v>108.04</c:v>
                </c:pt>
              </c:numCache>
            </c:numRef>
          </c:val>
          <c:smooth val="0"/>
          <c:extLst>
            <c:ext xmlns:c16="http://schemas.microsoft.com/office/drawing/2014/chart" uri="{C3380CC4-5D6E-409C-BE32-E72D297353CC}">
              <c16:uniqueId val="{00000001-EB5C-4651-9B58-6A25AE993FF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4.55</c:v>
                </c:pt>
                <c:pt idx="1">
                  <c:v>8.51</c:v>
                </c:pt>
                <c:pt idx="2">
                  <c:v>12.21</c:v>
                </c:pt>
                <c:pt idx="3">
                  <c:v>15.64</c:v>
                </c:pt>
                <c:pt idx="4">
                  <c:v>19.18</c:v>
                </c:pt>
              </c:numCache>
            </c:numRef>
          </c:val>
          <c:extLst>
            <c:ext xmlns:c16="http://schemas.microsoft.com/office/drawing/2014/chart" uri="{C3380CC4-5D6E-409C-BE32-E72D297353CC}">
              <c16:uniqueId val="{00000000-8AC4-4EEF-9E13-F8651D82130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25.61</c:v>
                </c:pt>
                <c:pt idx="1">
                  <c:v>26.13</c:v>
                </c:pt>
                <c:pt idx="2">
                  <c:v>26.36</c:v>
                </c:pt>
                <c:pt idx="3">
                  <c:v>23.79</c:v>
                </c:pt>
                <c:pt idx="4">
                  <c:v>25.66</c:v>
                </c:pt>
              </c:numCache>
            </c:numRef>
          </c:val>
          <c:smooth val="0"/>
          <c:extLst>
            <c:ext xmlns:c16="http://schemas.microsoft.com/office/drawing/2014/chart" uri="{C3380CC4-5D6E-409C-BE32-E72D297353CC}">
              <c16:uniqueId val="{00000001-8AC4-4EEF-9E13-F8651D82130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0BA-4C0C-AB36-EE5DADABCD8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1.07</c:v>
                </c:pt>
                <c:pt idx="1">
                  <c:v>1.03</c:v>
                </c:pt>
                <c:pt idx="2">
                  <c:v>1.43</c:v>
                </c:pt>
                <c:pt idx="3">
                  <c:v>1.22</c:v>
                </c:pt>
                <c:pt idx="4">
                  <c:v>1.61</c:v>
                </c:pt>
              </c:numCache>
            </c:numRef>
          </c:val>
          <c:smooth val="0"/>
          <c:extLst>
            <c:ext xmlns:c16="http://schemas.microsoft.com/office/drawing/2014/chart" uri="{C3380CC4-5D6E-409C-BE32-E72D297353CC}">
              <c16:uniqueId val="{00000001-C0BA-4C0C-AB36-EE5DADABCD8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E52-4B85-91D6-2E27FD42428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13.55</c:v>
                </c:pt>
                <c:pt idx="1">
                  <c:v>9.06</c:v>
                </c:pt>
                <c:pt idx="2">
                  <c:v>7.42</c:v>
                </c:pt>
                <c:pt idx="3">
                  <c:v>4.72</c:v>
                </c:pt>
                <c:pt idx="4">
                  <c:v>4.49</c:v>
                </c:pt>
              </c:numCache>
            </c:numRef>
          </c:val>
          <c:smooth val="0"/>
          <c:extLst>
            <c:ext xmlns:c16="http://schemas.microsoft.com/office/drawing/2014/chart" uri="{C3380CC4-5D6E-409C-BE32-E72D297353CC}">
              <c16:uniqueId val="{00000001-4E52-4B85-91D6-2E27FD42428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45.27</c:v>
                </c:pt>
                <c:pt idx="1">
                  <c:v>56.05</c:v>
                </c:pt>
                <c:pt idx="2">
                  <c:v>62.69</c:v>
                </c:pt>
                <c:pt idx="3">
                  <c:v>79.599999999999994</c:v>
                </c:pt>
                <c:pt idx="4">
                  <c:v>91.18</c:v>
                </c:pt>
              </c:numCache>
            </c:numRef>
          </c:val>
          <c:extLst>
            <c:ext xmlns:c16="http://schemas.microsoft.com/office/drawing/2014/chart" uri="{C3380CC4-5D6E-409C-BE32-E72D297353CC}">
              <c16:uniqueId val="{00000000-CC4F-4162-98DB-76226A15DEA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78.45</c:v>
                </c:pt>
                <c:pt idx="1">
                  <c:v>76.31</c:v>
                </c:pt>
                <c:pt idx="2">
                  <c:v>68.180000000000007</c:v>
                </c:pt>
                <c:pt idx="3">
                  <c:v>67.930000000000007</c:v>
                </c:pt>
                <c:pt idx="4">
                  <c:v>68.53</c:v>
                </c:pt>
              </c:numCache>
            </c:numRef>
          </c:val>
          <c:smooth val="0"/>
          <c:extLst>
            <c:ext xmlns:c16="http://schemas.microsoft.com/office/drawing/2014/chart" uri="{C3380CC4-5D6E-409C-BE32-E72D297353CC}">
              <c16:uniqueId val="{00000001-CC4F-4162-98DB-76226A15DEA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1096.1600000000001</c:v>
                </c:pt>
                <c:pt idx="1">
                  <c:v>1009.97</c:v>
                </c:pt>
                <c:pt idx="2">
                  <c:v>976.76</c:v>
                </c:pt>
                <c:pt idx="3">
                  <c:v>956.11</c:v>
                </c:pt>
                <c:pt idx="4">
                  <c:v>911.17</c:v>
                </c:pt>
              </c:numCache>
            </c:numRef>
          </c:val>
          <c:extLst>
            <c:ext xmlns:c16="http://schemas.microsoft.com/office/drawing/2014/chart" uri="{C3380CC4-5D6E-409C-BE32-E72D297353CC}">
              <c16:uniqueId val="{00000000-79B3-4F19-9F05-193C0C0B57C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799.41</c:v>
                </c:pt>
                <c:pt idx="1">
                  <c:v>820.36</c:v>
                </c:pt>
                <c:pt idx="2">
                  <c:v>847.44</c:v>
                </c:pt>
                <c:pt idx="3">
                  <c:v>857.88</c:v>
                </c:pt>
                <c:pt idx="4">
                  <c:v>825.1</c:v>
                </c:pt>
              </c:numCache>
            </c:numRef>
          </c:val>
          <c:smooth val="0"/>
          <c:extLst>
            <c:ext xmlns:c16="http://schemas.microsoft.com/office/drawing/2014/chart" uri="{C3380CC4-5D6E-409C-BE32-E72D297353CC}">
              <c16:uniqueId val="{00000001-79B3-4F19-9F05-193C0C0B57C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100.18</c:v>
                </c:pt>
                <c:pt idx="1">
                  <c:v>99.05</c:v>
                </c:pt>
                <c:pt idx="2">
                  <c:v>100.21</c:v>
                </c:pt>
                <c:pt idx="3">
                  <c:v>100.11</c:v>
                </c:pt>
                <c:pt idx="4">
                  <c:v>100.26</c:v>
                </c:pt>
              </c:numCache>
            </c:numRef>
          </c:val>
          <c:extLst>
            <c:ext xmlns:c16="http://schemas.microsoft.com/office/drawing/2014/chart" uri="{C3380CC4-5D6E-409C-BE32-E72D297353CC}">
              <c16:uniqueId val="{00000000-8750-4AF8-8835-753099C341D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96.54</c:v>
                </c:pt>
                <c:pt idx="1">
                  <c:v>95.4</c:v>
                </c:pt>
                <c:pt idx="2">
                  <c:v>94.69</c:v>
                </c:pt>
                <c:pt idx="3">
                  <c:v>94.97</c:v>
                </c:pt>
                <c:pt idx="4">
                  <c:v>97.07</c:v>
                </c:pt>
              </c:numCache>
            </c:numRef>
          </c:val>
          <c:smooth val="0"/>
          <c:extLst>
            <c:ext xmlns:c16="http://schemas.microsoft.com/office/drawing/2014/chart" uri="{C3380CC4-5D6E-409C-BE32-E72D297353CC}">
              <c16:uniqueId val="{00000001-8750-4AF8-8835-753099C341D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158.47999999999999</c:v>
                </c:pt>
                <c:pt idx="1">
                  <c:v>160.32</c:v>
                </c:pt>
                <c:pt idx="2">
                  <c:v>158.06</c:v>
                </c:pt>
                <c:pt idx="3">
                  <c:v>155.18</c:v>
                </c:pt>
                <c:pt idx="4">
                  <c:v>155.51</c:v>
                </c:pt>
              </c:numCache>
            </c:numRef>
          </c:val>
          <c:extLst>
            <c:ext xmlns:c16="http://schemas.microsoft.com/office/drawing/2014/chart" uri="{C3380CC4-5D6E-409C-BE32-E72D297353CC}">
              <c16:uniqueId val="{00000000-71DD-4E00-B177-B34FA7C4C09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162.81</c:v>
                </c:pt>
                <c:pt idx="1">
                  <c:v>163.19999999999999</c:v>
                </c:pt>
                <c:pt idx="2">
                  <c:v>159.78</c:v>
                </c:pt>
                <c:pt idx="3">
                  <c:v>159.49</c:v>
                </c:pt>
                <c:pt idx="4">
                  <c:v>157.81</c:v>
                </c:pt>
              </c:numCache>
            </c:numRef>
          </c:val>
          <c:smooth val="0"/>
          <c:extLst>
            <c:ext xmlns:c16="http://schemas.microsoft.com/office/drawing/2014/chart" uri="{C3380CC4-5D6E-409C-BE32-E72D297353CC}">
              <c16:uniqueId val="{00000001-71DD-4E00-B177-B34FA7C4C09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大分県　日田市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Bd1</v>
      </c>
      <c r="X8" s="35"/>
      <c r="Y8" s="35"/>
      <c r="Z8" s="35"/>
      <c r="AA8" s="35"/>
      <c r="AB8" s="35"/>
      <c r="AC8" s="35"/>
      <c r="AD8" s="36" t="str">
        <f>データ!$M$6</f>
        <v>非設置</v>
      </c>
      <c r="AE8" s="36"/>
      <c r="AF8" s="36"/>
      <c r="AG8" s="36"/>
      <c r="AH8" s="36"/>
      <c r="AI8" s="36"/>
      <c r="AJ8" s="36"/>
      <c r="AK8" s="3"/>
      <c r="AL8" s="37">
        <f>データ!S6</f>
        <v>62983</v>
      </c>
      <c r="AM8" s="37"/>
      <c r="AN8" s="37"/>
      <c r="AO8" s="37"/>
      <c r="AP8" s="37"/>
      <c r="AQ8" s="37"/>
      <c r="AR8" s="37"/>
      <c r="AS8" s="37"/>
      <c r="AT8" s="38">
        <f>データ!T6</f>
        <v>666.03</v>
      </c>
      <c r="AU8" s="38"/>
      <c r="AV8" s="38"/>
      <c r="AW8" s="38"/>
      <c r="AX8" s="38"/>
      <c r="AY8" s="38"/>
      <c r="AZ8" s="38"/>
      <c r="BA8" s="38"/>
      <c r="BB8" s="38">
        <f>データ!U6</f>
        <v>94.56</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65.430000000000007</v>
      </c>
      <c r="J10" s="38"/>
      <c r="K10" s="38"/>
      <c r="L10" s="38"/>
      <c r="M10" s="38"/>
      <c r="N10" s="38"/>
      <c r="O10" s="38"/>
      <c r="P10" s="38">
        <f>データ!P6</f>
        <v>71.95</v>
      </c>
      <c r="Q10" s="38"/>
      <c r="R10" s="38"/>
      <c r="S10" s="38"/>
      <c r="T10" s="38"/>
      <c r="U10" s="38"/>
      <c r="V10" s="38"/>
      <c r="W10" s="38">
        <f>データ!Q6</f>
        <v>87.95</v>
      </c>
      <c r="X10" s="38"/>
      <c r="Y10" s="38"/>
      <c r="Z10" s="38"/>
      <c r="AA10" s="38"/>
      <c r="AB10" s="38"/>
      <c r="AC10" s="38"/>
      <c r="AD10" s="37">
        <f>データ!R6</f>
        <v>3130</v>
      </c>
      <c r="AE10" s="37"/>
      <c r="AF10" s="37"/>
      <c r="AG10" s="37"/>
      <c r="AH10" s="37"/>
      <c r="AI10" s="37"/>
      <c r="AJ10" s="37"/>
      <c r="AK10" s="2"/>
      <c r="AL10" s="37">
        <f>データ!V6</f>
        <v>44942</v>
      </c>
      <c r="AM10" s="37"/>
      <c r="AN10" s="37"/>
      <c r="AO10" s="37"/>
      <c r="AP10" s="37"/>
      <c r="AQ10" s="37"/>
      <c r="AR10" s="37"/>
      <c r="AS10" s="37"/>
      <c r="AT10" s="38">
        <f>データ!W6</f>
        <v>12.34</v>
      </c>
      <c r="AU10" s="38"/>
      <c r="AV10" s="38"/>
      <c r="AW10" s="38"/>
      <c r="AX10" s="38"/>
      <c r="AY10" s="38"/>
      <c r="AZ10" s="38"/>
      <c r="BA10" s="38"/>
      <c r="BB10" s="38">
        <f>データ!X6</f>
        <v>3641.98</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JLd5gyYdXV1WA4FAAZ7Jy0SlQ5nKRcfIfr7KxGyv/yPY3buJdfnSxdWUy+XsdDnL0hbqZkU5Kykbllmu9Q2Kcg==" saltValue="9ZBHQ03+7Pc7qaGGX4jfz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442046</v>
      </c>
      <c r="D6" s="19">
        <f t="shared" si="3"/>
        <v>46</v>
      </c>
      <c r="E6" s="19">
        <f t="shared" si="3"/>
        <v>17</v>
      </c>
      <c r="F6" s="19">
        <f t="shared" si="3"/>
        <v>1</v>
      </c>
      <c r="G6" s="19">
        <f t="shared" si="3"/>
        <v>0</v>
      </c>
      <c r="H6" s="19" t="str">
        <f t="shared" si="3"/>
        <v>大分県　日田市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65.430000000000007</v>
      </c>
      <c r="P6" s="20">
        <f t="shared" si="3"/>
        <v>71.95</v>
      </c>
      <c r="Q6" s="20">
        <f t="shared" si="3"/>
        <v>87.95</v>
      </c>
      <c r="R6" s="20">
        <f t="shared" si="3"/>
        <v>3130</v>
      </c>
      <c r="S6" s="20">
        <f t="shared" si="3"/>
        <v>62983</v>
      </c>
      <c r="T6" s="20">
        <f t="shared" si="3"/>
        <v>666.03</v>
      </c>
      <c r="U6" s="20">
        <f t="shared" si="3"/>
        <v>94.56</v>
      </c>
      <c r="V6" s="20">
        <f t="shared" si="3"/>
        <v>44942</v>
      </c>
      <c r="W6" s="20">
        <f t="shared" si="3"/>
        <v>12.34</v>
      </c>
      <c r="X6" s="20">
        <f t="shared" si="3"/>
        <v>3641.98</v>
      </c>
      <c r="Y6" s="21">
        <f>IF(Y7="",NA(),Y7)</f>
        <v>100.6</v>
      </c>
      <c r="Z6" s="21">
        <f t="shared" ref="Z6:AH6" si="4">IF(Z7="",NA(),Z7)</f>
        <v>100.06</v>
      </c>
      <c r="AA6" s="21">
        <f t="shared" si="4"/>
        <v>100.14</v>
      </c>
      <c r="AB6" s="21">
        <f t="shared" si="4"/>
        <v>100.2</v>
      </c>
      <c r="AC6" s="21">
        <f t="shared" si="4"/>
        <v>100.25</v>
      </c>
      <c r="AD6" s="21">
        <f t="shared" si="4"/>
        <v>108.03</v>
      </c>
      <c r="AE6" s="21">
        <f t="shared" si="4"/>
        <v>106.9</v>
      </c>
      <c r="AF6" s="21">
        <f t="shared" si="4"/>
        <v>106.99</v>
      </c>
      <c r="AG6" s="21">
        <f t="shared" si="4"/>
        <v>107.85</v>
      </c>
      <c r="AH6" s="21">
        <f t="shared" si="4"/>
        <v>108.04</v>
      </c>
      <c r="AI6" s="20" t="str">
        <f>IF(AI7="","",IF(AI7="-","【-】","【"&amp;SUBSTITUTE(TEXT(AI7,"#,##0.00"),"-","△")&amp;"】"))</f>
        <v>【107.02】</v>
      </c>
      <c r="AJ6" s="20">
        <f>IF(AJ7="",NA(),AJ7)</f>
        <v>0</v>
      </c>
      <c r="AK6" s="20">
        <f t="shared" ref="AK6:AS6" si="5">IF(AK7="",NA(),AK7)</f>
        <v>0</v>
      </c>
      <c r="AL6" s="20">
        <f t="shared" si="5"/>
        <v>0</v>
      </c>
      <c r="AM6" s="20">
        <f t="shared" si="5"/>
        <v>0</v>
      </c>
      <c r="AN6" s="20">
        <f t="shared" si="5"/>
        <v>0</v>
      </c>
      <c r="AO6" s="21">
        <f t="shared" si="5"/>
        <v>13.55</v>
      </c>
      <c r="AP6" s="21">
        <f t="shared" si="5"/>
        <v>9.06</v>
      </c>
      <c r="AQ6" s="21">
        <f t="shared" si="5"/>
        <v>7.42</v>
      </c>
      <c r="AR6" s="21">
        <f t="shared" si="5"/>
        <v>4.72</v>
      </c>
      <c r="AS6" s="21">
        <f t="shared" si="5"/>
        <v>4.49</v>
      </c>
      <c r="AT6" s="20" t="str">
        <f>IF(AT7="","",IF(AT7="-","【-】","【"&amp;SUBSTITUTE(TEXT(AT7,"#,##0.00"),"-","△")&amp;"】"))</f>
        <v>【3.09】</v>
      </c>
      <c r="AU6" s="21">
        <f>IF(AU7="",NA(),AU7)</f>
        <v>45.27</v>
      </c>
      <c r="AV6" s="21">
        <f t="shared" ref="AV6:BD6" si="6">IF(AV7="",NA(),AV7)</f>
        <v>56.05</v>
      </c>
      <c r="AW6" s="21">
        <f t="shared" si="6"/>
        <v>62.69</v>
      </c>
      <c r="AX6" s="21">
        <f t="shared" si="6"/>
        <v>79.599999999999994</v>
      </c>
      <c r="AY6" s="21">
        <f t="shared" si="6"/>
        <v>91.18</v>
      </c>
      <c r="AZ6" s="21">
        <f t="shared" si="6"/>
        <v>78.45</v>
      </c>
      <c r="BA6" s="21">
        <f t="shared" si="6"/>
        <v>76.31</v>
      </c>
      <c r="BB6" s="21">
        <f t="shared" si="6"/>
        <v>68.180000000000007</v>
      </c>
      <c r="BC6" s="21">
        <f t="shared" si="6"/>
        <v>67.930000000000007</v>
      </c>
      <c r="BD6" s="21">
        <f t="shared" si="6"/>
        <v>68.53</v>
      </c>
      <c r="BE6" s="20" t="str">
        <f>IF(BE7="","",IF(BE7="-","【-】","【"&amp;SUBSTITUTE(TEXT(BE7,"#,##0.00"),"-","△")&amp;"】"))</f>
        <v>【71.39】</v>
      </c>
      <c r="BF6" s="21">
        <f>IF(BF7="",NA(),BF7)</f>
        <v>1096.1600000000001</v>
      </c>
      <c r="BG6" s="21">
        <f t="shared" ref="BG6:BO6" si="7">IF(BG7="",NA(),BG7)</f>
        <v>1009.97</v>
      </c>
      <c r="BH6" s="21">
        <f t="shared" si="7"/>
        <v>976.76</v>
      </c>
      <c r="BI6" s="21">
        <f t="shared" si="7"/>
        <v>956.11</v>
      </c>
      <c r="BJ6" s="21">
        <f t="shared" si="7"/>
        <v>911.17</v>
      </c>
      <c r="BK6" s="21">
        <f t="shared" si="7"/>
        <v>799.41</v>
      </c>
      <c r="BL6" s="21">
        <f t="shared" si="7"/>
        <v>820.36</v>
      </c>
      <c r="BM6" s="21">
        <f t="shared" si="7"/>
        <v>847.44</v>
      </c>
      <c r="BN6" s="21">
        <f t="shared" si="7"/>
        <v>857.88</v>
      </c>
      <c r="BO6" s="21">
        <f t="shared" si="7"/>
        <v>825.1</v>
      </c>
      <c r="BP6" s="20" t="str">
        <f>IF(BP7="","",IF(BP7="-","【-】","【"&amp;SUBSTITUTE(TEXT(BP7,"#,##0.00"),"-","△")&amp;"】"))</f>
        <v>【669.11】</v>
      </c>
      <c r="BQ6" s="21">
        <f>IF(BQ7="",NA(),BQ7)</f>
        <v>100.18</v>
      </c>
      <c r="BR6" s="21">
        <f t="shared" ref="BR6:BZ6" si="8">IF(BR7="",NA(),BR7)</f>
        <v>99.05</v>
      </c>
      <c r="BS6" s="21">
        <f t="shared" si="8"/>
        <v>100.21</v>
      </c>
      <c r="BT6" s="21">
        <f t="shared" si="8"/>
        <v>100.11</v>
      </c>
      <c r="BU6" s="21">
        <f t="shared" si="8"/>
        <v>100.26</v>
      </c>
      <c r="BV6" s="21">
        <f t="shared" si="8"/>
        <v>96.54</v>
      </c>
      <c r="BW6" s="21">
        <f t="shared" si="8"/>
        <v>95.4</v>
      </c>
      <c r="BX6" s="21">
        <f t="shared" si="8"/>
        <v>94.69</v>
      </c>
      <c r="BY6" s="21">
        <f t="shared" si="8"/>
        <v>94.97</v>
      </c>
      <c r="BZ6" s="21">
        <f t="shared" si="8"/>
        <v>97.07</v>
      </c>
      <c r="CA6" s="20" t="str">
        <f>IF(CA7="","",IF(CA7="-","【-】","【"&amp;SUBSTITUTE(TEXT(CA7,"#,##0.00"),"-","△")&amp;"】"))</f>
        <v>【99.73】</v>
      </c>
      <c r="CB6" s="21">
        <f>IF(CB7="",NA(),CB7)</f>
        <v>158.47999999999999</v>
      </c>
      <c r="CC6" s="21">
        <f t="shared" ref="CC6:CK6" si="9">IF(CC7="",NA(),CC7)</f>
        <v>160.32</v>
      </c>
      <c r="CD6" s="21">
        <f t="shared" si="9"/>
        <v>158.06</v>
      </c>
      <c r="CE6" s="21">
        <f t="shared" si="9"/>
        <v>155.18</v>
      </c>
      <c r="CF6" s="21">
        <f t="shared" si="9"/>
        <v>155.51</v>
      </c>
      <c r="CG6" s="21">
        <f t="shared" si="9"/>
        <v>162.81</v>
      </c>
      <c r="CH6" s="21">
        <f t="shared" si="9"/>
        <v>163.19999999999999</v>
      </c>
      <c r="CI6" s="21">
        <f t="shared" si="9"/>
        <v>159.78</v>
      </c>
      <c r="CJ6" s="21">
        <f t="shared" si="9"/>
        <v>159.49</v>
      </c>
      <c r="CK6" s="21">
        <f t="shared" si="9"/>
        <v>157.81</v>
      </c>
      <c r="CL6" s="20" t="str">
        <f>IF(CL7="","",IF(CL7="-","【-】","【"&amp;SUBSTITUTE(TEXT(CL7,"#,##0.00"),"-","△")&amp;"】"))</f>
        <v>【134.98】</v>
      </c>
      <c r="CM6" s="21">
        <f>IF(CM7="",NA(),CM7)</f>
        <v>72.319999999999993</v>
      </c>
      <c r="CN6" s="21">
        <f t="shared" ref="CN6:CV6" si="10">IF(CN7="",NA(),CN7)</f>
        <v>75.900000000000006</v>
      </c>
      <c r="CO6" s="21">
        <f t="shared" si="10"/>
        <v>76.069999999999993</v>
      </c>
      <c r="CP6" s="21">
        <f t="shared" si="10"/>
        <v>73.739999999999995</v>
      </c>
      <c r="CQ6" s="21">
        <f t="shared" si="10"/>
        <v>73.62</v>
      </c>
      <c r="CR6" s="21">
        <f t="shared" si="10"/>
        <v>64.959999999999994</v>
      </c>
      <c r="CS6" s="21">
        <f t="shared" si="10"/>
        <v>65.040000000000006</v>
      </c>
      <c r="CT6" s="21">
        <f t="shared" si="10"/>
        <v>68.31</v>
      </c>
      <c r="CU6" s="21">
        <f t="shared" si="10"/>
        <v>65.28</v>
      </c>
      <c r="CV6" s="21">
        <f t="shared" si="10"/>
        <v>64.92</v>
      </c>
      <c r="CW6" s="20" t="str">
        <f>IF(CW7="","",IF(CW7="-","【-】","【"&amp;SUBSTITUTE(TEXT(CW7,"#,##0.00"),"-","△")&amp;"】"))</f>
        <v>【59.99】</v>
      </c>
      <c r="CX6" s="21">
        <f>IF(CX7="",NA(),CX7)</f>
        <v>90.69</v>
      </c>
      <c r="CY6" s="21">
        <f t="shared" ref="CY6:DG6" si="11">IF(CY7="",NA(),CY7)</f>
        <v>90.13</v>
      </c>
      <c r="CZ6" s="21">
        <f t="shared" si="11"/>
        <v>90.65</v>
      </c>
      <c r="DA6" s="21">
        <f t="shared" si="11"/>
        <v>88.77</v>
      </c>
      <c r="DB6" s="21">
        <f t="shared" si="11"/>
        <v>89.13</v>
      </c>
      <c r="DC6" s="21">
        <f t="shared" si="11"/>
        <v>92.3</v>
      </c>
      <c r="DD6" s="21">
        <f t="shared" si="11"/>
        <v>92.55</v>
      </c>
      <c r="DE6" s="21">
        <f t="shared" si="11"/>
        <v>92.62</v>
      </c>
      <c r="DF6" s="21">
        <f t="shared" si="11"/>
        <v>92.72</v>
      </c>
      <c r="DG6" s="21">
        <f t="shared" si="11"/>
        <v>92.88</v>
      </c>
      <c r="DH6" s="20" t="str">
        <f>IF(DH7="","",IF(DH7="-","【-】","【"&amp;SUBSTITUTE(TEXT(DH7,"#,##0.00"),"-","△")&amp;"】"))</f>
        <v>【95.72】</v>
      </c>
      <c r="DI6" s="21">
        <f>IF(DI7="",NA(),DI7)</f>
        <v>4.55</v>
      </c>
      <c r="DJ6" s="21">
        <f t="shared" ref="DJ6:DR6" si="12">IF(DJ7="",NA(),DJ7)</f>
        <v>8.51</v>
      </c>
      <c r="DK6" s="21">
        <f t="shared" si="12"/>
        <v>12.21</v>
      </c>
      <c r="DL6" s="21">
        <f t="shared" si="12"/>
        <v>15.64</v>
      </c>
      <c r="DM6" s="21">
        <f t="shared" si="12"/>
        <v>19.18</v>
      </c>
      <c r="DN6" s="21">
        <f t="shared" si="12"/>
        <v>25.61</v>
      </c>
      <c r="DO6" s="21">
        <f t="shared" si="12"/>
        <v>26.13</v>
      </c>
      <c r="DP6" s="21">
        <f t="shared" si="12"/>
        <v>26.36</v>
      </c>
      <c r="DQ6" s="21">
        <f t="shared" si="12"/>
        <v>23.79</v>
      </c>
      <c r="DR6" s="21">
        <f t="shared" si="12"/>
        <v>25.66</v>
      </c>
      <c r="DS6" s="20" t="str">
        <f>IF(DS7="","",IF(DS7="-","【-】","【"&amp;SUBSTITUTE(TEXT(DS7,"#,##0.00"),"-","△")&amp;"】"))</f>
        <v>【38.17】</v>
      </c>
      <c r="DT6" s="20">
        <f>IF(DT7="",NA(),DT7)</f>
        <v>0</v>
      </c>
      <c r="DU6" s="20">
        <f t="shared" ref="DU6:EC6" si="13">IF(DU7="",NA(),DU7)</f>
        <v>0</v>
      </c>
      <c r="DV6" s="20">
        <f t="shared" si="13"/>
        <v>0</v>
      </c>
      <c r="DW6" s="20">
        <f t="shared" si="13"/>
        <v>0</v>
      </c>
      <c r="DX6" s="20">
        <f t="shared" si="13"/>
        <v>0</v>
      </c>
      <c r="DY6" s="21">
        <f t="shared" si="13"/>
        <v>1.07</v>
      </c>
      <c r="DZ6" s="21">
        <f t="shared" si="13"/>
        <v>1.03</v>
      </c>
      <c r="EA6" s="21">
        <f t="shared" si="13"/>
        <v>1.43</v>
      </c>
      <c r="EB6" s="21">
        <f t="shared" si="13"/>
        <v>1.22</v>
      </c>
      <c r="EC6" s="21">
        <f t="shared" si="13"/>
        <v>1.61</v>
      </c>
      <c r="ED6" s="20" t="str">
        <f>IF(ED7="","",IF(ED7="-","【-】","【"&amp;SUBSTITUTE(TEXT(ED7,"#,##0.00"),"-","△")&amp;"】"))</f>
        <v>【6.54】</v>
      </c>
      <c r="EE6" s="21">
        <f>IF(EE7="",NA(),EE7)</f>
        <v>0.1</v>
      </c>
      <c r="EF6" s="20">
        <f t="shared" ref="EF6:EN6" si="14">IF(EF7="",NA(),EF7)</f>
        <v>0</v>
      </c>
      <c r="EG6" s="21">
        <f t="shared" si="14"/>
        <v>0.03</v>
      </c>
      <c r="EH6" s="20">
        <f t="shared" si="14"/>
        <v>0</v>
      </c>
      <c r="EI6" s="20">
        <f t="shared" si="14"/>
        <v>0</v>
      </c>
      <c r="EJ6" s="21">
        <f t="shared" si="14"/>
        <v>0.13</v>
      </c>
      <c r="EK6" s="21">
        <f t="shared" si="14"/>
        <v>0.1</v>
      </c>
      <c r="EL6" s="21">
        <f t="shared" si="14"/>
        <v>0.09</v>
      </c>
      <c r="EM6" s="21">
        <f t="shared" si="14"/>
        <v>0.09</v>
      </c>
      <c r="EN6" s="21">
        <f t="shared" si="14"/>
        <v>0.17</v>
      </c>
      <c r="EO6" s="20" t="str">
        <f>IF(EO7="","",IF(EO7="-","【-】","【"&amp;SUBSTITUTE(TEXT(EO7,"#,##0.00"),"-","△")&amp;"】"))</f>
        <v>【0.24】</v>
      </c>
    </row>
    <row r="7" spans="1:148" s="22" customFormat="1" x14ac:dyDescent="0.15">
      <c r="A7" s="14"/>
      <c r="B7" s="23">
        <v>2021</v>
      </c>
      <c r="C7" s="23">
        <v>442046</v>
      </c>
      <c r="D7" s="23">
        <v>46</v>
      </c>
      <c r="E7" s="23">
        <v>17</v>
      </c>
      <c r="F7" s="23">
        <v>1</v>
      </c>
      <c r="G7" s="23">
        <v>0</v>
      </c>
      <c r="H7" s="23" t="s">
        <v>96</v>
      </c>
      <c r="I7" s="23" t="s">
        <v>97</v>
      </c>
      <c r="J7" s="23" t="s">
        <v>98</v>
      </c>
      <c r="K7" s="23" t="s">
        <v>99</v>
      </c>
      <c r="L7" s="23" t="s">
        <v>100</v>
      </c>
      <c r="M7" s="23" t="s">
        <v>101</v>
      </c>
      <c r="N7" s="24" t="s">
        <v>102</v>
      </c>
      <c r="O7" s="24">
        <v>65.430000000000007</v>
      </c>
      <c r="P7" s="24">
        <v>71.95</v>
      </c>
      <c r="Q7" s="24">
        <v>87.95</v>
      </c>
      <c r="R7" s="24">
        <v>3130</v>
      </c>
      <c r="S7" s="24">
        <v>62983</v>
      </c>
      <c r="T7" s="24">
        <v>666.03</v>
      </c>
      <c r="U7" s="24">
        <v>94.56</v>
      </c>
      <c r="V7" s="24">
        <v>44942</v>
      </c>
      <c r="W7" s="24">
        <v>12.34</v>
      </c>
      <c r="X7" s="24">
        <v>3641.98</v>
      </c>
      <c r="Y7" s="24">
        <v>100.6</v>
      </c>
      <c r="Z7" s="24">
        <v>100.06</v>
      </c>
      <c r="AA7" s="24">
        <v>100.14</v>
      </c>
      <c r="AB7" s="24">
        <v>100.2</v>
      </c>
      <c r="AC7" s="24">
        <v>100.25</v>
      </c>
      <c r="AD7" s="24">
        <v>108.03</v>
      </c>
      <c r="AE7" s="24">
        <v>106.9</v>
      </c>
      <c r="AF7" s="24">
        <v>106.99</v>
      </c>
      <c r="AG7" s="24">
        <v>107.85</v>
      </c>
      <c r="AH7" s="24">
        <v>108.04</v>
      </c>
      <c r="AI7" s="24">
        <v>107.02</v>
      </c>
      <c r="AJ7" s="24">
        <v>0</v>
      </c>
      <c r="AK7" s="24">
        <v>0</v>
      </c>
      <c r="AL7" s="24">
        <v>0</v>
      </c>
      <c r="AM7" s="24">
        <v>0</v>
      </c>
      <c r="AN7" s="24">
        <v>0</v>
      </c>
      <c r="AO7" s="24">
        <v>13.55</v>
      </c>
      <c r="AP7" s="24">
        <v>9.06</v>
      </c>
      <c r="AQ7" s="24">
        <v>7.42</v>
      </c>
      <c r="AR7" s="24">
        <v>4.72</v>
      </c>
      <c r="AS7" s="24">
        <v>4.49</v>
      </c>
      <c r="AT7" s="24">
        <v>3.09</v>
      </c>
      <c r="AU7" s="24">
        <v>45.27</v>
      </c>
      <c r="AV7" s="24">
        <v>56.05</v>
      </c>
      <c r="AW7" s="24">
        <v>62.69</v>
      </c>
      <c r="AX7" s="24">
        <v>79.599999999999994</v>
      </c>
      <c r="AY7" s="24">
        <v>91.18</v>
      </c>
      <c r="AZ7" s="24">
        <v>78.45</v>
      </c>
      <c r="BA7" s="24">
        <v>76.31</v>
      </c>
      <c r="BB7" s="24">
        <v>68.180000000000007</v>
      </c>
      <c r="BC7" s="24">
        <v>67.930000000000007</v>
      </c>
      <c r="BD7" s="24">
        <v>68.53</v>
      </c>
      <c r="BE7" s="24">
        <v>71.39</v>
      </c>
      <c r="BF7" s="24">
        <v>1096.1600000000001</v>
      </c>
      <c r="BG7" s="24">
        <v>1009.97</v>
      </c>
      <c r="BH7" s="24">
        <v>976.76</v>
      </c>
      <c r="BI7" s="24">
        <v>956.11</v>
      </c>
      <c r="BJ7" s="24">
        <v>911.17</v>
      </c>
      <c r="BK7" s="24">
        <v>799.41</v>
      </c>
      <c r="BL7" s="24">
        <v>820.36</v>
      </c>
      <c r="BM7" s="24">
        <v>847.44</v>
      </c>
      <c r="BN7" s="24">
        <v>857.88</v>
      </c>
      <c r="BO7" s="24">
        <v>825.1</v>
      </c>
      <c r="BP7" s="24">
        <v>669.11</v>
      </c>
      <c r="BQ7" s="24">
        <v>100.18</v>
      </c>
      <c r="BR7" s="24">
        <v>99.05</v>
      </c>
      <c r="BS7" s="24">
        <v>100.21</v>
      </c>
      <c r="BT7" s="24">
        <v>100.11</v>
      </c>
      <c r="BU7" s="24">
        <v>100.26</v>
      </c>
      <c r="BV7" s="24">
        <v>96.54</v>
      </c>
      <c r="BW7" s="24">
        <v>95.4</v>
      </c>
      <c r="BX7" s="24">
        <v>94.69</v>
      </c>
      <c r="BY7" s="24">
        <v>94.97</v>
      </c>
      <c r="BZ7" s="24">
        <v>97.07</v>
      </c>
      <c r="CA7" s="24">
        <v>99.73</v>
      </c>
      <c r="CB7" s="24">
        <v>158.47999999999999</v>
      </c>
      <c r="CC7" s="24">
        <v>160.32</v>
      </c>
      <c r="CD7" s="24">
        <v>158.06</v>
      </c>
      <c r="CE7" s="24">
        <v>155.18</v>
      </c>
      <c r="CF7" s="24">
        <v>155.51</v>
      </c>
      <c r="CG7" s="24">
        <v>162.81</v>
      </c>
      <c r="CH7" s="24">
        <v>163.19999999999999</v>
      </c>
      <c r="CI7" s="24">
        <v>159.78</v>
      </c>
      <c r="CJ7" s="24">
        <v>159.49</v>
      </c>
      <c r="CK7" s="24">
        <v>157.81</v>
      </c>
      <c r="CL7" s="24">
        <v>134.97999999999999</v>
      </c>
      <c r="CM7" s="24">
        <v>72.319999999999993</v>
      </c>
      <c r="CN7" s="24">
        <v>75.900000000000006</v>
      </c>
      <c r="CO7" s="24">
        <v>76.069999999999993</v>
      </c>
      <c r="CP7" s="24">
        <v>73.739999999999995</v>
      </c>
      <c r="CQ7" s="24">
        <v>73.62</v>
      </c>
      <c r="CR7" s="24">
        <v>64.959999999999994</v>
      </c>
      <c r="CS7" s="24">
        <v>65.040000000000006</v>
      </c>
      <c r="CT7" s="24">
        <v>68.31</v>
      </c>
      <c r="CU7" s="24">
        <v>65.28</v>
      </c>
      <c r="CV7" s="24">
        <v>64.92</v>
      </c>
      <c r="CW7" s="24">
        <v>59.99</v>
      </c>
      <c r="CX7" s="24">
        <v>90.69</v>
      </c>
      <c r="CY7" s="24">
        <v>90.13</v>
      </c>
      <c r="CZ7" s="24">
        <v>90.65</v>
      </c>
      <c r="DA7" s="24">
        <v>88.77</v>
      </c>
      <c r="DB7" s="24">
        <v>89.13</v>
      </c>
      <c r="DC7" s="24">
        <v>92.3</v>
      </c>
      <c r="DD7" s="24">
        <v>92.55</v>
      </c>
      <c r="DE7" s="24">
        <v>92.62</v>
      </c>
      <c r="DF7" s="24">
        <v>92.72</v>
      </c>
      <c r="DG7" s="24">
        <v>92.88</v>
      </c>
      <c r="DH7" s="24">
        <v>95.72</v>
      </c>
      <c r="DI7" s="24">
        <v>4.55</v>
      </c>
      <c r="DJ7" s="24">
        <v>8.51</v>
      </c>
      <c r="DK7" s="24">
        <v>12.21</v>
      </c>
      <c r="DL7" s="24">
        <v>15.64</v>
      </c>
      <c r="DM7" s="24">
        <v>19.18</v>
      </c>
      <c r="DN7" s="24">
        <v>25.61</v>
      </c>
      <c r="DO7" s="24">
        <v>26.13</v>
      </c>
      <c r="DP7" s="24">
        <v>26.36</v>
      </c>
      <c r="DQ7" s="24">
        <v>23.79</v>
      </c>
      <c r="DR7" s="24">
        <v>25.66</v>
      </c>
      <c r="DS7" s="24">
        <v>38.17</v>
      </c>
      <c r="DT7" s="24">
        <v>0</v>
      </c>
      <c r="DU7" s="24">
        <v>0</v>
      </c>
      <c r="DV7" s="24">
        <v>0</v>
      </c>
      <c r="DW7" s="24">
        <v>0</v>
      </c>
      <c r="DX7" s="24">
        <v>0</v>
      </c>
      <c r="DY7" s="24">
        <v>1.07</v>
      </c>
      <c r="DZ7" s="24">
        <v>1.03</v>
      </c>
      <c r="EA7" s="24">
        <v>1.43</v>
      </c>
      <c r="EB7" s="24">
        <v>1.22</v>
      </c>
      <c r="EC7" s="24">
        <v>1.61</v>
      </c>
      <c r="ED7" s="24">
        <v>6.54</v>
      </c>
      <c r="EE7" s="24">
        <v>0.1</v>
      </c>
      <c r="EF7" s="24">
        <v>0</v>
      </c>
      <c r="EG7" s="24">
        <v>0.03</v>
      </c>
      <c r="EH7" s="24">
        <v>0</v>
      </c>
      <c r="EI7" s="24">
        <v>0</v>
      </c>
      <c r="EJ7" s="24">
        <v>0.13</v>
      </c>
      <c r="EK7" s="24">
        <v>0.1</v>
      </c>
      <c r="EL7" s="24">
        <v>0.09</v>
      </c>
      <c r="EM7" s="24">
        <v>0.09</v>
      </c>
      <c r="EN7" s="24">
        <v>0.17</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dcterms:created xsi:type="dcterms:W3CDTF">2023-01-12T23:35:40Z</dcterms:created>
  <dcterms:modified xsi:type="dcterms:W3CDTF">2023-02-02T00:29:09Z</dcterms:modified>
  <cp:category/>
</cp:coreProperties>
</file>