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03中津市\"/>
    </mc:Choice>
  </mc:AlternateContent>
  <workbookProtection workbookAlgorithmName="SHA-512" workbookHashValue="UHvvc6yqhYVVG4uoTaehwiRY0dtXOZox6DoEPhm7hBTfqaQj4m606YKsMWDyxGsSMhNdaqFB77Sebuqh2yJCrg==" workbookSaltValue="YFNkQMywSo4mBERY2Flny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<sst xmlns="http://schemas.openxmlformats.org/spreadsheetml/2006/main" count="275" uniqueCount="117">
  <si>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</si>
  <si>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</si>
  <si>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</si>
  <si>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</si>
  <si>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</si>
  <si>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</si>
  <si>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</si>
  <si>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</si>
  <si>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</si>
  <si>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</si>
  <si>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</si>
  <si>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</si>
  <si>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</si>
  <si>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</si>
  <si>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</si>
  <si>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</si>
  <si>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</si>
  <si>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</si>
  <si>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</si>
  <si>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</si>
  <si>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</si>
  <si>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</si>
  <si>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</si>
  <si>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</si>
  <si>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</si>
  <si>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</si>
  <si>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</si>
  <si>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</si>
  <si>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</si>
  <si>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</si>
  <si>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</si>
  <si>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</si>
  <si>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</si>
  <si>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</si>
  <si>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</si>
  <si>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</si>
  <si>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</si>
  <si>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</si>
  <si>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</si>
  <si>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</si>
  <si>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</si>
  <si>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</si>
  <si>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</si>
  <si>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</si>
  <si>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</si>
  <si>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</si>
  <si>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</si>
  <si>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</si>
  <si>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</si>
  <si>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</si>
  <si>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</si>
  <si>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</si>
  <si>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</si>
  <si>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</si>
  <si>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</si>
  <si>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</si>
  <si>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</si>
  <si>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</si>
  <si>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</si>
  <si>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</si>
  <si>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</si>
  <si>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</si>
  <si>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</si>
  <si>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</si>
  <si>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</si>
  <si>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</si>
  <si>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</si>
  <si>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</si>
  <si>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</si>
  <si>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</si>
  <si>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</si>
  <si>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</si>
  <si>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</si>
  <si>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</si>
  <si>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</si>
  <si>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</si>
  <si>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</si>
  <si>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</si>
  <si>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</si>
  <si>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</si>
  <si>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</si>
  <si>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</si>
  <si>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</si>
  <si>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</si>
  <si>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</si>
  <si>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</si>
  <si>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</si>
  <si>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</si>
  <si>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</si>
  <si>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</si>
  <si>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</si>
  <si>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</si>
  <si>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</si>
  <si>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</si>
  <si>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</si>
  <si>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</si>
  <si>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</si>
  <si>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</si>
  <si>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</si>
  <si>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</si>
  <si>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</si>
  <si>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</si>
  <si>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</si>
  <si>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</si>
  <si>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</si>
  <si>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</si>
  <si>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</si>
  <si>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</si>
  <si>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</si>
  <si>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</si>
  <si>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</si>
  <si>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</si>
  <si>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</si>
  <si>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</si>
  <si>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①『有形固定資産減価償却率』・・・有形固定資産のうち償却対象資産の減価償却がどの程度進んでいるかを表す指標。古いところで供用開始から23年の経過であるため、低い数値となっている。
②『管渠老朽化率』・・・法定耐用年数を超えた管渠延長の割合を表した指標。古いところで供用開始から23年の経過であり、耐用年数50年には達しておらず、数値が0となっている。
③『管渠改善率』・・・当該年度に更新した管渠延長の割合を表した指標。管渠の更新をまだ実施していないため0％である。汚水管渠は、古いところで供用開始から23年が経過しているが、現在のところ老朽化は見られない。今後は将来的な経営に与える影響を考慮しながら老朽化対策について検討する必要がある。</t>
    <phoneticPr fontId="4"/>
  </si>
  <si>
    <r>
      <rPr>
        <sz val="9"/>
        <rFont val="ＭＳ ゴシック"/>
        <family val="3"/>
        <charset val="128"/>
      </rPr>
      <t>①『経常収支比率』・・・経常費用が経常収益でどの程度賄われているかを示す指標。100％を上回っているが、他会計からの繰入金があるためであり、維持管理費縮減に努める必要がある。
②『累積欠損金比率』・・・累積欠損金が発生しておらず、0％であり問題はない。
③『流動比率』・・・短期的な債務に対する支払い能力を示す指標。短期的な債務に対しては、流動資産増加によって年々改善されているが、今後も投資規模の適正化を判断する必要がある。</t>
    </r>
    <r>
      <rPr>
        <sz val="9"/>
        <color rgb="FFFF0000"/>
        <rFont val="ＭＳ ゴシック"/>
        <family val="3"/>
        <charset val="128"/>
      </rPr>
      <t xml:space="preserve">
</t>
    </r>
    <r>
      <rPr>
        <sz val="9"/>
        <rFont val="ＭＳ ゴシック"/>
        <family val="3"/>
        <charset val="128"/>
      </rPr>
      <t>④『企業債残高対事業規模比率』・・・使用料収入に対する企業債残高の割合であり、企業債残高の規模を表す指標。類似団体と比較して平均値を下回っている。老朽化に伴い施設等の更新が増えることを踏まえ、今後も企業債残高を注視し、投資規模の適正化を判断する必要がある。</t>
    </r>
    <r>
      <rPr>
        <sz val="9"/>
        <color rgb="FFFF0000"/>
        <rFont val="ＭＳ ゴシック"/>
        <family val="3"/>
        <charset val="128"/>
      </rPr>
      <t xml:space="preserve">
</t>
    </r>
    <r>
      <rPr>
        <sz val="9"/>
        <rFont val="ＭＳ ゴシック"/>
        <family val="3"/>
        <charset val="128"/>
      </rPr>
      <t>⑤『経費回収率』・・・使用料で回収すべき経費を、どの程度使用料で賄えているかを表した指標。100％を下回っているため、今後も適正な使用料収入の確保及び汚水処理費の削減が必要である。</t>
    </r>
    <r>
      <rPr>
        <sz val="9"/>
        <color rgb="FFFF0000"/>
        <rFont val="ＭＳ ゴシック"/>
        <family val="3"/>
        <charset val="128"/>
      </rPr>
      <t xml:space="preserve">
</t>
    </r>
    <r>
      <rPr>
        <sz val="9"/>
        <rFont val="ＭＳ ゴシック"/>
        <family val="3"/>
        <charset val="128"/>
      </rPr>
      <t>⑥『汚水処理原価』・・・有収水量1ｍ3あたりの汚水処理に要した費用であり、汚水資本費・汚水維持管理費の両方を含めた汚水処理に係るコストを表した指標。類似団体の平均値に近い状況だが、今後も維持管理費の削減等の経営改善が必要である。
⑦『施設利用率』・・・処理場の処理能力に対する汚水量の割合で、施設の利用状況を判断する指標。中山間地域にある施設のため、今後の人口推移に注視し、将来的な施設能力のダウンサイジング等を検討する必要がある。
⑧『水洗化率』・・・処理区域内で水洗便所を設置して汚水処理している人口の割合を表した指標。水質保全や収入増加の観点から、非水洗化世帯の実態を踏まえた上で、今後も水洗化の促進に取り組む必要がある。</t>
    </r>
    <phoneticPr fontId="4"/>
  </si>
  <si>
    <t>類似団体と比較すると、水洗化率が平均値を大きく下回っており、非水洗化世帯の実態を踏まえた上で、接続促進による収入確保に努める必要がある。また将来的に、今後の人口推移等を考慮して、処理施設が適切な規模となるように、施設のダウンサイジング等を検討する必要がある。
下水道事業会計は経営状況を的確に把握し、事業・サービスを将来にわたって持続的に提供していくために令和元年度から公営企業会計に移行した。今後も国の動向に注視し、県・近隣市町村等との情報共有及び連携を図りながら、経営戦略に基づき将来を見据えた持続可能で効率的な事業運営を行っていく方針である。</t>
    <rPh sb="117" eb="118">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</si>
</sst>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color rgb="FFFF0000"/>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64F-4917-A0C5-0AC8BF53C43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0.36</c:v>
                </c:pt>
                <c:pt idx="3">
                  <c:v>0.39</c:v>
                </c:pt>
                <c:pt idx="4">
                  <c:v>0.1</c:v>
                </c:pt>
              </c:numCache>
            </c:numRef>
          </c:val>
          <c:smooth val="0"/>
          <c:extLst>
            <c:ext xmlns:c16="http://schemas.microsoft.com/office/drawing/2014/chart" uri="{C3380CC4-5D6E-409C-BE32-E72D297353CC}">
              <c16:uniqueId val="{00000001-E64F-4917-A0C5-0AC8BF53C43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34.03</c:v>
                </c:pt>
                <c:pt idx="3">
                  <c:v>34.03</c:v>
                </c:pt>
                <c:pt idx="4">
                  <c:v>34.33</c:v>
                </c:pt>
              </c:numCache>
            </c:numRef>
          </c:val>
          <c:extLst>
            <c:ext xmlns:c16="http://schemas.microsoft.com/office/drawing/2014/chart" uri="{C3380CC4-5D6E-409C-BE32-E72D297353CC}">
              <c16:uniqueId val="{00000000-A20F-4BB4-BAF8-0E351490C7B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42.47</c:v>
                </c:pt>
                <c:pt idx="3">
                  <c:v>42.4</c:v>
                </c:pt>
                <c:pt idx="4">
                  <c:v>42.28</c:v>
                </c:pt>
              </c:numCache>
            </c:numRef>
          </c:val>
          <c:smooth val="0"/>
          <c:extLst>
            <c:ext xmlns:c16="http://schemas.microsoft.com/office/drawing/2014/chart" uri="{C3380CC4-5D6E-409C-BE32-E72D297353CC}">
              <c16:uniqueId val="{00000001-A20F-4BB4-BAF8-0E351490C7B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78.569999999999993</c:v>
                </c:pt>
                <c:pt idx="3">
                  <c:v>79.81</c:v>
                </c:pt>
                <c:pt idx="4">
                  <c:v>79.900000000000006</c:v>
                </c:pt>
              </c:numCache>
            </c:numRef>
          </c:val>
          <c:extLst>
            <c:ext xmlns:c16="http://schemas.microsoft.com/office/drawing/2014/chart" uri="{C3380CC4-5D6E-409C-BE32-E72D297353CC}">
              <c16:uniqueId val="{00000000-4EFA-489C-ABEF-DE5330740CF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83.75</c:v>
                </c:pt>
                <c:pt idx="3">
                  <c:v>84.19</c:v>
                </c:pt>
                <c:pt idx="4">
                  <c:v>84.34</c:v>
                </c:pt>
              </c:numCache>
            </c:numRef>
          </c:val>
          <c:smooth val="0"/>
          <c:extLst>
            <c:ext xmlns:c16="http://schemas.microsoft.com/office/drawing/2014/chart" uri="{C3380CC4-5D6E-409C-BE32-E72D297353CC}">
              <c16:uniqueId val="{00000001-4EFA-489C-ABEF-DE5330740CF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86.42</c:v>
                </c:pt>
                <c:pt idx="3">
                  <c:v>114.74</c:v>
                </c:pt>
                <c:pt idx="4">
                  <c:v>100.86</c:v>
                </c:pt>
              </c:numCache>
            </c:numRef>
          </c:val>
          <c:extLst>
            <c:ext xmlns:c16="http://schemas.microsoft.com/office/drawing/2014/chart" uri="{C3380CC4-5D6E-409C-BE32-E72D297353CC}">
              <c16:uniqueId val="{00000000-7688-49FA-9DDC-D06704AE855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102.73</c:v>
                </c:pt>
                <c:pt idx="3">
                  <c:v>105.78</c:v>
                </c:pt>
                <c:pt idx="4">
                  <c:v>106.09</c:v>
                </c:pt>
              </c:numCache>
            </c:numRef>
          </c:val>
          <c:smooth val="0"/>
          <c:extLst>
            <c:ext xmlns:c16="http://schemas.microsoft.com/office/drawing/2014/chart" uri="{C3380CC4-5D6E-409C-BE32-E72D297353CC}">
              <c16:uniqueId val="{00000001-7688-49FA-9DDC-D06704AE855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3.25</c:v>
                </c:pt>
                <c:pt idx="3">
                  <c:v>6.57</c:v>
                </c:pt>
                <c:pt idx="4">
                  <c:v>9.7899999999999991</c:v>
                </c:pt>
              </c:numCache>
            </c:numRef>
          </c:val>
          <c:extLst>
            <c:ext xmlns:c16="http://schemas.microsoft.com/office/drawing/2014/chart" uri="{C3380CC4-5D6E-409C-BE32-E72D297353CC}">
              <c16:uniqueId val="{00000000-9AC1-47F2-8FB9-40821A1EAE8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21.36</c:v>
                </c:pt>
                <c:pt idx="4">
                  <c:v>22.79</c:v>
                </c:pt>
              </c:numCache>
            </c:numRef>
          </c:val>
          <c:smooth val="0"/>
          <c:extLst>
            <c:ext xmlns:c16="http://schemas.microsoft.com/office/drawing/2014/chart" uri="{C3380CC4-5D6E-409C-BE32-E72D297353CC}">
              <c16:uniqueId val="{00000001-9AC1-47F2-8FB9-40821A1EAE8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A03-407F-8A25-90C73CA86D9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8.6199999999999992</c:v>
                </c:pt>
                <c:pt idx="3">
                  <c:v>0.01</c:v>
                </c:pt>
                <c:pt idx="4">
                  <c:v>0.01</c:v>
                </c:pt>
              </c:numCache>
            </c:numRef>
          </c:val>
          <c:smooth val="0"/>
          <c:extLst>
            <c:ext xmlns:c16="http://schemas.microsoft.com/office/drawing/2014/chart" uri="{C3380CC4-5D6E-409C-BE32-E72D297353CC}">
              <c16:uniqueId val="{00000001-0A03-407F-8A25-90C73CA86D9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60.31</c:v>
                </c:pt>
                <c:pt idx="3" formatCode="#,##0.00;&quot;△&quot;#,##0.00">
                  <c:v>0</c:v>
                </c:pt>
                <c:pt idx="4" formatCode="#,##0.00;&quot;△&quot;#,##0.00">
                  <c:v>0</c:v>
                </c:pt>
              </c:numCache>
            </c:numRef>
          </c:val>
          <c:extLst>
            <c:ext xmlns:c16="http://schemas.microsoft.com/office/drawing/2014/chart" uri="{C3380CC4-5D6E-409C-BE32-E72D297353CC}">
              <c16:uniqueId val="{00000000-F594-4807-AB8E-D4BDBE13032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94.97</c:v>
                </c:pt>
                <c:pt idx="3">
                  <c:v>63.96</c:v>
                </c:pt>
                <c:pt idx="4">
                  <c:v>69.42</c:v>
                </c:pt>
              </c:numCache>
            </c:numRef>
          </c:val>
          <c:smooth val="0"/>
          <c:extLst>
            <c:ext xmlns:c16="http://schemas.microsoft.com/office/drawing/2014/chart" uri="{C3380CC4-5D6E-409C-BE32-E72D297353CC}">
              <c16:uniqueId val="{00000001-F594-4807-AB8E-D4BDBE13032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19.73</c:v>
                </c:pt>
                <c:pt idx="3">
                  <c:v>77.91</c:v>
                </c:pt>
                <c:pt idx="4">
                  <c:v>100.69</c:v>
                </c:pt>
              </c:numCache>
            </c:numRef>
          </c:val>
          <c:extLst>
            <c:ext xmlns:c16="http://schemas.microsoft.com/office/drawing/2014/chart" uri="{C3380CC4-5D6E-409C-BE32-E72D297353CC}">
              <c16:uniqueId val="{00000000-9E26-43DE-8408-B0E5A2ECA07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47.72</c:v>
                </c:pt>
                <c:pt idx="3">
                  <c:v>44.24</c:v>
                </c:pt>
                <c:pt idx="4">
                  <c:v>43.07</c:v>
                </c:pt>
              </c:numCache>
            </c:numRef>
          </c:val>
          <c:smooth val="0"/>
          <c:extLst>
            <c:ext xmlns:c16="http://schemas.microsoft.com/office/drawing/2014/chart" uri="{C3380CC4-5D6E-409C-BE32-E72D297353CC}">
              <c16:uniqueId val="{00000001-9E26-43DE-8408-B0E5A2ECA07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1951.14</c:v>
                </c:pt>
                <c:pt idx="3">
                  <c:v>833.29</c:v>
                </c:pt>
                <c:pt idx="4">
                  <c:v>62.27</c:v>
                </c:pt>
              </c:numCache>
            </c:numRef>
          </c:val>
          <c:extLst>
            <c:ext xmlns:c16="http://schemas.microsoft.com/office/drawing/2014/chart" uri="{C3380CC4-5D6E-409C-BE32-E72D297353CC}">
              <c16:uniqueId val="{00000000-27B2-4D03-B909-5004200CABA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1206.79</c:v>
                </c:pt>
                <c:pt idx="3">
                  <c:v>1258.43</c:v>
                </c:pt>
                <c:pt idx="4">
                  <c:v>1163.75</c:v>
                </c:pt>
              </c:numCache>
            </c:numRef>
          </c:val>
          <c:smooth val="0"/>
          <c:extLst>
            <c:ext xmlns:c16="http://schemas.microsoft.com/office/drawing/2014/chart" uri="{C3380CC4-5D6E-409C-BE32-E72D297353CC}">
              <c16:uniqueId val="{00000001-27B2-4D03-B909-5004200CABA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54.22</c:v>
                </c:pt>
                <c:pt idx="3">
                  <c:v>68.75</c:v>
                </c:pt>
                <c:pt idx="4">
                  <c:v>75.88</c:v>
                </c:pt>
              </c:numCache>
            </c:numRef>
          </c:val>
          <c:extLst>
            <c:ext xmlns:c16="http://schemas.microsoft.com/office/drawing/2014/chart" uri="{C3380CC4-5D6E-409C-BE32-E72D297353CC}">
              <c16:uniqueId val="{00000000-4D66-4DB4-9235-10D431FF777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71.84</c:v>
                </c:pt>
                <c:pt idx="3">
                  <c:v>73.36</c:v>
                </c:pt>
                <c:pt idx="4">
                  <c:v>72.599999999999994</c:v>
                </c:pt>
              </c:numCache>
            </c:numRef>
          </c:val>
          <c:smooth val="0"/>
          <c:extLst>
            <c:ext xmlns:c16="http://schemas.microsoft.com/office/drawing/2014/chart" uri="{C3380CC4-5D6E-409C-BE32-E72D297353CC}">
              <c16:uniqueId val="{00000001-4D66-4DB4-9235-10D431FF777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321.10000000000002</c:v>
                </c:pt>
                <c:pt idx="3">
                  <c:v>252.71</c:v>
                </c:pt>
                <c:pt idx="4">
                  <c:v>228.93</c:v>
                </c:pt>
              </c:numCache>
            </c:numRef>
          </c:val>
          <c:extLst>
            <c:ext xmlns:c16="http://schemas.microsoft.com/office/drawing/2014/chart" uri="{C3380CC4-5D6E-409C-BE32-E72D297353CC}">
              <c16:uniqueId val="{00000000-8E3C-4EFD-967F-D81086B87D3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228.47</c:v>
                </c:pt>
                <c:pt idx="3">
                  <c:v>224.88</c:v>
                </c:pt>
                <c:pt idx="4">
                  <c:v>228.64</c:v>
                </c:pt>
              </c:numCache>
            </c:numRef>
          </c:val>
          <c:smooth val="0"/>
          <c:extLst>
            <c:ext xmlns:c16="http://schemas.microsoft.com/office/drawing/2014/chart" uri="{C3380CC4-5D6E-409C-BE32-E72D297353CC}">
              <c16:uniqueId val="{00000001-8E3C-4EFD-967F-D81086B87D3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80" zoomScaleSheetLayoutView="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大分県　中津市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81" t="s">
        <v>9</v>
      </c>
      <c r="BM7" s="82"/>
      <c r="BN7" s="82"/>
      <c r="BO7" s="82"/>
      <c r="BP7" s="82"/>
      <c r="BQ7" s="82"/>
      <c r="BR7" s="82"/>
      <c r="BS7" s="82"/>
      <c r="BT7" s="82"/>
      <c r="BU7" s="82"/>
      <c r="BV7" s="82"/>
      <c r="BW7" s="82"/>
      <c r="BX7" s="82"/>
      <c r="BY7" s="83"/>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D2</v>
      </c>
      <c r="X8" s="77"/>
      <c r="Y8" s="77"/>
      <c r="Z8" s="77"/>
      <c r="AA8" s="77"/>
      <c r="AB8" s="77"/>
      <c r="AC8" s="77"/>
      <c r="AD8" s="78" t="str">
        <f>データ!$M$6</f>
        <v>非設置</v>
      </c>
      <c r="AE8" s="78"/>
      <c r="AF8" s="78"/>
      <c r="AG8" s="78"/>
      <c r="AH8" s="78"/>
      <c r="AI8" s="78"/>
      <c r="AJ8" s="78"/>
      <c r="AK8" s="3"/>
      <c r="AL8" s="51">
        <f>データ!S6</f>
        <v>83110</v>
      </c>
      <c r="AM8" s="51"/>
      <c r="AN8" s="51"/>
      <c r="AO8" s="51"/>
      <c r="AP8" s="51"/>
      <c r="AQ8" s="51"/>
      <c r="AR8" s="51"/>
      <c r="AS8" s="51"/>
      <c r="AT8" s="52">
        <f>データ!T6</f>
        <v>491.44</v>
      </c>
      <c r="AU8" s="52"/>
      <c r="AV8" s="52"/>
      <c r="AW8" s="52"/>
      <c r="AX8" s="52"/>
      <c r="AY8" s="52"/>
      <c r="AZ8" s="52"/>
      <c r="BA8" s="52"/>
      <c r="BB8" s="52">
        <f>データ!U6</f>
        <v>169.12</v>
      </c>
      <c r="BC8" s="52"/>
      <c r="BD8" s="52"/>
      <c r="BE8" s="52"/>
      <c r="BF8" s="52"/>
      <c r="BG8" s="52"/>
      <c r="BH8" s="52"/>
      <c r="BI8" s="52"/>
      <c r="BJ8" s="3"/>
      <c r="BK8" s="3"/>
      <c r="BL8" s="73" t="s">
        <v>10</v>
      </c>
      <c r="BM8" s="74"/>
      <c r="BN8" s="75" t="s">
        <v>11</v>
      </c>
      <c r="BO8" s="75"/>
      <c r="BP8" s="75"/>
      <c r="BQ8" s="75"/>
      <c r="BR8" s="75"/>
      <c r="BS8" s="75"/>
      <c r="BT8" s="75"/>
      <c r="BU8" s="75"/>
      <c r="BV8" s="75"/>
      <c r="BW8" s="75"/>
      <c r="BX8" s="75"/>
      <c r="BY8" s="7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80.069999999999993</v>
      </c>
      <c r="J10" s="52"/>
      <c r="K10" s="52"/>
      <c r="L10" s="52"/>
      <c r="M10" s="52"/>
      <c r="N10" s="52"/>
      <c r="O10" s="52"/>
      <c r="P10" s="52">
        <f>データ!P6</f>
        <v>4.1399999999999997</v>
      </c>
      <c r="Q10" s="52"/>
      <c r="R10" s="52"/>
      <c r="S10" s="52"/>
      <c r="T10" s="52"/>
      <c r="U10" s="52"/>
      <c r="V10" s="52"/>
      <c r="W10" s="52">
        <f>データ!Q6</f>
        <v>83.34</v>
      </c>
      <c r="X10" s="52"/>
      <c r="Y10" s="52"/>
      <c r="Z10" s="52"/>
      <c r="AA10" s="52"/>
      <c r="AB10" s="52"/>
      <c r="AC10" s="52"/>
      <c r="AD10" s="51">
        <f>データ!R6</f>
        <v>3300</v>
      </c>
      <c r="AE10" s="51"/>
      <c r="AF10" s="51"/>
      <c r="AG10" s="51"/>
      <c r="AH10" s="51"/>
      <c r="AI10" s="51"/>
      <c r="AJ10" s="51"/>
      <c r="AK10" s="2"/>
      <c r="AL10" s="51">
        <f>データ!V6</f>
        <v>3418</v>
      </c>
      <c r="AM10" s="51"/>
      <c r="AN10" s="51"/>
      <c r="AO10" s="51"/>
      <c r="AP10" s="51"/>
      <c r="AQ10" s="51"/>
      <c r="AR10" s="51"/>
      <c r="AS10" s="51"/>
      <c r="AT10" s="52">
        <f>データ!W6</f>
        <v>2</v>
      </c>
      <c r="AU10" s="52"/>
      <c r="AV10" s="52"/>
      <c r="AW10" s="52"/>
      <c r="AX10" s="52"/>
      <c r="AY10" s="52"/>
      <c r="AZ10" s="52"/>
      <c r="BA10" s="52"/>
      <c r="BB10" s="52">
        <f>データ!X6</f>
        <v>1709</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9" t="s">
        <v>26</v>
      </c>
      <c r="BM14" s="40"/>
      <c r="BN14" s="40"/>
      <c r="BO14" s="40"/>
      <c r="BP14" s="40"/>
      <c r="BQ14" s="40"/>
      <c r="BR14" s="40"/>
      <c r="BS14" s="40"/>
      <c r="BT14" s="40"/>
      <c r="BU14" s="40"/>
      <c r="BV14" s="40"/>
      <c r="BW14" s="40"/>
      <c r="BX14" s="40"/>
      <c r="BY14" s="40"/>
      <c r="BZ14" s="41"/>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2" t="s">
        <v>115</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9"/>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9"/>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9"/>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9"/>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9"/>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9"/>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9"/>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9"/>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9"/>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9"/>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9"/>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9"/>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9"/>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9"/>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9"/>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9"/>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9"/>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9"/>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9"/>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9"/>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9"/>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9"/>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9"/>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9"/>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9"/>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9"/>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9"/>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9" t="s">
        <v>27</v>
      </c>
      <c r="BM45" s="40"/>
      <c r="BN45" s="40"/>
      <c r="BO45" s="40"/>
      <c r="BP45" s="40"/>
      <c r="BQ45" s="40"/>
      <c r="BR45" s="40"/>
      <c r="BS45" s="40"/>
      <c r="BT45" s="40"/>
      <c r="BU45" s="40"/>
      <c r="BV45" s="40"/>
      <c r="BW45" s="40"/>
      <c r="BX45" s="40"/>
      <c r="BY45" s="40"/>
      <c r="BZ45" s="4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2"/>
      <c r="BM46" s="43"/>
      <c r="BN46" s="43"/>
      <c r="BO46" s="43"/>
      <c r="BP46" s="43"/>
      <c r="BQ46" s="43"/>
      <c r="BR46" s="43"/>
      <c r="BS46" s="43"/>
      <c r="BT46" s="43"/>
      <c r="BU46" s="43"/>
      <c r="BV46" s="43"/>
      <c r="BW46" s="43"/>
      <c r="BX46" s="43"/>
      <c r="BY46" s="43"/>
      <c r="BZ46" s="4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2"/>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2"/>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2"/>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2"/>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2"/>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2"/>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2"/>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2"/>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2"/>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2"/>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2"/>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2"/>
      <c r="BM59" s="30"/>
      <c r="BN59" s="30"/>
      <c r="BO59" s="30"/>
      <c r="BP59" s="30"/>
      <c r="BQ59" s="30"/>
      <c r="BR59" s="30"/>
      <c r="BS59" s="30"/>
      <c r="BT59" s="30"/>
      <c r="BU59" s="30"/>
      <c r="BV59" s="30"/>
      <c r="BW59" s="30"/>
      <c r="BX59" s="30"/>
      <c r="BY59" s="30"/>
      <c r="BZ59" s="31"/>
    </row>
    <row r="60" spans="1:78" ht="13.5" customHeight="1" x14ac:dyDescent="0.15">
      <c r="A60" s="2"/>
      <c r="B60" s="36" t="s">
        <v>28</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32"/>
      <c r="BM60" s="30"/>
      <c r="BN60" s="30"/>
      <c r="BO60" s="30"/>
      <c r="BP60" s="30"/>
      <c r="BQ60" s="30"/>
      <c r="BR60" s="30"/>
      <c r="BS60" s="30"/>
      <c r="BT60" s="30"/>
      <c r="BU60" s="30"/>
      <c r="BV60" s="30"/>
      <c r="BW60" s="30"/>
      <c r="BX60" s="30"/>
      <c r="BY60" s="30"/>
      <c r="BZ60" s="31"/>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32"/>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2"/>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9" t="s">
        <v>29</v>
      </c>
      <c r="BM64" s="40"/>
      <c r="BN64" s="40"/>
      <c r="BO64" s="40"/>
      <c r="BP64" s="40"/>
      <c r="BQ64" s="40"/>
      <c r="BR64" s="40"/>
      <c r="BS64" s="40"/>
      <c r="BT64" s="40"/>
      <c r="BU64" s="40"/>
      <c r="BV64" s="40"/>
      <c r="BW64" s="40"/>
      <c r="BX64" s="40"/>
      <c r="BY64" s="40"/>
      <c r="BZ64" s="4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2"/>
      <c r="BM65" s="43"/>
      <c r="BN65" s="43"/>
      <c r="BO65" s="43"/>
      <c r="BP65" s="43"/>
      <c r="BQ65" s="43"/>
      <c r="BR65" s="43"/>
      <c r="BS65" s="43"/>
      <c r="BT65" s="43"/>
      <c r="BU65" s="43"/>
      <c r="BV65" s="43"/>
      <c r="BW65" s="43"/>
      <c r="BX65" s="43"/>
      <c r="BY65" s="43"/>
      <c r="BZ65" s="4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HHauMg4L/+jP2wOOSoP9C90z/X++fql6bwH3o0POF7oiuDjdtwzP8h0VE8jfcuZQ5nWqepe/pMfIQyPJZeYGvA==" saltValue="EP/TEO7ht/2CiC6V5JL5L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28</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54</v>
      </c>
      <c r="B4" s="16"/>
      <c r="C4" s="16"/>
      <c r="D4" s="16"/>
      <c r="E4" s="16"/>
      <c r="F4" s="16"/>
      <c r="G4" s="16"/>
      <c r="H4" s="88"/>
      <c r="I4" s="89"/>
      <c r="J4" s="89"/>
      <c r="K4" s="89"/>
      <c r="L4" s="89"/>
      <c r="M4" s="89"/>
      <c r="N4" s="89"/>
      <c r="O4" s="89"/>
      <c r="P4" s="89"/>
      <c r="Q4" s="89"/>
      <c r="R4" s="89"/>
      <c r="S4" s="89"/>
      <c r="T4" s="89"/>
      <c r="U4" s="89"/>
      <c r="V4" s="89"/>
      <c r="W4" s="89"/>
      <c r="X4" s="90"/>
      <c r="Y4" s="84" t="s">
        <v>55</v>
      </c>
      <c r="Z4" s="84"/>
      <c r="AA4" s="84"/>
      <c r="AB4" s="84"/>
      <c r="AC4" s="84"/>
      <c r="AD4" s="84"/>
      <c r="AE4" s="84"/>
      <c r="AF4" s="84"/>
      <c r="AG4" s="84"/>
      <c r="AH4" s="84"/>
      <c r="AI4" s="84"/>
      <c r="AJ4" s="84" t="s">
        <v>56</v>
      </c>
      <c r="AK4" s="84"/>
      <c r="AL4" s="84"/>
      <c r="AM4" s="84"/>
      <c r="AN4" s="84"/>
      <c r="AO4" s="84"/>
      <c r="AP4" s="84"/>
      <c r="AQ4" s="84"/>
      <c r="AR4" s="84"/>
      <c r="AS4" s="84"/>
      <c r="AT4" s="84"/>
      <c r="AU4" s="84" t="s">
        <v>57</v>
      </c>
      <c r="AV4" s="84"/>
      <c r="AW4" s="84"/>
      <c r="AX4" s="84"/>
      <c r="AY4" s="84"/>
      <c r="AZ4" s="84"/>
      <c r="BA4" s="84"/>
      <c r="BB4" s="84"/>
      <c r="BC4" s="84"/>
      <c r="BD4" s="84"/>
      <c r="BE4" s="84"/>
      <c r="BF4" s="84" t="s">
        <v>58</v>
      </c>
      <c r="BG4" s="84"/>
      <c r="BH4" s="84"/>
      <c r="BI4" s="84"/>
      <c r="BJ4" s="84"/>
      <c r="BK4" s="84"/>
      <c r="BL4" s="84"/>
      <c r="BM4" s="84"/>
      <c r="BN4" s="84"/>
      <c r="BO4" s="84"/>
      <c r="BP4" s="84"/>
      <c r="BQ4" s="84" t="s">
        <v>59</v>
      </c>
      <c r="BR4" s="84"/>
      <c r="BS4" s="84"/>
      <c r="BT4" s="84"/>
      <c r="BU4" s="84"/>
      <c r="BV4" s="84"/>
      <c r="BW4" s="84"/>
      <c r="BX4" s="84"/>
      <c r="BY4" s="84"/>
      <c r="BZ4" s="84"/>
      <c r="CA4" s="84"/>
      <c r="CB4" s="84" t="s">
        <v>60</v>
      </c>
      <c r="CC4" s="84"/>
      <c r="CD4" s="84"/>
      <c r="CE4" s="84"/>
      <c r="CF4" s="84"/>
      <c r="CG4" s="84"/>
      <c r="CH4" s="84"/>
      <c r="CI4" s="84"/>
      <c r="CJ4" s="84"/>
      <c r="CK4" s="84"/>
      <c r="CL4" s="84"/>
      <c r="CM4" s="84" t="s">
        <v>61</v>
      </c>
      <c r="CN4" s="84"/>
      <c r="CO4" s="84"/>
      <c r="CP4" s="84"/>
      <c r="CQ4" s="84"/>
      <c r="CR4" s="84"/>
      <c r="CS4" s="84"/>
      <c r="CT4" s="84"/>
      <c r="CU4" s="84"/>
      <c r="CV4" s="84"/>
      <c r="CW4" s="84"/>
      <c r="CX4" s="84" t="s">
        <v>62</v>
      </c>
      <c r="CY4" s="84"/>
      <c r="CZ4" s="84"/>
      <c r="DA4" s="84"/>
      <c r="DB4" s="84"/>
      <c r="DC4" s="84"/>
      <c r="DD4" s="84"/>
      <c r="DE4" s="84"/>
      <c r="DF4" s="84"/>
      <c r="DG4" s="84"/>
      <c r="DH4" s="84"/>
      <c r="DI4" s="84" t="s">
        <v>63</v>
      </c>
      <c r="DJ4" s="84"/>
      <c r="DK4" s="84"/>
      <c r="DL4" s="84"/>
      <c r="DM4" s="84"/>
      <c r="DN4" s="84"/>
      <c r="DO4" s="84"/>
      <c r="DP4" s="84"/>
      <c r="DQ4" s="84"/>
      <c r="DR4" s="84"/>
      <c r="DS4" s="84"/>
      <c r="DT4" s="84" t="s">
        <v>64</v>
      </c>
      <c r="DU4" s="84"/>
      <c r="DV4" s="84"/>
      <c r="DW4" s="84"/>
      <c r="DX4" s="84"/>
      <c r="DY4" s="84"/>
      <c r="DZ4" s="84"/>
      <c r="EA4" s="84"/>
      <c r="EB4" s="84"/>
      <c r="EC4" s="84"/>
      <c r="ED4" s="84"/>
      <c r="EE4" s="84" t="s">
        <v>65</v>
      </c>
      <c r="EF4" s="84"/>
      <c r="EG4" s="84"/>
      <c r="EH4" s="84"/>
      <c r="EI4" s="84"/>
      <c r="EJ4" s="84"/>
      <c r="EK4" s="84"/>
      <c r="EL4" s="84"/>
      <c r="EM4" s="84"/>
      <c r="EN4" s="84"/>
      <c r="EO4" s="84"/>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442038</v>
      </c>
      <c r="D6" s="19">
        <f t="shared" si="3"/>
        <v>46</v>
      </c>
      <c r="E6" s="19">
        <f t="shared" si="3"/>
        <v>17</v>
      </c>
      <c r="F6" s="19">
        <f t="shared" si="3"/>
        <v>4</v>
      </c>
      <c r="G6" s="19">
        <f t="shared" si="3"/>
        <v>0</v>
      </c>
      <c r="H6" s="19" t="str">
        <f t="shared" si="3"/>
        <v>大分県　中津市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80.069999999999993</v>
      </c>
      <c r="P6" s="20">
        <f t="shared" si="3"/>
        <v>4.1399999999999997</v>
      </c>
      <c r="Q6" s="20">
        <f t="shared" si="3"/>
        <v>83.34</v>
      </c>
      <c r="R6" s="20">
        <f t="shared" si="3"/>
        <v>3300</v>
      </c>
      <c r="S6" s="20">
        <f t="shared" si="3"/>
        <v>83110</v>
      </c>
      <c r="T6" s="20">
        <f t="shared" si="3"/>
        <v>491.44</v>
      </c>
      <c r="U6" s="20">
        <f t="shared" si="3"/>
        <v>169.12</v>
      </c>
      <c r="V6" s="20">
        <f t="shared" si="3"/>
        <v>3418</v>
      </c>
      <c r="W6" s="20">
        <f t="shared" si="3"/>
        <v>2</v>
      </c>
      <c r="X6" s="20">
        <f t="shared" si="3"/>
        <v>1709</v>
      </c>
      <c r="Y6" s="21" t="str">
        <f>IF(Y7="",NA(),Y7)</f>
        <v>-</v>
      </c>
      <c r="Z6" s="21" t="str">
        <f t="shared" ref="Z6:AH6" si="4">IF(Z7="",NA(),Z7)</f>
        <v>-</v>
      </c>
      <c r="AA6" s="21">
        <f t="shared" si="4"/>
        <v>86.42</v>
      </c>
      <c r="AB6" s="21">
        <f t="shared" si="4"/>
        <v>114.74</v>
      </c>
      <c r="AC6" s="21">
        <f t="shared" si="4"/>
        <v>100.86</v>
      </c>
      <c r="AD6" s="21" t="str">
        <f t="shared" si="4"/>
        <v>-</v>
      </c>
      <c r="AE6" s="21" t="str">
        <f t="shared" si="4"/>
        <v>-</v>
      </c>
      <c r="AF6" s="21">
        <f t="shared" si="4"/>
        <v>102.73</v>
      </c>
      <c r="AG6" s="21">
        <f t="shared" si="4"/>
        <v>105.78</v>
      </c>
      <c r="AH6" s="21">
        <f t="shared" si="4"/>
        <v>106.09</v>
      </c>
      <c r="AI6" s="20" t="str">
        <f>IF(AI7="","",IF(AI7="-","【-】","【"&amp;SUBSTITUTE(TEXT(AI7,"#,##0.00"),"-","△")&amp;"】"))</f>
        <v>【105.35】</v>
      </c>
      <c r="AJ6" s="21" t="str">
        <f>IF(AJ7="",NA(),AJ7)</f>
        <v>-</v>
      </c>
      <c r="AK6" s="21" t="str">
        <f t="shared" ref="AK6:AS6" si="5">IF(AK7="",NA(),AK7)</f>
        <v>-</v>
      </c>
      <c r="AL6" s="21">
        <f t="shared" si="5"/>
        <v>60.31</v>
      </c>
      <c r="AM6" s="20">
        <f t="shared" si="5"/>
        <v>0</v>
      </c>
      <c r="AN6" s="20">
        <f t="shared" si="5"/>
        <v>0</v>
      </c>
      <c r="AO6" s="21" t="str">
        <f t="shared" si="5"/>
        <v>-</v>
      </c>
      <c r="AP6" s="21" t="str">
        <f t="shared" si="5"/>
        <v>-</v>
      </c>
      <c r="AQ6" s="21">
        <f t="shared" si="5"/>
        <v>94.97</v>
      </c>
      <c r="AR6" s="21">
        <f t="shared" si="5"/>
        <v>63.96</v>
      </c>
      <c r="AS6" s="21">
        <f t="shared" si="5"/>
        <v>69.42</v>
      </c>
      <c r="AT6" s="20" t="str">
        <f>IF(AT7="","",IF(AT7="-","【-】","【"&amp;SUBSTITUTE(TEXT(AT7,"#,##0.00"),"-","△")&amp;"】"))</f>
        <v>【63.89】</v>
      </c>
      <c r="AU6" s="21" t="str">
        <f>IF(AU7="",NA(),AU7)</f>
        <v>-</v>
      </c>
      <c r="AV6" s="21" t="str">
        <f t="shared" ref="AV6:BD6" si="6">IF(AV7="",NA(),AV7)</f>
        <v>-</v>
      </c>
      <c r="AW6" s="21">
        <f t="shared" si="6"/>
        <v>19.73</v>
      </c>
      <c r="AX6" s="21">
        <f t="shared" si="6"/>
        <v>77.91</v>
      </c>
      <c r="AY6" s="21">
        <f t="shared" si="6"/>
        <v>100.69</v>
      </c>
      <c r="AZ6" s="21" t="str">
        <f t="shared" si="6"/>
        <v>-</v>
      </c>
      <c r="BA6" s="21" t="str">
        <f t="shared" si="6"/>
        <v>-</v>
      </c>
      <c r="BB6" s="21">
        <f t="shared" si="6"/>
        <v>47.72</v>
      </c>
      <c r="BC6" s="21">
        <f t="shared" si="6"/>
        <v>44.24</v>
      </c>
      <c r="BD6" s="21">
        <f t="shared" si="6"/>
        <v>43.07</v>
      </c>
      <c r="BE6" s="20" t="str">
        <f>IF(BE7="","",IF(BE7="-","【-】","【"&amp;SUBSTITUTE(TEXT(BE7,"#,##0.00"),"-","△")&amp;"】"))</f>
        <v>【44.07】</v>
      </c>
      <c r="BF6" s="21" t="str">
        <f>IF(BF7="",NA(),BF7)</f>
        <v>-</v>
      </c>
      <c r="BG6" s="21" t="str">
        <f t="shared" ref="BG6:BO6" si="7">IF(BG7="",NA(),BG7)</f>
        <v>-</v>
      </c>
      <c r="BH6" s="21">
        <f t="shared" si="7"/>
        <v>1951.14</v>
      </c>
      <c r="BI6" s="21">
        <f t="shared" si="7"/>
        <v>833.29</v>
      </c>
      <c r="BJ6" s="21">
        <f t="shared" si="7"/>
        <v>62.27</v>
      </c>
      <c r="BK6" s="21" t="str">
        <f t="shared" si="7"/>
        <v>-</v>
      </c>
      <c r="BL6" s="21" t="str">
        <f t="shared" si="7"/>
        <v>-</v>
      </c>
      <c r="BM6" s="21">
        <f t="shared" si="7"/>
        <v>1206.79</v>
      </c>
      <c r="BN6" s="21">
        <f t="shared" si="7"/>
        <v>1258.43</v>
      </c>
      <c r="BO6" s="21">
        <f t="shared" si="7"/>
        <v>1163.75</v>
      </c>
      <c r="BP6" s="20" t="str">
        <f>IF(BP7="","",IF(BP7="-","【-】","【"&amp;SUBSTITUTE(TEXT(BP7,"#,##0.00"),"-","△")&amp;"】"))</f>
        <v>【1,201.79】</v>
      </c>
      <c r="BQ6" s="21" t="str">
        <f>IF(BQ7="",NA(),BQ7)</f>
        <v>-</v>
      </c>
      <c r="BR6" s="21" t="str">
        <f t="shared" ref="BR6:BZ6" si="8">IF(BR7="",NA(),BR7)</f>
        <v>-</v>
      </c>
      <c r="BS6" s="21">
        <f t="shared" si="8"/>
        <v>54.22</v>
      </c>
      <c r="BT6" s="21">
        <f t="shared" si="8"/>
        <v>68.75</v>
      </c>
      <c r="BU6" s="21">
        <f t="shared" si="8"/>
        <v>75.88</v>
      </c>
      <c r="BV6" s="21" t="str">
        <f t="shared" si="8"/>
        <v>-</v>
      </c>
      <c r="BW6" s="21" t="str">
        <f t="shared" si="8"/>
        <v>-</v>
      </c>
      <c r="BX6" s="21">
        <f t="shared" si="8"/>
        <v>71.84</v>
      </c>
      <c r="BY6" s="21">
        <f t="shared" si="8"/>
        <v>73.36</v>
      </c>
      <c r="BZ6" s="21">
        <f t="shared" si="8"/>
        <v>72.599999999999994</v>
      </c>
      <c r="CA6" s="20" t="str">
        <f>IF(CA7="","",IF(CA7="-","【-】","【"&amp;SUBSTITUTE(TEXT(CA7,"#,##0.00"),"-","△")&amp;"】"))</f>
        <v>【75.31】</v>
      </c>
      <c r="CB6" s="21" t="str">
        <f>IF(CB7="",NA(),CB7)</f>
        <v>-</v>
      </c>
      <c r="CC6" s="21" t="str">
        <f t="shared" ref="CC6:CK6" si="9">IF(CC7="",NA(),CC7)</f>
        <v>-</v>
      </c>
      <c r="CD6" s="21">
        <f t="shared" si="9"/>
        <v>321.10000000000002</v>
      </c>
      <c r="CE6" s="21">
        <f t="shared" si="9"/>
        <v>252.71</v>
      </c>
      <c r="CF6" s="21">
        <f t="shared" si="9"/>
        <v>228.93</v>
      </c>
      <c r="CG6" s="21" t="str">
        <f t="shared" si="9"/>
        <v>-</v>
      </c>
      <c r="CH6" s="21" t="str">
        <f t="shared" si="9"/>
        <v>-</v>
      </c>
      <c r="CI6" s="21">
        <f t="shared" si="9"/>
        <v>228.47</v>
      </c>
      <c r="CJ6" s="21">
        <f t="shared" si="9"/>
        <v>224.88</v>
      </c>
      <c r="CK6" s="21">
        <f t="shared" si="9"/>
        <v>228.64</v>
      </c>
      <c r="CL6" s="20" t="str">
        <f>IF(CL7="","",IF(CL7="-","【-】","【"&amp;SUBSTITUTE(TEXT(CL7,"#,##0.00"),"-","△")&amp;"】"))</f>
        <v>【216.39】</v>
      </c>
      <c r="CM6" s="21" t="str">
        <f>IF(CM7="",NA(),CM7)</f>
        <v>-</v>
      </c>
      <c r="CN6" s="21" t="str">
        <f t="shared" ref="CN6:CV6" si="10">IF(CN7="",NA(),CN7)</f>
        <v>-</v>
      </c>
      <c r="CO6" s="21">
        <f t="shared" si="10"/>
        <v>34.03</v>
      </c>
      <c r="CP6" s="21">
        <f t="shared" si="10"/>
        <v>34.03</v>
      </c>
      <c r="CQ6" s="21">
        <f t="shared" si="10"/>
        <v>34.33</v>
      </c>
      <c r="CR6" s="21" t="str">
        <f t="shared" si="10"/>
        <v>-</v>
      </c>
      <c r="CS6" s="21" t="str">
        <f t="shared" si="10"/>
        <v>-</v>
      </c>
      <c r="CT6" s="21">
        <f t="shared" si="10"/>
        <v>42.47</v>
      </c>
      <c r="CU6" s="21">
        <f t="shared" si="10"/>
        <v>42.4</v>
      </c>
      <c r="CV6" s="21">
        <f t="shared" si="10"/>
        <v>42.28</v>
      </c>
      <c r="CW6" s="20" t="str">
        <f>IF(CW7="","",IF(CW7="-","【-】","【"&amp;SUBSTITUTE(TEXT(CW7,"#,##0.00"),"-","△")&amp;"】"))</f>
        <v>【42.57】</v>
      </c>
      <c r="CX6" s="21" t="str">
        <f>IF(CX7="",NA(),CX7)</f>
        <v>-</v>
      </c>
      <c r="CY6" s="21" t="str">
        <f t="shared" ref="CY6:DG6" si="11">IF(CY7="",NA(),CY7)</f>
        <v>-</v>
      </c>
      <c r="CZ6" s="21">
        <f t="shared" si="11"/>
        <v>78.569999999999993</v>
      </c>
      <c r="DA6" s="21">
        <f t="shared" si="11"/>
        <v>79.81</v>
      </c>
      <c r="DB6" s="21">
        <f t="shared" si="11"/>
        <v>79.900000000000006</v>
      </c>
      <c r="DC6" s="21" t="str">
        <f t="shared" si="11"/>
        <v>-</v>
      </c>
      <c r="DD6" s="21" t="str">
        <f t="shared" si="11"/>
        <v>-</v>
      </c>
      <c r="DE6" s="21">
        <f t="shared" si="11"/>
        <v>83.75</v>
      </c>
      <c r="DF6" s="21">
        <f t="shared" si="11"/>
        <v>84.19</v>
      </c>
      <c r="DG6" s="21">
        <f t="shared" si="11"/>
        <v>84.34</v>
      </c>
      <c r="DH6" s="20" t="str">
        <f>IF(DH7="","",IF(DH7="-","【-】","【"&amp;SUBSTITUTE(TEXT(DH7,"#,##0.00"),"-","△")&amp;"】"))</f>
        <v>【85.24】</v>
      </c>
      <c r="DI6" s="21" t="str">
        <f>IF(DI7="",NA(),DI7)</f>
        <v>-</v>
      </c>
      <c r="DJ6" s="21" t="str">
        <f t="shared" ref="DJ6:DR6" si="12">IF(DJ7="",NA(),DJ7)</f>
        <v>-</v>
      </c>
      <c r="DK6" s="21">
        <f t="shared" si="12"/>
        <v>3.25</v>
      </c>
      <c r="DL6" s="21">
        <f t="shared" si="12"/>
        <v>6.57</v>
      </c>
      <c r="DM6" s="21">
        <f t="shared" si="12"/>
        <v>9.7899999999999991</v>
      </c>
      <c r="DN6" s="21" t="str">
        <f t="shared" si="12"/>
        <v>-</v>
      </c>
      <c r="DO6" s="21" t="str">
        <f t="shared" si="12"/>
        <v>-</v>
      </c>
      <c r="DP6" s="21">
        <f t="shared" si="12"/>
        <v>24.68</v>
      </c>
      <c r="DQ6" s="21">
        <f t="shared" si="12"/>
        <v>21.36</v>
      </c>
      <c r="DR6" s="21">
        <f t="shared" si="12"/>
        <v>22.79</v>
      </c>
      <c r="DS6" s="20" t="str">
        <f>IF(DS7="","",IF(DS7="-","【-】","【"&amp;SUBSTITUTE(TEXT(DS7,"#,##0.00"),"-","△")&amp;"】"))</f>
        <v>【25.87】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8.6199999999999992</v>
      </c>
      <c r="EB6" s="21">
        <f t="shared" si="13"/>
        <v>0.01</v>
      </c>
      <c r="EC6" s="21">
        <f t="shared" si="13"/>
        <v>0.01</v>
      </c>
      <c r="ED6" s="20" t="str">
        <f>IF(ED7="","",IF(ED7="-","【-】","【"&amp;SUBSTITUTE(TEXT(ED7,"#,##0.00"),"-","△")&amp;"】"))</f>
        <v>【0.01】</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0.36</v>
      </c>
      <c r="EM6" s="21">
        <f t="shared" si="14"/>
        <v>0.39</v>
      </c>
      <c r="EN6" s="21">
        <f t="shared" si="14"/>
        <v>0.1</v>
      </c>
      <c r="EO6" s="20" t="str">
        <f>IF(EO7="","",IF(EO7="-","【-】","【"&amp;SUBSTITUTE(TEXT(EO7,"#,##0.00"),"-","△")&amp;"】"))</f>
        <v>【0.15】</v>
      </c>
    </row>
    <row r="7" spans="1:148" s="22" customFormat="1" x14ac:dyDescent="0.15">
      <c r="A7" s="14"/>
      <c r="B7" s="23">
        <v>2021</v>
      </c>
      <c r="C7" s="23">
        <v>442038</v>
      </c>
      <c r="D7" s="23">
        <v>46</v>
      </c>
      <c r="E7" s="23">
        <v>17</v>
      </c>
      <c r="F7" s="23">
        <v>4</v>
      </c>
      <c r="G7" s="23">
        <v>0</v>
      </c>
      <c r="H7" s="23" t="s">
        <v>95</v>
      </c>
      <c r="I7" s="23" t="s">
        <v>96</v>
      </c>
      <c r="J7" s="23" t="s">
        <v>97</v>
      </c>
      <c r="K7" s="23" t="s">
        <v>98</v>
      </c>
      <c r="L7" s="23" t="s">
        <v>99</v>
      </c>
      <c r="M7" s="23" t="s">
        <v>100</v>
      </c>
      <c r="N7" s="24" t="s">
        <v>101</v>
      </c>
      <c r="O7" s="24">
        <v>80.069999999999993</v>
      </c>
      <c r="P7" s="24">
        <v>4.1399999999999997</v>
      </c>
      <c r="Q7" s="24">
        <v>83.34</v>
      </c>
      <c r="R7" s="24">
        <v>3300</v>
      </c>
      <c r="S7" s="24">
        <v>83110</v>
      </c>
      <c r="T7" s="24">
        <v>491.44</v>
      </c>
      <c r="U7" s="24">
        <v>169.12</v>
      </c>
      <c r="V7" s="24">
        <v>3418</v>
      </c>
      <c r="W7" s="24">
        <v>2</v>
      </c>
      <c r="X7" s="24">
        <v>1709</v>
      </c>
      <c r="Y7" s="24" t="s">
        <v>101</v>
      </c>
      <c r="Z7" s="24" t="s">
        <v>101</v>
      </c>
      <c r="AA7" s="24">
        <v>86.42</v>
      </c>
      <c r="AB7" s="24">
        <v>114.74</v>
      </c>
      <c r="AC7" s="24">
        <v>100.86</v>
      </c>
      <c r="AD7" s="24" t="s">
        <v>101</v>
      </c>
      <c r="AE7" s="24" t="s">
        <v>101</v>
      </c>
      <c r="AF7" s="24">
        <v>102.73</v>
      </c>
      <c r="AG7" s="24">
        <v>105.78</v>
      </c>
      <c r="AH7" s="24">
        <v>106.09</v>
      </c>
      <c r="AI7" s="24">
        <v>105.35</v>
      </c>
      <c r="AJ7" s="24" t="s">
        <v>101</v>
      </c>
      <c r="AK7" s="24" t="s">
        <v>101</v>
      </c>
      <c r="AL7" s="24">
        <v>60.31</v>
      </c>
      <c r="AM7" s="24">
        <v>0</v>
      </c>
      <c r="AN7" s="24">
        <v>0</v>
      </c>
      <c r="AO7" s="24" t="s">
        <v>101</v>
      </c>
      <c r="AP7" s="24" t="s">
        <v>101</v>
      </c>
      <c r="AQ7" s="24">
        <v>94.97</v>
      </c>
      <c r="AR7" s="24">
        <v>63.96</v>
      </c>
      <c r="AS7" s="24">
        <v>69.42</v>
      </c>
      <c r="AT7" s="24">
        <v>63.89</v>
      </c>
      <c r="AU7" s="24" t="s">
        <v>101</v>
      </c>
      <c r="AV7" s="24" t="s">
        <v>101</v>
      </c>
      <c r="AW7" s="24">
        <v>19.73</v>
      </c>
      <c r="AX7" s="24">
        <v>77.91</v>
      </c>
      <c r="AY7" s="24">
        <v>100.69</v>
      </c>
      <c r="AZ7" s="24" t="s">
        <v>101</v>
      </c>
      <c r="BA7" s="24" t="s">
        <v>101</v>
      </c>
      <c r="BB7" s="24">
        <v>47.72</v>
      </c>
      <c r="BC7" s="24">
        <v>44.24</v>
      </c>
      <c r="BD7" s="24">
        <v>43.07</v>
      </c>
      <c r="BE7" s="24">
        <v>44.07</v>
      </c>
      <c r="BF7" s="24" t="s">
        <v>101</v>
      </c>
      <c r="BG7" s="24" t="s">
        <v>101</v>
      </c>
      <c r="BH7" s="24">
        <v>1951.14</v>
      </c>
      <c r="BI7" s="24">
        <v>833.29</v>
      </c>
      <c r="BJ7" s="24">
        <v>62.27</v>
      </c>
      <c r="BK7" s="24" t="s">
        <v>101</v>
      </c>
      <c r="BL7" s="24" t="s">
        <v>101</v>
      </c>
      <c r="BM7" s="24">
        <v>1206.79</v>
      </c>
      <c r="BN7" s="24">
        <v>1258.43</v>
      </c>
      <c r="BO7" s="24">
        <v>1163.75</v>
      </c>
      <c r="BP7" s="24">
        <v>1201.79</v>
      </c>
      <c r="BQ7" s="24" t="s">
        <v>101</v>
      </c>
      <c r="BR7" s="24" t="s">
        <v>101</v>
      </c>
      <c r="BS7" s="24">
        <v>54.22</v>
      </c>
      <c r="BT7" s="24">
        <v>68.75</v>
      </c>
      <c r="BU7" s="24">
        <v>75.88</v>
      </c>
      <c r="BV7" s="24" t="s">
        <v>101</v>
      </c>
      <c r="BW7" s="24" t="s">
        <v>101</v>
      </c>
      <c r="BX7" s="24">
        <v>71.84</v>
      </c>
      <c r="BY7" s="24">
        <v>73.36</v>
      </c>
      <c r="BZ7" s="24">
        <v>72.599999999999994</v>
      </c>
      <c r="CA7" s="24">
        <v>75.31</v>
      </c>
      <c r="CB7" s="24" t="s">
        <v>101</v>
      </c>
      <c r="CC7" s="24" t="s">
        <v>101</v>
      </c>
      <c r="CD7" s="24">
        <v>321.10000000000002</v>
      </c>
      <c r="CE7" s="24">
        <v>252.71</v>
      </c>
      <c r="CF7" s="24">
        <v>228.93</v>
      </c>
      <c r="CG7" s="24" t="s">
        <v>101</v>
      </c>
      <c r="CH7" s="24" t="s">
        <v>101</v>
      </c>
      <c r="CI7" s="24">
        <v>228.47</v>
      </c>
      <c r="CJ7" s="24">
        <v>224.88</v>
      </c>
      <c r="CK7" s="24">
        <v>228.64</v>
      </c>
      <c r="CL7" s="24">
        <v>216.39</v>
      </c>
      <c r="CM7" s="24" t="s">
        <v>101</v>
      </c>
      <c r="CN7" s="24" t="s">
        <v>101</v>
      </c>
      <c r="CO7" s="24">
        <v>34.03</v>
      </c>
      <c r="CP7" s="24">
        <v>34.03</v>
      </c>
      <c r="CQ7" s="24">
        <v>34.33</v>
      </c>
      <c r="CR7" s="24" t="s">
        <v>101</v>
      </c>
      <c r="CS7" s="24" t="s">
        <v>101</v>
      </c>
      <c r="CT7" s="24">
        <v>42.47</v>
      </c>
      <c r="CU7" s="24">
        <v>42.4</v>
      </c>
      <c r="CV7" s="24">
        <v>42.28</v>
      </c>
      <c r="CW7" s="24">
        <v>42.57</v>
      </c>
      <c r="CX7" s="24" t="s">
        <v>101</v>
      </c>
      <c r="CY7" s="24" t="s">
        <v>101</v>
      </c>
      <c r="CZ7" s="24">
        <v>78.569999999999993</v>
      </c>
      <c r="DA7" s="24">
        <v>79.81</v>
      </c>
      <c r="DB7" s="24">
        <v>79.900000000000006</v>
      </c>
      <c r="DC7" s="24" t="s">
        <v>101</v>
      </c>
      <c r="DD7" s="24" t="s">
        <v>101</v>
      </c>
      <c r="DE7" s="24">
        <v>83.75</v>
      </c>
      <c r="DF7" s="24">
        <v>84.19</v>
      </c>
      <c r="DG7" s="24">
        <v>84.34</v>
      </c>
      <c r="DH7" s="24">
        <v>85.24</v>
      </c>
      <c r="DI7" s="24" t="s">
        <v>101</v>
      </c>
      <c r="DJ7" s="24" t="s">
        <v>101</v>
      </c>
      <c r="DK7" s="24">
        <v>3.25</v>
      </c>
      <c r="DL7" s="24">
        <v>6.57</v>
      </c>
      <c r="DM7" s="24">
        <v>9.7899999999999991</v>
      </c>
      <c r="DN7" s="24" t="s">
        <v>101</v>
      </c>
      <c r="DO7" s="24" t="s">
        <v>101</v>
      </c>
      <c r="DP7" s="24">
        <v>24.68</v>
      </c>
      <c r="DQ7" s="24">
        <v>21.36</v>
      </c>
      <c r="DR7" s="24">
        <v>22.79</v>
      </c>
      <c r="DS7" s="24">
        <v>25.87</v>
      </c>
      <c r="DT7" s="24" t="s">
        <v>101</v>
      </c>
      <c r="DU7" s="24" t="s">
        <v>101</v>
      </c>
      <c r="DV7" s="24">
        <v>0</v>
      </c>
      <c r="DW7" s="24">
        <v>0</v>
      </c>
      <c r="DX7" s="24">
        <v>0</v>
      </c>
      <c r="DY7" s="24" t="s">
        <v>101</v>
      </c>
      <c r="DZ7" s="24" t="s">
        <v>101</v>
      </c>
      <c r="EA7" s="24">
        <v>8.6199999999999992</v>
      </c>
      <c r="EB7" s="24">
        <v>0.01</v>
      </c>
      <c r="EC7" s="24">
        <v>0.01</v>
      </c>
      <c r="ED7" s="24">
        <v>0.01</v>
      </c>
      <c r="EE7" s="24" t="s">
        <v>101</v>
      </c>
      <c r="EF7" s="24" t="s">
        <v>101</v>
      </c>
      <c r="EG7" s="24">
        <v>0</v>
      </c>
      <c r="EH7" s="24">
        <v>0</v>
      </c>
      <c r="EI7" s="24">
        <v>0</v>
      </c>
      <c r="EJ7" s="24" t="s">
        <v>101</v>
      </c>
      <c r="EK7" s="24" t="s">
        <v>101</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2023-02-07T00:35:58Z</cp:lastPrinted>
  <dcterms:created xsi:type="dcterms:W3CDTF">2022-12-01T01:31:34Z</dcterms:created>
  <dcterms:modified xsi:type="dcterms:W3CDTF">2023-02-07T00:36:03Z</dcterms:modified>
  <cp:category/>
</cp:coreProperties>
</file>