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tif" ContentType="image/tiff"/>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7.86.168\kazei\04法人二税・特別税\40広報（ホームページ）\R4\R501修正\"/>
    </mc:Choice>
  </mc:AlternateContent>
  <bookViews>
    <workbookView xWindow="0" yWindow="0" windowWidth="21570" windowHeight="9585"/>
  </bookViews>
  <sheets>
    <sheet name="別記1号" sheetId="5" r:id="rId1"/>
    <sheet name="別記2号" sheetId="16" r:id="rId2"/>
    <sheet name="別記3号" sheetId="2" r:id="rId3"/>
    <sheet name="別記4号" sheetId="4" r:id="rId4"/>
    <sheet name="別記５号" sheetId="18" r:id="rId5"/>
    <sheet name="記入のてびき" sheetId="17" r:id="rId6"/>
    <sheet name="記入例　(別記3号の区分)" sheetId="15" r:id="rId7"/>
  </sheets>
  <definedNames>
    <definedName name="_xlnm.Print_Area" localSheetId="5">記入のてびき!$A$1:$L$224</definedName>
    <definedName name="_xlnm.Print_Area" localSheetId="6">'記入例　(別記3号の区分)'!$A$1:$H$52</definedName>
    <definedName name="_xlnm.Print_Area" localSheetId="0">別記1号!$A$1:$L$63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18" l="1"/>
  <c r="C24" i="4"/>
  <c r="C23" i="4"/>
  <c r="C7" i="4"/>
  <c r="C6" i="4"/>
  <c r="C6" i="2"/>
  <c r="D12" i="16"/>
  <c r="H15" i="5" l="1"/>
  <c r="H9" i="5"/>
  <c r="G18" i="5" l="1"/>
  <c r="G21" i="5"/>
  <c r="F7" i="16" l="1"/>
  <c r="D35" i="16" l="1"/>
  <c r="D47" i="16"/>
  <c r="D46" i="16"/>
  <c r="C24" i="18"/>
  <c r="C25" i="18"/>
  <c r="C26" i="18"/>
  <c r="C27" i="18"/>
  <c r="C28" i="18"/>
  <c r="C29" i="18"/>
  <c r="C30" i="18"/>
  <c r="C31" i="18"/>
  <c r="C32" i="18"/>
  <c r="C33" i="18"/>
  <c r="C34" i="18"/>
  <c r="C7" i="18"/>
  <c r="C8" i="18"/>
  <c r="C9" i="18"/>
  <c r="C10" i="18"/>
  <c r="C11" i="18"/>
  <c r="C12" i="18"/>
  <c r="C13" i="18"/>
  <c r="C14" i="18"/>
  <c r="C15" i="18"/>
  <c r="C16" i="18"/>
  <c r="C17" i="18"/>
  <c r="C6" i="18"/>
  <c r="C25" i="4"/>
  <c r="C26" i="4"/>
  <c r="C27" i="4"/>
  <c r="C28" i="4"/>
  <c r="C29" i="4"/>
  <c r="C30" i="4"/>
  <c r="C31" i="4"/>
  <c r="C32" i="4"/>
  <c r="C33" i="4"/>
  <c r="C34" i="4"/>
  <c r="C8" i="4"/>
  <c r="C9" i="4"/>
  <c r="C10" i="4"/>
  <c r="C11" i="4"/>
  <c r="C12" i="4"/>
  <c r="C13" i="4"/>
  <c r="C14" i="4"/>
  <c r="C15" i="4"/>
  <c r="C16" i="4"/>
  <c r="C17" i="4"/>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D20" i="16"/>
  <c r="D43" i="16"/>
  <c r="D42" i="16"/>
  <c r="D39" i="16"/>
  <c r="D38" i="16"/>
  <c r="D33" i="16"/>
  <c r="D32" i="16"/>
  <c r="D29" i="16"/>
  <c r="D28" i="16"/>
  <c r="D25" i="16"/>
  <c r="D24" i="16"/>
  <c r="D21" i="16"/>
  <c r="D19" i="16"/>
  <c r="D18" i="16"/>
  <c r="D13" i="16"/>
  <c r="D14" i="16"/>
  <c r="D11" i="16" l="1"/>
  <c r="I11" i="16"/>
  <c r="F35" i="18" l="1"/>
  <c r="E35" i="18"/>
  <c r="G44" i="16" s="1"/>
  <c r="G41" i="16" s="1"/>
  <c r="D35" i="18"/>
  <c r="D18" i="18"/>
  <c r="E18" i="18"/>
  <c r="G40" i="16" s="1"/>
  <c r="G37" i="16" s="1"/>
  <c r="F18" i="18"/>
  <c r="G11" i="16"/>
  <c r="C7" i="16"/>
  <c r="E11" i="16"/>
  <c r="D55" i="5"/>
  <c r="F35" i="4"/>
  <c r="E35" i="4"/>
  <c r="G30" i="16" s="1"/>
  <c r="D35" i="4"/>
  <c r="E30" i="16" s="1"/>
  <c r="F18" i="4"/>
  <c r="E18" i="4"/>
  <c r="G26" i="16" s="1"/>
  <c r="G23" i="16" s="1"/>
  <c r="D18" i="4"/>
  <c r="E26" i="16" s="1"/>
  <c r="E23" i="16" s="1"/>
  <c r="F54" i="2"/>
  <c r="E54" i="2"/>
  <c r="G17" i="16" s="1"/>
  <c r="G16" i="16" s="1"/>
  <c r="D54" i="2"/>
  <c r="E17" i="16" s="1"/>
  <c r="C18" i="18" l="1"/>
  <c r="D40" i="16" s="1"/>
  <c r="D37" i="16" s="1"/>
  <c r="E44" i="16"/>
  <c r="E41" i="16" s="1"/>
  <c r="C35" i="18"/>
  <c r="D44" i="16" s="1"/>
  <c r="D41" i="16" s="1"/>
  <c r="E40" i="16"/>
  <c r="E37" i="16" s="1"/>
  <c r="E16" i="16"/>
  <c r="E15" i="16"/>
  <c r="E22" i="16"/>
  <c r="I30" i="16"/>
  <c r="I27" i="16" s="1"/>
  <c r="C35" i="4"/>
  <c r="D30" i="16" s="1"/>
  <c r="D27" i="16" s="1"/>
  <c r="I26" i="16"/>
  <c r="I23" i="16" s="1"/>
  <c r="C18" i="4"/>
  <c r="D26" i="16" s="1"/>
  <c r="D23" i="16" s="1"/>
  <c r="I44" i="16"/>
  <c r="I41" i="16" s="1"/>
  <c r="I40" i="16"/>
  <c r="I37" i="16" s="1"/>
  <c r="I17" i="16"/>
  <c r="C54" i="2"/>
  <c r="D17" i="16" s="1"/>
  <c r="F8" i="16"/>
  <c r="I7" i="16"/>
  <c r="I15" i="16" l="1"/>
  <c r="I22" i="16" s="1"/>
  <c r="I31" i="16" s="1"/>
  <c r="I34" i="16" s="1"/>
  <c r="I36" i="16" s="1"/>
  <c r="I45" i="16" s="1"/>
  <c r="I48" i="16" s="1"/>
  <c r="I16" i="16"/>
  <c r="D16" i="16"/>
  <c r="D15" i="16"/>
  <c r="D22" i="16" s="1"/>
  <c r="D31" i="16" s="1"/>
  <c r="D34" i="16" s="1"/>
  <c r="D36" i="16" s="1"/>
  <c r="D45" i="16" s="1"/>
  <c r="D48" i="16" s="1"/>
  <c r="D49" i="16" s="1"/>
  <c r="D37" i="15"/>
  <c r="G37" i="15" s="1"/>
  <c r="D38" i="15"/>
  <c r="G38" i="15"/>
  <c r="E29" i="15"/>
  <c r="D36" i="15" l="1"/>
  <c r="G36" i="15" s="1"/>
  <c r="D35" i="15"/>
  <c r="G35" i="15" s="1"/>
  <c r="D31" i="15"/>
  <c r="E31" i="15" s="1"/>
  <c r="D30" i="15"/>
  <c r="E30" i="15" s="1"/>
  <c r="D26" i="15"/>
  <c r="D25" i="15"/>
  <c r="E25" i="15" s="1"/>
  <c r="D20" i="15"/>
  <c r="F20" i="15" s="1"/>
  <c r="D19" i="15"/>
  <c r="F19" i="15" s="1"/>
  <c r="D18" i="15"/>
  <c r="F18" i="15" s="1"/>
  <c r="D17" i="15"/>
  <c r="F17" i="15" s="1"/>
  <c r="D16" i="15"/>
  <c r="D15" i="15"/>
  <c r="F15" i="15" s="1"/>
  <c r="D14" i="15"/>
  <c r="D13" i="15"/>
  <c r="F13" i="15" s="1"/>
  <c r="D12" i="15"/>
  <c r="F12" i="15" s="1"/>
  <c r="D11" i="15"/>
  <c r="F11" i="15" s="1"/>
  <c r="E26" i="15"/>
  <c r="F14" i="15"/>
  <c r="F16" i="15"/>
  <c r="F51" i="15" l="1"/>
  <c r="G51" i="15"/>
  <c r="D51" i="15"/>
  <c r="E51" i="15"/>
  <c r="G27" i="16" l="1"/>
  <c r="E27" i="16"/>
  <c r="E31" i="16" l="1"/>
  <c r="E34" i="16" s="1"/>
  <c r="E36" i="16" s="1"/>
  <c r="E45" i="16" s="1"/>
  <c r="E48" i="16" s="1"/>
  <c r="G15" i="16"/>
  <c r="G22" i="16" s="1"/>
  <c r="G31" i="16" s="1"/>
  <c r="G34" i="16" s="1"/>
  <c r="G36" i="16" s="1"/>
  <c r="G45" i="16" l="1"/>
  <c r="G48" i="16" s="1"/>
  <c r="G26" i="5" l="1"/>
  <c r="G28" i="5"/>
  <c r="J19" i="5" l="1"/>
  <c r="J26" i="5"/>
  <c r="H50" i="5" s="1"/>
  <c r="J50" i="5" s="1"/>
  <c r="H55" i="5" s="1"/>
  <c r="J55" i="5" s="1"/>
  <c r="D4" i="16" l="1"/>
  <c r="F12" i="16" l="1"/>
  <c r="F35" i="16"/>
  <c r="H35" i="16" s="1"/>
  <c r="F42" i="16"/>
  <c r="F33" i="16"/>
  <c r="H33" i="16" s="1"/>
  <c r="F47" i="16"/>
  <c r="H47" i="16" s="1"/>
  <c r="F32" i="16"/>
  <c r="H32" i="16" s="1"/>
  <c r="F39" i="16"/>
  <c r="H39" i="16" s="1"/>
  <c r="F28" i="16"/>
  <c r="H28" i="16" s="1"/>
  <c r="F43" i="16"/>
  <c r="H43" i="16" s="1"/>
  <c r="F38" i="16"/>
  <c r="F29" i="16"/>
  <c r="H29" i="16" s="1"/>
  <c r="F46" i="16"/>
  <c r="H46" i="16" s="1"/>
  <c r="F14" i="16"/>
  <c r="H14" i="16" s="1"/>
  <c r="F30" i="16"/>
  <c r="H30" i="16" s="1"/>
  <c r="F13" i="16"/>
  <c r="H13" i="16" s="1"/>
  <c r="F17" i="16"/>
  <c r="F40" i="16"/>
  <c r="H40" i="16" s="1"/>
  <c r="F44" i="16"/>
  <c r="H44" i="16" s="1"/>
  <c r="F26" i="16"/>
  <c r="H26" i="16" s="1"/>
  <c r="F20" i="16"/>
  <c r="H20" i="16" s="1"/>
  <c r="F24" i="16"/>
  <c r="F19" i="16"/>
  <c r="H19" i="16" s="1"/>
  <c r="F18" i="16"/>
  <c r="F25" i="16"/>
  <c r="H25" i="16" s="1"/>
  <c r="F21" i="16"/>
  <c r="H21" i="16" s="1"/>
  <c r="H17" i="16" l="1"/>
  <c r="F16" i="16"/>
  <c r="H27" i="16"/>
  <c r="F23" i="16"/>
  <c r="H12" i="16"/>
  <c r="H11" i="16" s="1"/>
  <c r="F11" i="16"/>
  <c r="F37" i="16"/>
  <c r="H38" i="16"/>
  <c r="H37" i="16" s="1"/>
  <c r="F41" i="16"/>
  <c r="H42" i="16"/>
  <c r="H41" i="16" s="1"/>
  <c r="F27" i="16"/>
  <c r="H18" i="16"/>
  <c r="F15" i="16"/>
  <c r="H24" i="16"/>
  <c r="H23" i="16" s="1"/>
  <c r="H16" i="16" l="1"/>
  <c r="H15" i="16"/>
  <c r="H22" i="16" s="1"/>
  <c r="H31" i="16" s="1"/>
  <c r="H34" i="16" s="1"/>
  <c r="H36" i="16" s="1"/>
  <c r="H45" i="16" s="1"/>
  <c r="F22" i="16"/>
  <c r="H48" i="16" l="1"/>
  <c r="H49" i="16" s="1"/>
  <c r="F31" i="16"/>
  <c r="F34" i="16" s="1"/>
  <c r="F36" i="16" s="1"/>
  <c r="F45" i="16" l="1"/>
  <c r="F48" i="16" s="1"/>
  <c r="F49" i="16" s="1"/>
</calcChain>
</file>

<file path=xl/comments1.xml><?xml version="1.0" encoding="utf-8"?>
<comments xmlns="http://schemas.openxmlformats.org/spreadsheetml/2006/main">
  <authors>
    <author>oitapref</author>
  </authors>
  <commentList>
    <comment ref="H9" authorId="0" shapeId="0">
      <text>
        <r>
          <rPr>
            <sz val="9"/>
            <color indexed="81"/>
            <rFont val="MS P ゴシック"/>
            <family val="3"/>
            <charset val="128"/>
          </rPr>
          <t>色のついたセルは式が入っていますのでご注意ください。</t>
        </r>
      </text>
    </comment>
  </commentList>
</comments>
</file>

<file path=xl/comments2.xml><?xml version="1.0" encoding="utf-8"?>
<comments xmlns="http://schemas.openxmlformats.org/spreadsheetml/2006/main">
  <authors>
    <author>oitapref</author>
  </authors>
  <commentList>
    <comment ref="D4" authorId="0" shapeId="0">
      <text>
        <r>
          <rPr>
            <sz val="9"/>
            <color indexed="81"/>
            <rFont val="MS P ゴシック"/>
            <family val="3"/>
            <charset val="128"/>
          </rPr>
          <t>青い色のついたセルは他のシートを参照しています。</t>
        </r>
      </text>
    </comment>
    <comment ref="I11" authorId="0" shapeId="0">
      <text>
        <r>
          <rPr>
            <sz val="9"/>
            <color indexed="81"/>
            <rFont val="MS P ゴシック"/>
            <family val="3"/>
            <charset val="128"/>
          </rPr>
          <t>オレンジの色のついたセルは式が入っていますのでご注意ください。</t>
        </r>
      </text>
    </comment>
  </commentList>
</comments>
</file>

<file path=xl/sharedStrings.xml><?xml version="1.0" encoding="utf-8"?>
<sst xmlns="http://schemas.openxmlformats.org/spreadsheetml/2006/main" count="304" uniqueCount="228">
  <si>
    <t>科目</t>
    <rPh sb="0" eb="2">
      <t>カモク</t>
    </rPh>
    <phoneticPr fontId="1"/>
  </si>
  <si>
    <t>総額</t>
    <rPh sb="0" eb="2">
      <t>ソウガク</t>
    </rPh>
    <phoneticPr fontId="1"/>
  </si>
  <si>
    <t>区分されている</t>
    <rPh sb="0" eb="2">
      <t>クブン</t>
    </rPh>
    <phoneticPr fontId="1"/>
  </si>
  <si>
    <t>②共通をあん分
（③×①）</t>
    <rPh sb="1" eb="3">
      <t>キョウツウ</t>
    </rPh>
    <rPh sb="6" eb="7">
      <t>ブン</t>
    </rPh>
    <phoneticPr fontId="1"/>
  </si>
  <si>
    <t>①あん分率</t>
    <rPh sb="3" eb="4">
      <t>ブン</t>
    </rPh>
    <rPh sb="4" eb="5">
      <t>リツ</t>
    </rPh>
    <phoneticPr fontId="1"/>
  </si>
  <si>
    <t>③－②</t>
    <phoneticPr fontId="1"/>
  </si>
  <si>
    <t>③共通</t>
    <rPh sb="1" eb="3">
      <t>キョウツウ</t>
    </rPh>
    <phoneticPr fontId="1"/>
  </si>
  <si>
    <t>営業収益</t>
    <rPh sb="0" eb="2">
      <t>エイギョウ</t>
    </rPh>
    <rPh sb="2" eb="4">
      <t>シュウエキ</t>
    </rPh>
    <phoneticPr fontId="1"/>
  </si>
  <si>
    <t>電気事業営業収益</t>
    <rPh sb="0" eb="2">
      <t>デンキ</t>
    </rPh>
    <rPh sb="2" eb="4">
      <t>ジギョウ</t>
    </rPh>
    <rPh sb="4" eb="6">
      <t>エイギョウ</t>
    </rPh>
    <rPh sb="6" eb="8">
      <t>シュウエキ</t>
    </rPh>
    <phoneticPr fontId="1"/>
  </si>
  <si>
    <t>附帯事業営業収益</t>
    <rPh sb="0" eb="2">
      <t>フタイ</t>
    </rPh>
    <rPh sb="2" eb="4">
      <t>ジギョウ</t>
    </rPh>
    <rPh sb="4" eb="6">
      <t>エイギョウ</t>
    </rPh>
    <rPh sb="6" eb="8">
      <t>シュウエキ</t>
    </rPh>
    <phoneticPr fontId="1"/>
  </si>
  <si>
    <t>その他の事業営業収益</t>
    <rPh sb="2" eb="3">
      <t>タ</t>
    </rPh>
    <rPh sb="4" eb="6">
      <t>ジギョウ</t>
    </rPh>
    <rPh sb="6" eb="8">
      <t>エイギョウ</t>
    </rPh>
    <rPh sb="8" eb="10">
      <t>シュウエキ</t>
    </rPh>
    <phoneticPr fontId="1"/>
  </si>
  <si>
    <t>営業費用</t>
    <rPh sb="0" eb="2">
      <t>エイギョウ</t>
    </rPh>
    <rPh sb="2" eb="4">
      <t>ヒヨウ</t>
    </rPh>
    <phoneticPr fontId="1"/>
  </si>
  <si>
    <t>販売費及び一般管理費に関する明細書</t>
    <rPh sb="0" eb="3">
      <t>ハンバイヒ</t>
    </rPh>
    <rPh sb="3" eb="4">
      <t>オヨ</t>
    </rPh>
    <rPh sb="5" eb="7">
      <t>イッパン</t>
    </rPh>
    <rPh sb="7" eb="10">
      <t>カンリヒ</t>
    </rPh>
    <rPh sb="11" eb="12">
      <t>カン</t>
    </rPh>
    <rPh sb="14" eb="17">
      <t>メイサイショ</t>
    </rPh>
    <phoneticPr fontId="1"/>
  </si>
  <si>
    <t>（単位：円）</t>
    <rPh sb="1" eb="3">
      <t>タンイ</t>
    </rPh>
    <rPh sb="4" eb="5">
      <t>エン</t>
    </rPh>
    <phoneticPr fontId="1"/>
  </si>
  <si>
    <t>区分</t>
    <rPh sb="0" eb="2">
      <t>クブン</t>
    </rPh>
    <phoneticPr fontId="1"/>
  </si>
  <si>
    <t>販売費及び一般管理費</t>
    <rPh sb="0" eb="3">
      <t>ハンバイヒ</t>
    </rPh>
    <rPh sb="3" eb="4">
      <t>オヨ</t>
    </rPh>
    <rPh sb="5" eb="7">
      <t>イッパン</t>
    </rPh>
    <rPh sb="7" eb="10">
      <t>カンリヒ</t>
    </rPh>
    <phoneticPr fontId="1"/>
  </si>
  <si>
    <t>（区分されている）</t>
    <rPh sb="1" eb="3">
      <t>クブン</t>
    </rPh>
    <phoneticPr fontId="1"/>
  </si>
  <si>
    <t>共通</t>
    <rPh sb="0" eb="2">
      <t>キョウツウ</t>
    </rPh>
    <phoneticPr fontId="1"/>
  </si>
  <si>
    <t>（区分されていない）</t>
    <rPh sb="1" eb="3">
      <t>クブン</t>
    </rPh>
    <phoneticPr fontId="1"/>
  </si>
  <si>
    <t>別記様式第３号</t>
    <rPh sb="0" eb="2">
      <t>ベッキ</t>
    </rPh>
    <rPh sb="2" eb="4">
      <t>ヨウシキ</t>
    </rPh>
    <rPh sb="4" eb="5">
      <t>ダイ</t>
    </rPh>
    <rPh sb="6" eb="7">
      <t>ゴウ</t>
    </rPh>
    <phoneticPr fontId="1"/>
  </si>
  <si>
    <t>内訳</t>
    <rPh sb="0" eb="2">
      <t>ウチワケ</t>
    </rPh>
    <phoneticPr fontId="1"/>
  </si>
  <si>
    <t>合計</t>
    <rPh sb="0" eb="2">
      <t>ゴウケイ</t>
    </rPh>
    <phoneticPr fontId="1"/>
  </si>
  <si>
    <t>別記様式第４号</t>
    <rPh sb="0" eb="2">
      <t>ベッキ</t>
    </rPh>
    <rPh sb="2" eb="4">
      <t>ヨウシキ</t>
    </rPh>
    <rPh sb="4" eb="5">
      <t>ダイ</t>
    </rPh>
    <rPh sb="6" eb="7">
      <t>ゴウ</t>
    </rPh>
    <phoneticPr fontId="1"/>
  </si>
  <si>
    <t>営業外収益及び費用に関する明細書</t>
    <rPh sb="0" eb="3">
      <t>エイギョウガイ</t>
    </rPh>
    <rPh sb="3" eb="5">
      <t>シュウエキ</t>
    </rPh>
    <rPh sb="5" eb="6">
      <t>オヨ</t>
    </rPh>
    <rPh sb="7" eb="9">
      <t>ヒヨウ</t>
    </rPh>
    <rPh sb="10" eb="11">
      <t>カン</t>
    </rPh>
    <rPh sb="13" eb="16">
      <t>メイサイショ</t>
    </rPh>
    <phoneticPr fontId="1"/>
  </si>
  <si>
    <t>１　営業外収益</t>
    <rPh sb="2" eb="5">
      <t>エイギョウガイ</t>
    </rPh>
    <rPh sb="5" eb="7">
      <t>シュウエキ</t>
    </rPh>
    <phoneticPr fontId="1"/>
  </si>
  <si>
    <t>２　営業外費用</t>
    <rPh sb="2" eb="5">
      <t>エイギョウガイ</t>
    </rPh>
    <rPh sb="5" eb="7">
      <t>ヒヨウ</t>
    </rPh>
    <phoneticPr fontId="1"/>
  </si>
  <si>
    <t>法人名</t>
    <phoneticPr fontId="1"/>
  </si>
  <si>
    <t>雑収益</t>
    <phoneticPr fontId="1"/>
  </si>
  <si>
    <t>器具販売益</t>
    <rPh sb="0" eb="2">
      <t>キグ</t>
    </rPh>
    <rPh sb="2" eb="5">
      <t>ハンバイエキ</t>
    </rPh>
    <phoneticPr fontId="1"/>
  </si>
  <si>
    <t>受託工事益</t>
    <rPh sb="0" eb="2">
      <t>ジュタク</t>
    </rPh>
    <rPh sb="2" eb="4">
      <t>コウジ</t>
    </rPh>
    <rPh sb="4" eb="5">
      <t>エキ</t>
    </rPh>
    <phoneticPr fontId="1"/>
  </si>
  <si>
    <t>事業</t>
    <rPh sb="0" eb="2">
      <t>ジギョウ</t>
    </rPh>
    <phoneticPr fontId="1"/>
  </si>
  <si>
    <t>年度</t>
    <rPh sb="0" eb="2">
      <t>ネンド</t>
    </rPh>
    <phoneticPr fontId="1"/>
  </si>
  <si>
    <t>＝</t>
    <phoneticPr fontId="1"/>
  </si>
  <si>
    <t>番号</t>
    <rPh sb="0" eb="2">
      <t>バンゴウ</t>
    </rPh>
    <phoneticPr fontId="1"/>
  </si>
  <si>
    <t>収入金分</t>
    <rPh sb="0" eb="3">
      <t>シュウニュウキン</t>
    </rPh>
    <rPh sb="3" eb="4">
      <t>ブン</t>
    </rPh>
    <phoneticPr fontId="1"/>
  </si>
  <si>
    <t>所得金分</t>
    <rPh sb="0" eb="2">
      <t>ショトク</t>
    </rPh>
    <rPh sb="2" eb="3">
      <t>キン</t>
    </rPh>
    <rPh sb="3" eb="4">
      <t>ブン</t>
    </rPh>
    <phoneticPr fontId="1"/>
  </si>
  <si>
    <t>別記様式第１号</t>
    <phoneticPr fontId="1"/>
  </si>
  <si>
    <t>１　あん分計算を行わなければならないかの判定</t>
    <rPh sb="4" eb="5">
      <t>ブン</t>
    </rPh>
    <rPh sb="5" eb="7">
      <t>ケイサン</t>
    </rPh>
    <rPh sb="8" eb="9">
      <t>オコナ</t>
    </rPh>
    <rPh sb="20" eb="22">
      <t>ハンテイ</t>
    </rPh>
    <phoneticPr fontId="1"/>
  </si>
  <si>
    <t>従たる事業の売上金額</t>
    <rPh sb="0" eb="1">
      <t>ジュウ</t>
    </rPh>
    <rPh sb="3" eb="5">
      <t>ジギョウ</t>
    </rPh>
    <rPh sb="6" eb="8">
      <t>ウリアゲ</t>
    </rPh>
    <rPh sb="8" eb="10">
      <t>キンガク</t>
    </rPh>
    <phoneticPr fontId="1"/>
  </si>
  <si>
    <t>主たる事業の売上金額</t>
    <rPh sb="0" eb="1">
      <t>シュ</t>
    </rPh>
    <rPh sb="3" eb="5">
      <t>ジギョウ</t>
    </rPh>
    <rPh sb="6" eb="8">
      <t>ウリアゲ</t>
    </rPh>
    <rPh sb="8" eb="10">
      <t>キンガク</t>
    </rPh>
    <phoneticPr fontId="1"/>
  </si>
  <si>
    <t>２　あん分率の算定</t>
    <rPh sb="4" eb="5">
      <t>ブン</t>
    </rPh>
    <rPh sb="5" eb="6">
      <t>リツ</t>
    </rPh>
    <rPh sb="7" eb="9">
      <t>サンテイ</t>
    </rPh>
    <phoneticPr fontId="1"/>
  </si>
  <si>
    <t>＝</t>
    <phoneticPr fontId="1"/>
  </si>
  <si>
    <t>※小数点以下第８位まで算出し、第９位以下は切り捨て</t>
    <rPh sb="1" eb="4">
      <t>ショウスウテン</t>
    </rPh>
    <rPh sb="4" eb="6">
      <t>イカ</t>
    </rPh>
    <rPh sb="6" eb="7">
      <t>ダイ</t>
    </rPh>
    <rPh sb="8" eb="9">
      <t>イ</t>
    </rPh>
    <rPh sb="11" eb="13">
      <t>サンシュツ</t>
    </rPh>
    <rPh sb="15" eb="16">
      <t>ダイ</t>
    </rPh>
    <rPh sb="17" eb="18">
      <t>イ</t>
    </rPh>
    <rPh sb="18" eb="20">
      <t>イカ</t>
    </rPh>
    <rPh sb="21" eb="22">
      <t>キ</t>
    </rPh>
    <rPh sb="23" eb="24">
      <t>ス</t>
    </rPh>
    <phoneticPr fontId="1"/>
  </si>
  <si>
    <t>記載上の注意</t>
    <rPh sb="0" eb="3">
      <t>キサイジョウ</t>
    </rPh>
    <rPh sb="4" eb="6">
      <t>チュウイ</t>
    </rPh>
    <phoneticPr fontId="1"/>
  </si>
  <si>
    <t>営　業　利　益</t>
    <rPh sb="0" eb="1">
      <t>エイ</t>
    </rPh>
    <rPh sb="2" eb="3">
      <t>ギョウ</t>
    </rPh>
    <rPh sb="4" eb="5">
      <t>リ</t>
    </rPh>
    <rPh sb="6" eb="7">
      <t>エキ</t>
    </rPh>
    <phoneticPr fontId="1"/>
  </si>
  <si>
    <t>営業外収益</t>
    <rPh sb="0" eb="2">
      <t>エイギョウ</t>
    </rPh>
    <rPh sb="2" eb="3">
      <t>ガイ</t>
    </rPh>
    <rPh sb="3" eb="5">
      <t>シュウエキ</t>
    </rPh>
    <phoneticPr fontId="1"/>
  </si>
  <si>
    <t>営業外費用</t>
    <rPh sb="0" eb="2">
      <t>エイギョウ</t>
    </rPh>
    <rPh sb="2" eb="3">
      <t>ガイ</t>
    </rPh>
    <rPh sb="3" eb="5">
      <t>ヒヨウ</t>
    </rPh>
    <phoneticPr fontId="1"/>
  </si>
  <si>
    <t>特別利益</t>
    <rPh sb="0" eb="2">
      <t>トクベツ</t>
    </rPh>
    <rPh sb="2" eb="4">
      <t>リエキ</t>
    </rPh>
    <phoneticPr fontId="1"/>
  </si>
  <si>
    <t>特別損失</t>
    <rPh sb="0" eb="2">
      <t>トクベツ</t>
    </rPh>
    <rPh sb="2" eb="4">
      <t>ソンシツ</t>
    </rPh>
    <phoneticPr fontId="1"/>
  </si>
  <si>
    <t>税 引 前 当 期 利 益</t>
    <rPh sb="0" eb="1">
      <t>ゼイ</t>
    </rPh>
    <rPh sb="2" eb="3">
      <t>イン</t>
    </rPh>
    <rPh sb="4" eb="5">
      <t>マエ</t>
    </rPh>
    <rPh sb="6" eb="7">
      <t>トウ</t>
    </rPh>
    <rPh sb="8" eb="9">
      <t>キ</t>
    </rPh>
    <rPh sb="10" eb="11">
      <t>リ</t>
    </rPh>
    <rPh sb="12" eb="13">
      <t>エキ</t>
    </rPh>
    <phoneticPr fontId="1"/>
  </si>
  <si>
    <t>法人税・住民税及び事業税</t>
    <rPh sb="0" eb="3">
      <t>ホウジンゼイ</t>
    </rPh>
    <rPh sb="4" eb="7">
      <t>ジュウミンゼイ</t>
    </rPh>
    <rPh sb="7" eb="8">
      <t>オヨ</t>
    </rPh>
    <rPh sb="9" eb="12">
      <t>ジギョウゼイ</t>
    </rPh>
    <phoneticPr fontId="1"/>
  </si>
  <si>
    <t>当期純利益</t>
    <rPh sb="0" eb="2">
      <t>トウキ</t>
    </rPh>
    <rPh sb="2" eb="5">
      <t>ジュンリエキ</t>
    </rPh>
    <phoneticPr fontId="1"/>
  </si>
  <si>
    <t>税務加算</t>
    <rPh sb="0" eb="2">
      <t>ゼイム</t>
    </rPh>
    <rPh sb="2" eb="4">
      <t>カサン</t>
    </rPh>
    <phoneticPr fontId="1"/>
  </si>
  <si>
    <t>税務減算</t>
    <rPh sb="0" eb="2">
      <t>ゼイム</t>
    </rPh>
    <rPh sb="2" eb="4">
      <t>ゲンサン</t>
    </rPh>
    <phoneticPr fontId="1"/>
  </si>
  <si>
    <t>法人税所得</t>
    <rPh sb="0" eb="3">
      <t>ホウジンゼイ</t>
    </rPh>
    <rPh sb="3" eb="5">
      <t>ショトク</t>
    </rPh>
    <phoneticPr fontId="1"/>
  </si>
  <si>
    <t>事業税加算</t>
    <rPh sb="0" eb="3">
      <t>ジギョウゼイ</t>
    </rPh>
    <rPh sb="3" eb="5">
      <t>カサン</t>
    </rPh>
    <phoneticPr fontId="1"/>
  </si>
  <si>
    <t>事業税減算</t>
    <rPh sb="0" eb="3">
      <t>ジギョウゼイ</t>
    </rPh>
    <rPh sb="3" eb="5">
      <t>ゲンサン</t>
    </rPh>
    <phoneticPr fontId="1"/>
  </si>
  <si>
    <t>　仮　　　計</t>
    <rPh sb="1" eb="2">
      <t>カリ</t>
    </rPh>
    <rPh sb="5" eb="6">
      <t>ケイ</t>
    </rPh>
    <phoneticPr fontId="1"/>
  </si>
  <si>
    <t>　合　　　計</t>
    <rPh sb="1" eb="2">
      <t>ゴウ</t>
    </rPh>
    <rPh sb="5" eb="6">
      <t>ケイ</t>
    </rPh>
    <phoneticPr fontId="1"/>
  </si>
  <si>
    <t>第１号事業の課税標準となる所得金額　イ＋ロ</t>
    <rPh sb="0" eb="1">
      <t>ダイ</t>
    </rPh>
    <rPh sb="2" eb="3">
      <t>ゴウ</t>
    </rPh>
    <rPh sb="3" eb="5">
      <t>ジギョウ</t>
    </rPh>
    <rPh sb="6" eb="8">
      <t>カゼイ</t>
    </rPh>
    <rPh sb="8" eb="10">
      <t>ヒョウジュン</t>
    </rPh>
    <rPh sb="13" eb="15">
      <t>ショトク</t>
    </rPh>
    <rPh sb="15" eb="17">
      <t>キンガク</t>
    </rPh>
    <phoneticPr fontId="1"/>
  </si>
  <si>
    <t>第３号事業の課税標準となる所得金額　ハ＋ニ</t>
    <rPh sb="0" eb="1">
      <t>ダイ</t>
    </rPh>
    <rPh sb="2" eb="3">
      <t>ゴウ</t>
    </rPh>
    <rPh sb="3" eb="5">
      <t>ジギョウ</t>
    </rPh>
    <rPh sb="6" eb="8">
      <t>カゼイ</t>
    </rPh>
    <rPh sb="8" eb="10">
      <t>ヒョウジュン</t>
    </rPh>
    <rPh sb="13" eb="15">
      <t>ショトク</t>
    </rPh>
    <rPh sb="15" eb="17">
      <t>キンガク</t>
    </rPh>
    <phoneticPr fontId="1"/>
  </si>
  <si>
    <t>経　常　利　益</t>
    <rPh sb="0" eb="1">
      <t>ヘ</t>
    </rPh>
    <rPh sb="2" eb="3">
      <t>ツネ</t>
    </rPh>
    <rPh sb="4" eb="5">
      <t>リ</t>
    </rPh>
    <rPh sb="6" eb="7">
      <t>エキ</t>
    </rPh>
    <phoneticPr fontId="1"/>
  </si>
  <si>
    <t>減価償却費（太陽光パネル）</t>
    <rPh sb="0" eb="5">
      <t>ゲンカショウキャクヒ</t>
    </rPh>
    <rPh sb="6" eb="9">
      <t>タイヨウコウ</t>
    </rPh>
    <phoneticPr fontId="1"/>
  </si>
  <si>
    <t>役員給与</t>
    <rPh sb="0" eb="2">
      <t>ヤクイン</t>
    </rPh>
    <rPh sb="2" eb="4">
      <t>キュウヨ</t>
    </rPh>
    <phoneticPr fontId="1"/>
  </si>
  <si>
    <t>別記様式第2号</t>
    <phoneticPr fontId="1"/>
  </si>
  <si>
    <t>あん分計算の要否判定表（第１号事業と第３号事業を併せて行っている場合）</t>
    <rPh sb="2" eb="3">
      <t>ブン</t>
    </rPh>
    <rPh sb="3" eb="5">
      <t>ケイサン</t>
    </rPh>
    <rPh sb="6" eb="8">
      <t>ヨウヒ</t>
    </rPh>
    <rPh sb="8" eb="11">
      <t>ハンテイヒョウ</t>
    </rPh>
    <rPh sb="12" eb="13">
      <t>ダイ</t>
    </rPh>
    <rPh sb="14" eb="15">
      <t>ゴウ</t>
    </rPh>
    <rPh sb="15" eb="17">
      <t>ジギョウ</t>
    </rPh>
    <rPh sb="18" eb="19">
      <t>ダイ</t>
    </rPh>
    <rPh sb="20" eb="21">
      <t>ゴウ</t>
    </rPh>
    <rPh sb="21" eb="23">
      <t>ジギョウ</t>
    </rPh>
    <rPh sb="24" eb="25">
      <t>アワ</t>
    </rPh>
    <rPh sb="27" eb="28">
      <t>オコナ</t>
    </rPh>
    <rPh sb="32" eb="34">
      <t>バアイ</t>
    </rPh>
    <phoneticPr fontId="1"/>
  </si>
  <si>
    <t>（法人税の明細書（別表４）の（34））又は個別所得金額（法人税の明細書別表４の２付表の(42)）</t>
    <rPh sb="19" eb="20">
      <t>マタ</t>
    </rPh>
    <rPh sb="21" eb="23">
      <t>コベツ</t>
    </rPh>
    <rPh sb="23" eb="25">
      <t>ショトク</t>
    </rPh>
    <rPh sb="25" eb="27">
      <t>キンガク</t>
    </rPh>
    <rPh sb="28" eb="31">
      <t>ホウジンゼイ</t>
    </rPh>
    <rPh sb="32" eb="35">
      <t>メイサイショ</t>
    </rPh>
    <rPh sb="35" eb="37">
      <t>ベッピョウ</t>
    </rPh>
    <rPh sb="40" eb="42">
      <t>フヒョウ</t>
    </rPh>
    <phoneticPr fontId="1"/>
  </si>
  <si>
    <t>×</t>
    <phoneticPr fontId="1"/>
  </si>
  <si>
    <t>＝</t>
    <phoneticPr fontId="1"/>
  </si>
  <si>
    <t>－</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</si>
  <si>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</si>
  <si>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</si>
  <si>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</si>
  <si>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</si>
  <si>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</si>
  <si>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</si>
  <si>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</si>
  <si>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</si>
  <si>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</si>
  <si>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（(3)又は(9)のいずれか小さい方）</t>
    <rPh sb="4" eb="5">
      <t>マタ</t>
    </rPh>
    <rPh sb="14" eb="15">
      <t>チイ</t>
    </rPh>
    <rPh sb="17" eb="18">
      <t>ホウ</t>
    </rPh>
    <phoneticPr fontId="1"/>
  </si>
  <si>
    <t>（(3)又は(9)のいずれか大きい方）</t>
    <rPh sb="4" eb="5">
      <t>マタ</t>
    </rPh>
    <rPh sb="14" eb="15">
      <t>オオ</t>
    </rPh>
    <rPh sb="17" eb="18">
      <t>ホウ</t>
    </rPh>
    <phoneticPr fontId="1"/>
  </si>
  <si>
    <t>あん分率(10)</t>
    <rPh sb="2" eb="3">
      <t>ブン</t>
    </rPh>
    <rPh sb="3" eb="4">
      <t>リツ</t>
    </rPh>
    <phoneticPr fontId="1"/>
  </si>
  <si>
    <t>(9)</t>
    <phoneticPr fontId="1"/>
  </si>
  <si>
    <t>(3)＋(9)</t>
    <phoneticPr fontId="1"/>
  </si>
  <si>
    <t>法人税の繰越欠損金適用前の所得(11)</t>
    <rPh sb="0" eb="3">
      <t>ホウジンゼイ</t>
    </rPh>
    <rPh sb="4" eb="6">
      <t>クリコシ</t>
    </rPh>
    <rPh sb="6" eb="9">
      <t>ケッソンキン</t>
    </rPh>
    <rPh sb="9" eb="12">
      <t>テキヨウマエ</t>
    </rPh>
    <rPh sb="13" eb="15">
      <t>ショトク</t>
    </rPh>
    <phoneticPr fontId="1"/>
  </si>
  <si>
    <t>第１号事業の所得(12)</t>
    <rPh sb="0" eb="1">
      <t>ダイ</t>
    </rPh>
    <rPh sb="2" eb="3">
      <t>ゴウ</t>
    </rPh>
    <rPh sb="3" eb="5">
      <t>ジギョウ</t>
    </rPh>
    <rPh sb="6" eb="8">
      <t>ショトク</t>
    </rPh>
    <phoneticPr fontId="1"/>
  </si>
  <si>
    <t>第３号事業の所得(13)</t>
    <rPh sb="0" eb="1">
      <t>ダイ</t>
    </rPh>
    <rPh sb="2" eb="3">
      <t>ゴウ</t>
    </rPh>
    <rPh sb="3" eb="5">
      <t>ジギョウ</t>
    </rPh>
    <rPh sb="6" eb="8">
      <t>ショトク</t>
    </rPh>
    <phoneticPr fontId="1"/>
  </si>
  <si>
    <t>　（第１号に掲げる事業）</t>
    <rPh sb="2" eb="3">
      <t>ダイ</t>
    </rPh>
    <rPh sb="4" eb="5">
      <t>ゴウ</t>
    </rPh>
    <rPh sb="6" eb="7">
      <t>カカ</t>
    </rPh>
    <rPh sb="9" eb="11">
      <t>ジギョウ</t>
    </rPh>
    <phoneticPr fontId="1"/>
  </si>
  <si>
    <t>　→　第六号様式別表五　①欄へ転記</t>
    <rPh sb="3" eb="4">
      <t>ダイ</t>
    </rPh>
    <rPh sb="4" eb="5">
      <t>6</t>
    </rPh>
    <rPh sb="5" eb="6">
      <t>ゴウ</t>
    </rPh>
    <rPh sb="6" eb="8">
      <t>ヨウシキ</t>
    </rPh>
    <rPh sb="8" eb="10">
      <t>ベッピョウ</t>
    </rPh>
    <rPh sb="10" eb="11">
      <t>5</t>
    </rPh>
    <rPh sb="13" eb="14">
      <t>ラン</t>
    </rPh>
    <rPh sb="15" eb="17">
      <t>テンキ</t>
    </rPh>
    <phoneticPr fontId="1"/>
  </si>
  <si>
    <t>　（第３号に掲げる事業）</t>
    <rPh sb="2" eb="3">
      <t>ダイ</t>
    </rPh>
    <rPh sb="4" eb="5">
      <t>ゴウ</t>
    </rPh>
    <rPh sb="6" eb="7">
      <t>カカ</t>
    </rPh>
    <rPh sb="9" eb="11">
      <t>ジギョウ</t>
    </rPh>
    <phoneticPr fontId="1"/>
  </si>
  <si>
    <t>別記様式第１号（裏面）</t>
    <rPh sb="8" eb="10">
      <t>リメン</t>
    </rPh>
    <phoneticPr fontId="1"/>
  </si>
  <si>
    <t>減価償却費（フェンス他）</t>
    <rPh sb="0" eb="5">
      <t>ゲンカショウキャクヒ</t>
    </rPh>
    <rPh sb="10" eb="11">
      <t>タ</t>
    </rPh>
    <phoneticPr fontId="1"/>
  </si>
  <si>
    <t>修繕費（パネルメンテナンス料）</t>
    <rPh sb="0" eb="3">
      <t>シュウゼンヒ</t>
    </rPh>
    <rPh sb="13" eb="14">
      <t>リョウ</t>
    </rPh>
    <phoneticPr fontId="1"/>
  </si>
  <si>
    <t>繰延資産償却費（電力会社接続料）</t>
    <rPh sb="0" eb="2">
      <t>クリノ</t>
    </rPh>
    <rPh sb="2" eb="4">
      <t>シサン</t>
    </rPh>
    <rPh sb="8" eb="10">
      <t>デンリョク</t>
    </rPh>
    <rPh sb="10" eb="12">
      <t>ガイシャ</t>
    </rPh>
    <rPh sb="12" eb="15">
      <t>セツゾクリョウ</t>
    </rPh>
    <phoneticPr fontId="1"/>
  </si>
  <si>
    <t>支払保険料（太陽光保険）</t>
    <rPh sb="0" eb="2">
      <t>シハライ</t>
    </rPh>
    <rPh sb="2" eb="5">
      <t>ホケンリョウ</t>
    </rPh>
    <rPh sb="6" eb="9">
      <t>タイヨウコウ</t>
    </rPh>
    <rPh sb="9" eb="11">
      <t>ホケン</t>
    </rPh>
    <phoneticPr fontId="1"/>
  </si>
  <si>
    <t>光熱費（パワーコンディショナー電気代）</t>
    <rPh sb="0" eb="3">
      <t>コウネツヒ</t>
    </rPh>
    <rPh sb="15" eb="18">
      <t>デンキダイ</t>
    </rPh>
    <phoneticPr fontId="1"/>
  </si>
  <si>
    <t>通信費（発電所監視システム等）</t>
    <rPh sb="0" eb="3">
      <t>ツウシンヒ</t>
    </rPh>
    <rPh sb="4" eb="7">
      <t>ハツデンショ</t>
    </rPh>
    <rPh sb="13" eb="14">
      <t>トウ</t>
    </rPh>
    <phoneticPr fontId="1"/>
  </si>
  <si>
    <t>附帯事業営業収益</t>
    <rPh sb="0" eb="2">
      <t>フタイ</t>
    </rPh>
    <rPh sb="2" eb="4">
      <t>ジギョウ</t>
    </rPh>
    <rPh sb="4" eb="6">
      <t>エイギョウ</t>
    </rPh>
    <rPh sb="6" eb="8">
      <t>シュウエキ</t>
    </rPh>
    <phoneticPr fontId="1"/>
  </si>
  <si>
    <t>電気事業営業費用</t>
    <rPh sb="0" eb="2">
      <t>デンキ</t>
    </rPh>
    <rPh sb="2" eb="4">
      <t>ジギョウ</t>
    </rPh>
    <rPh sb="4" eb="6">
      <t>エイギョウ</t>
    </rPh>
    <rPh sb="6" eb="8">
      <t>ヒヨウ</t>
    </rPh>
    <phoneticPr fontId="1"/>
  </si>
  <si>
    <t>別記様式第3号 合計</t>
    <rPh sb="0" eb="2">
      <t>ベッキ</t>
    </rPh>
    <rPh sb="2" eb="4">
      <t>ヨウシキ</t>
    </rPh>
    <rPh sb="4" eb="5">
      <t>ダイ</t>
    </rPh>
    <rPh sb="6" eb="7">
      <t>ゴウ</t>
    </rPh>
    <rPh sb="8" eb="10">
      <t>ゴウケイ</t>
    </rPh>
    <phoneticPr fontId="1"/>
  </si>
  <si>
    <t>別記様式第4号 合計①</t>
    <rPh sb="0" eb="2">
      <t>ベッキ</t>
    </rPh>
    <rPh sb="2" eb="4">
      <t>ヨウシキ</t>
    </rPh>
    <rPh sb="4" eb="5">
      <t>ダイ</t>
    </rPh>
    <rPh sb="6" eb="7">
      <t>ゴウ</t>
    </rPh>
    <rPh sb="8" eb="10">
      <t>ゴウケイ</t>
    </rPh>
    <phoneticPr fontId="1"/>
  </si>
  <si>
    <t>別記様式第4号 合計②</t>
    <rPh sb="0" eb="2">
      <t>ベッキ</t>
    </rPh>
    <rPh sb="2" eb="4">
      <t>ヨウシキ</t>
    </rPh>
    <rPh sb="4" eb="5">
      <t>ダイ</t>
    </rPh>
    <rPh sb="6" eb="7">
      <t>ゴウ</t>
    </rPh>
    <rPh sb="8" eb="10">
      <t>ゴウケイ</t>
    </rPh>
    <phoneticPr fontId="1"/>
  </si>
  <si>
    <t>　（第3号に掲げる事業）</t>
    <rPh sb="2" eb="3">
      <t>ダイ</t>
    </rPh>
    <rPh sb="4" eb="5">
      <t>ゴウ</t>
    </rPh>
    <rPh sb="6" eb="7">
      <t>カカ</t>
    </rPh>
    <rPh sb="9" eb="11">
      <t>ジギョウ</t>
    </rPh>
    <phoneticPr fontId="1"/>
  </si>
  <si>
    <t>→　第六号様式別表五　⑯欄へ転記</t>
    <rPh sb="2" eb="3">
      <t>ダイ</t>
    </rPh>
    <rPh sb="3" eb="4">
      <t>6</t>
    </rPh>
    <rPh sb="4" eb="5">
      <t>ゴウ</t>
    </rPh>
    <rPh sb="5" eb="7">
      <t>ヨウシキ</t>
    </rPh>
    <rPh sb="7" eb="9">
      <t>ベッピョウ</t>
    </rPh>
    <rPh sb="9" eb="10">
      <t>5</t>
    </rPh>
    <rPh sb="12" eb="13">
      <t>ラン</t>
    </rPh>
    <rPh sb="14" eb="16">
      <t>テンキ</t>
    </rPh>
    <phoneticPr fontId="1"/>
  </si>
  <si>
    <t>別記様式第5号 合計①</t>
    <rPh sb="0" eb="2">
      <t>ベッキ</t>
    </rPh>
    <rPh sb="2" eb="4">
      <t>ヨウシキ</t>
    </rPh>
    <rPh sb="4" eb="5">
      <t>ダイ</t>
    </rPh>
    <rPh sb="6" eb="7">
      <t>ゴウ</t>
    </rPh>
    <rPh sb="8" eb="10">
      <t>ゴウケイ</t>
    </rPh>
    <phoneticPr fontId="1"/>
  </si>
  <si>
    <t>　「②共通をあん分（③×①）」欄に記載すべき金額に1円未満の端数があるときは、これを切り捨てること。</t>
    <rPh sb="15" eb="16">
      <t>ラン</t>
    </rPh>
    <rPh sb="17" eb="19">
      <t>キサイ</t>
    </rPh>
    <rPh sb="22" eb="24">
      <t>キンガク</t>
    </rPh>
    <rPh sb="26" eb="29">
      <t>エンミマン</t>
    </rPh>
    <rPh sb="30" eb="32">
      <t>ハスウ</t>
    </rPh>
    <rPh sb="42" eb="43">
      <t>キ</t>
    </rPh>
    <rPh sb="44" eb="45">
      <t>ス</t>
    </rPh>
    <phoneticPr fontId="1"/>
  </si>
  <si>
    <t>　「販売費および一般管理費」、「営業外収益」、「営業外費用」、「税務加算」及び「税務減算」については、記載項目が不足する場合、それぞれ別記様式第3号から第5号に記載すること。</t>
    <rPh sb="2" eb="5">
      <t>ハンバイヒ</t>
    </rPh>
    <rPh sb="8" eb="13">
      <t>イッパンカンリヒ</t>
    </rPh>
    <rPh sb="16" eb="19">
      <t>エイギョウガイ</t>
    </rPh>
    <rPh sb="19" eb="21">
      <t>シュウエキ</t>
    </rPh>
    <rPh sb="24" eb="27">
      <t>エイギョウガイ</t>
    </rPh>
    <rPh sb="27" eb="29">
      <t>ヒヨウ</t>
    </rPh>
    <rPh sb="32" eb="34">
      <t>ゼイム</t>
    </rPh>
    <rPh sb="34" eb="36">
      <t>カサン</t>
    </rPh>
    <rPh sb="37" eb="38">
      <t>オヨ</t>
    </rPh>
    <rPh sb="40" eb="44">
      <t>ゼイムゲンサン</t>
    </rPh>
    <rPh sb="51" eb="55">
      <t>キサイコウモク</t>
    </rPh>
    <rPh sb="56" eb="58">
      <t>フソク</t>
    </rPh>
    <rPh sb="60" eb="62">
      <t>バアイ</t>
    </rPh>
    <rPh sb="67" eb="69">
      <t>ベッキ</t>
    </rPh>
    <rPh sb="69" eb="71">
      <t>ヨウシキ</t>
    </rPh>
    <rPh sb="71" eb="72">
      <t>ダイ</t>
    </rPh>
    <rPh sb="73" eb="74">
      <t>ゴウ</t>
    </rPh>
    <rPh sb="76" eb="77">
      <t>ダイ</t>
    </rPh>
    <rPh sb="78" eb="79">
      <t>ゴウ</t>
    </rPh>
    <rPh sb="80" eb="82">
      <t>キサイ</t>
    </rPh>
    <phoneticPr fontId="1"/>
  </si>
  <si>
    <t>　「税務加算」及び「税務減算」の欄には、連結法人以外の法人は法人税法施行規則様式別表4の加算・減算額を、連結申告法人については法人税法施行規則様式別表4の2付表の加算・減算額を記載すること。</t>
    <rPh sb="2" eb="4">
      <t>ゼイム</t>
    </rPh>
    <rPh sb="4" eb="6">
      <t>カサン</t>
    </rPh>
    <rPh sb="7" eb="8">
      <t>オヨ</t>
    </rPh>
    <rPh sb="10" eb="14">
      <t>ゼイムゲンサン</t>
    </rPh>
    <rPh sb="16" eb="17">
      <t>ラン</t>
    </rPh>
    <rPh sb="20" eb="24">
      <t>レンケツホウジン</t>
    </rPh>
    <rPh sb="24" eb="26">
      <t>イガイ</t>
    </rPh>
    <rPh sb="27" eb="29">
      <t>ホウジン</t>
    </rPh>
    <rPh sb="30" eb="34">
      <t>ホウジンゼイホウ</t>
    </rPh>
    <rPh sb="34" eb="40">
      <t>セコウキソクヨウシキ</t>
    </rPh>
    <rPh sb="40" eb="42">
      <t>ベッピョウ</t>
    </rPh>
    <rPh sb="44" eb="46">
      <t>カサン</t>
    </rPh>
    <rPh sb="47" eb="50">
      <t>ゲンサンガク</t>
    </rPh>
    <rPh sb="52" eb="58">
      <t>レンケツシンコクホウジン</t>
    </rPh>
    <rPh sb="63" eb="67">
      <t>ホウジンゼイホウ</t>
    </rPh>
    <rPh sb="67" eb="73">
      <t>セコウキソクヨウシキ</t>
    </rPh>
    <rPh sb="73" eb="75">
      <t>ベッピョウ</t>
    </rPh>
    <rPh sb="78" eb="80">
      <t>フヒョウ</t>
    </rPh>
    <rPh sb="81" eb="83">
      <t>カサン</t>
    </rPh>
    <rPh sb="84" eb="87">
      <t>ゲンサンガク</t>
    </rPh>
    <rPh sb="88" eb="90">
      <t>キサイ</t>
    </rPh>
    <phoneticPr fontId="1"/>
  </si>
  <si>
    <t>　「事業税加算」及び「事業税減算」の欄には、地方税法施行規則第6号様式別表5の「所得金額の計算」欄の加算②～⑦欄および減算⑨～⑭欄に記載すべき金額を記載すること。</t>
    <rPh sb="2" eb="5">
      <t>ジギョウゼイ</t>
    </rPh>
    <rPh sb="5" eb="7">
      <t>カサン</t>
    </rPh>
    <rPh sb="8" eb="9">
      <t>オヨ</t>
    </rPh>
    <rPh sb="11" eb="14">
      <t>ジギョウゼイ</t>
    </rPh>
    <rPh sb="14" eb="16">
      <t>ゲンサン</t>
    </rPh>
    <rPh sb="18" eb="19">
      <t>ラン</t>
    </rPh>
    <rPh sb="22" eb="26">
      <t>チホウゼイホウ</t>
    </rPh>
    <rPh sb="26" eb="28">
      <t>シコウ</t>
    </rPh>
    <rPh sb="28" eb="30">
      <t>キソク</t>
    </rPh>
    <rPh sb="30" eb="31">
      <t>ダイ</t>
    </rPh>
    <rPh sb="32" eb="35">
      <t>ゴウヨウシキ</t>
    </rPh>
    <rPh sb="35" eb="37">
      <t>ベッピョウ</t>
    </rPh>
    <rPh sb="40" eb="44">
      <t>ショトクキンガク</t>
    </rPh>
    <rPh sb="45" eb="47">
      <t>ケイサン</t>
    </rPh>
    <rPh sb="48" eb="49">
      <t>ラン</t>
    </rPh>
    <rPh sb="50" eb="52">
      <t>カサン</t>
    </rPh>
    <rPh sb="55" eb="56">
      <t>ラン</t>
    </rPh>
    <rPh sb="59" eb="61">
      <t>ゲンサン</t>
    </rPh>
    <rPh sb="64" eb="65">
      <t>ラン</t>
    </rPh>
    <rPh sb="66" eb="68">
      <t>キサイ</t>
    </rPh>
    <rPh sb="71" eb="73">
      <t>キンガク</t>
    </rPh>
    <rPh sb="74" eb="76">
      <t>キサイ</t>
    </rPh>
    <phoneticPr fontId="1"/>
  </si>
  <si>
    <t>別記様式第5号 合計②</t>
    <rPh sb="0" eb="2">
      <t>ベッキ</t>
    </rPh>
    <rPh sb="2" eb="4">
      <t>ヨウシキ</t>
    </rPh>
    <rPh sb="4" eb="5">
      <t>ダイ</t>
    </rPh>
    <rPh sb="6" eb="7">
      <t>ゴウ</t>
    </rPh>
    <rPh sb="8" eb="10">
      <t>ゴウケイ</t>
    </rPh>
    <phoneticPr fontId="1"/>
  </si>
  <si>
    <t>所得金額に関する区分計算書（第1号事業と第3号事業を併せて行っている場合）</t>
    <rPh sb="0" eb="2">
      <t>ショトク</t>
    </rPh>
    <rPh sb="2" eb="4">
      <t>キンガク</t>
    </rPh>
    <rPh sb="5" eb="6">
      <t>カン</t>
    </rPh>
    <rPh sb="8" eb="10">
      <t>クブン</t>
    </rPh>
    <rPh sb="10" eb="13">
      <t>ケイサンショ</t>
    </rPh>
    <rPh sb="14" eb="15">
      <t>ダイ</t>
    </rPh>
    <rPh sb="16" eb="17">
      <t>ゴウ</t>
    </rPh>
    <rPh sb="17" eb="19">
      <t>ジギョウ</t>
    </rPh>
    <rPh sb="26" eb="27">
      <t>アワ</t>
    </rPh>
    <rPh sb="29" eb="30">
      <t>オコナ</t>
    </rPh>
    <rPh sb="34" eb="36">
      <t>バアイ</t>
    </rPh>
    <phoneticPr fontId="1"/>
  </si>
  <si>
    <t>所得金額に関する区分計算書（第1号事業と第3号事業を併せて行っている場合）の記載方法</t>
    <rPh sb="0" eb="4">
      <t>ショトクキンガク</t>
    </rPh>
    <rPh sb="5" eb="6">
      <t>カン</t>
    </rPh>
    <rPh sb="8" eb="13">
      <t>クブンケイサンショ</t>
    </rPh>
    <rPh sb="38" eb="42">
      <t>キサイホウホウ</t>
    </rPh>
    <phoneticPr fontId="1"/>
  </si>
  <si>
    <t>内訳</t>
    <phoneticPr fontId="1"/>
  </si>
  <si>
    <t>記載上の注意</t>
    <rPh sb="0" eb="3">
      <t>キサイジョウ</t>
    </rPh>
    <rPh sb="4" eb="6">
      <t>チュウイ</t>
    </rPh>
    <phoneticPr fontId="1"/>
  </si>
  <si>
    <t>1　この明細書は、「販売費及び一般管理費」を記載すること。</t>
    <rPh sb="4" eb="7">
      <t>メイサイショ</t>
    </rPh>
    <rPh sb="10" eb="13">
      <t>ハンバイヒ</t>
    </rPh>
    <rPh sb="13" eb="14">
      <t>オヨ</t>
    </rPh>
    <rPh sb="15" eb="20">
      <t>イッパンカンリヒ</t>
    </rPh>
    <rPh sb="22" eb="24">
      <t>キサイ</t>
    </rPh>
    <phoneticPr fontId="1"/>
  </si>
  <si>
    <t>あん分率(10)</t>
    <rPh sb="2" eb="3">
      <t>ブン</t>
    </rPh>
    <rPh sb="3" eb="4">
      <t>リツ</t>
    </rPh>
    <phoneticPr fontId="1"/>
  </si>
  <si>
    <t>　欠損の場合は別表九に転記</t>
    <rPh sb="1" eb="3">
      <t>ケッソン</t>
    </rPh>
    <rPh sb="4" eb="6">
      <t>バアイ</t>
    </rPh>
    <rPh sb="7" eb="9">
      <t>ベッピョウ</t>
    </rPh>
    <rPh sb="9" eb="10">
      <t>9</t>
    </rPh>
    <rPh sb="11" eb="13">
      <t>テンキ</t>
    </rPh>
    <phoneticPr fontId="1"/>
  </si>
  <si>
    <t>　なお、(12) 欄に記載すべき金額に1円未満の端数があるときは、これを切り捨ててください。</t>
    <phoneticPr fontId="1"/>
  </si>
  <si>
    <t>ステップ1</t>
    <phoneticPr fontId="1"/>
  </si>
  <si>
    <t>　次に、第1号事業にかかる費用を抽出してください。</t>
    <rPh sb="1" eb="2">
      <t>ツギ</t>
    </rPh>
    <rPh sb="4" eb="5">
      <t>ダイ</t>
    </rPh>
    <rPh sb="6" eb="7">
      <t>ゴウ</t>
    </rPh>
    <rPh sb="7" eb="9">
      <t>ジギョウ</t>
    </rPh>
    <rPh sb="13" eb="15">
      <t>ヒヨウ</t>
    </rPh>
    <rPh sb="16" eb="18">
      <t>チュウシュツ</t>
    </rPh>
    <phoneticPr fontId="1"/>
  </si>
  <si>
    <t>第１号事業（所得等課税事業）</t>
    <phoneticPr fontId="1"/>
  </si>
  <si>
    <t>　行が足りないときは、別記様式第3号で集計して、合計額を転記しても結構です。</t>
    <rPh sb="1" eb="2">
      <t>ギョウ</t>
    </rPh>
    <rPh sb="3" eb="4">
      <t>タ</t>
    </rPh>
    <rPh sb="19" eb="21">
      <t>シュウケイ</t>
    </rPh>
    <rPh sb="24" eb="26">
      <t>ゴウケイ</t>
    </rPh>
    <rPh sb="26" eb="27">
      <t>ガク</t>
    </rPh>
    <rPh sb="28" eb="30">
      <t>テンキ</t>
    </rPh>
    <rPh sb="33" eb="35">
      <t>ケッコウ</t>
    </rPh>
    <phoneticPr fontId="1"/>
  </si>
  <si>
    <t>　抽出した費用を、別記様式第2号の、第1号事業の「区分されている」のところに記入してください。</t>
    <rPh sb="1" eb="3">
      <t>チュウシュツ</t>
    </rPh>
    <rPh sb="5" eb="7">
      <t>ヒヨウ</t>
    </rPh>
    <rPh sb="18" eb="19">
      <t>ダイ</t>
    </rPh>
    <rPh sb="20" eb="21">
      <t>ゴウ</t>
    </rPh>
    <rPh sb="21" eb="23">
      <t>ジギョウ</t>
    </rPh>
    <rPh sb="25" eb="27">
      <t>クブン</t>
    </rPh>
    <rPh sb="38" eb="40">
      <t>キニュウ</t>
    </rPh>
    <phoneticPr fontId="1"/>
  </si>
  <si>
    <t>共通</t>
    <rPh sb="0" eb="2">
      <t>キョウツウ</t>
    </rPh>
    <phoneticPr fontId="1"/>
  </si>
  <si>
    <t>第1号事業分</t>
    <rPh sb="0" eb="1">
      <t>ダイ</t>
    </rPh>
    <rPh sb="2" eb="3">
      <t>ゴウ</t>
    </rPh>
    <rPh sb="3" eb="6">
      <t>ジギョウブン</t>
    </rPh>
    <phoneticPr fontId="1"/>
  </si>
  <si>
    <t>第3号事業分</t>
    <rPh sb="0" eb="1">
      <t>ダイ</t>
    </rPh>
    <rPh sb="2" eb="3">
      <t>ゴウ</t>
    </rPh>
    <rPh sb="3" eb="5">
      <t>ジギョウ</t>
    </rPh>
    <rPh sb="5" eb="6">
      <t>ブン</t>
    </rPh>
    <phoneticPr fontId="1"/>
  </si>
  <si>
    <t>　（別記様式第3号の記載例も添付していますので、参考にしてください）</t>
    <rPh sb="2" eb="4">
      <t>ベッキ</t>
    </rPh>
    <rPh sb="4" eb="6">
      <t>ヨウシキ</t>
    </rPh>
    <rPh sb="6" eb="7">
      <t>ダイ</t>
    </rPh>
    <rPh sb="8" eb="9">
      <t>ゴウ</t>
    </rPh>
    <rPh sb="10" eb="12">
      <t>キサイ</t>
    </rPh>
    <rPh sb="12" eb="13">
      <t>レイ</t>
    </rPh>
    <rPh sb="14" eb="16">
      <t>テンプ</t>
    </rPh>
    <rPh sb="24" eb="26">
      <t>サンコウ</t>
    </rPh>
    <phoneticPr fontId="1"/>
  </si>
  <si>
    <t>第3号事業（発電事業等）の費用</t>
    <rPh sb="0" eb="1">
      <t>ダイ</t>
    </rPh>
    <rPh sb="2" eb="3">
      <t>ゴウ</t>
    </rPh>
    <rPh sb="3" eb="5">
      <t>ジギョウ</t>
    </rPh>
    <rPh sb="6" eb="8">
      <t>ハツデン</t>
    </rPh>
    <rPh sb="8" eb="10">
      <t>ジギョウ</t>
    </rPh>
    <rPh sb="10" eb="11">
      <t>トウ</t>
    </rPh>
    <rPh sb="13" eb="15">
      <t>ヒヨウ</t>
    </rPh>
    <phoneticPr fontId="1"/>
  </si>
  <si>
    <t>第1号事業（所得等課税事業）の費用</t>
    <rPh sb="0" eb="1">
      <t>ダイ</t>
    </rPh>
    <rPh sb="2" eb="3">
      <t>ゴウ</t>
    </rPh>
    <rPh sb="3" eb="5">
      <t>ジギョウ</t>
    </rPh>
    <rPh sb="6" eb="8">
      <t>ショトク</t>
    </rPh>
    <rPh sb="8" eb="9">
      <t>トウ</t>
    </rPh>
    <rPh sb="9" eb="11">
      <t>カゼイ</t>
    </rPh>
    <rPh sb="11" eb="13">
      <t>ジギョウ</t>
    </rPh>
    <rPh sb="15" eb="17">
      <t>ヒヨウ</t>
    </rPh>
    <phoneticPr fontId="1"/>
  </si>
  <si>
    <t>第1号事業分</t>
    <rPh sb="0" eb="1">
      <t>ダイ</t>
    </rPh>
    <rPh sb="2" eb="3">
      <t>ゴウ</t>
    </rPh>
    <rPh sb="3" eb="5">
      <t>ジギョウ</t>
    </rPh>
    <rPh sb="5" eb="6">
      <t>ブン</t>
    </rPh>
    <phoneticPr fontId="1"/>
  </si>
  <si>
    <t>第１号事業分</t>
    <rPh sb="0" eb="1">
      <t>ダイ</t>
    </rPh>
    <rPh sb="2" eb="3">
      <t>ゴウ</t>
    </rPh>
    <rPh sb="3" eb="5">
      <t>ジギョウ</t>
    </rPh>
    <rPh sb="5" eb="6">
      <t>ブン</t>
    </rPh>
    <phoneticPr fontId="1"/>
  </si>
  <si>
    <t>第３号事業分</t>
    <rPh sb="0" eb="1">
      <t>ダイ</t>
    </rPh>
    <rPh sb="2" eb="3">
      <t>ゴウ</t>
    </rPh>
    <rPh sb="3" eb="5">
      <t>ジギョウ</t>
    </rPh>
    <rPh sb="5" eb="6">
      <t>ブン</t>
    </rPh>
    <phoneticPr fontId="1"/>
  </si>
  <si>
    <t>内訳</t>
    <phoneticPr fontId="1"/>
  </si>
  <si>
    <t>内訳</t>
    <phoneticPr fontId="1"/>
  </si>
  <si>
    <t>1　この明細書は、「営業外収益」及び「営業外費用」が別記様式第２号に記載しきれない場合に記載すること。</t>
    <rPh sb="4" eb="7">
      <t>メイサイショ</t>
    </rPh>
    <rPh sb="10" eb="13">
      <t>エイギョウガイ</t>
    </rPh>
    <rPh sb="13" eb="15">
      <t>シュウエキ</t>
    </rPh>
    <rPh sb="16" eb="17">
      <t>オヨ</t>
    </rPh>
    <rPh sb="19" eb="22">
      <t>エイギョウガイ</t>
    </rPh>
    <rPh sb="22" eb="24">
      <t>ヒヨウ</t>
    </rPh>
    <rPh sb="26" eb="28">
      <t>ベッキ</t>
    </rPh>
    <rPh sb="28" eb="30">
      <t>ヨウシキ</t>
    </rPh>
    <rPh sb="30" eb="31">
      <t>ダイ</t>
    </rPh>
    <rPh sb="32" eb="33">
      <t>ゴウ</t>
    </rPh>
    <rPh sb="34" eb="36">
      <t>キサイ</t>
    </rPh>
    <rPh sb="41" eb="43">
      <t>バアイ</t>
    </rPh>
    <rPh sb="44" eb="46">
      <t>キサイ</t>
    </rPh>
    <phoneticPr fontId="1"/>
  </si>
  <si>
    <t>2　「第１号事業（所得等課税事業）分」「第３号事業（発電事業等、小売電気事業等）分」及び区分されていない「共通」について項目と金額を記載し、「総額」を記載すること。</t>
    <rPh sb="3" eb="4">
      <t>ダイ</t>
    </rPh>
    <rPh sb="5" eb="6">
      <t>ゴウ</t>
    </rPh>
    <rPh sb="6" eb="8">
      <t>ジギョウ</t>
    </rPh>
    <rPh sb="9" eb="11">
      <t>ショトク</t>
    </rPh>
    <rPh sb="11" eb="12">
      <t>トウ</t>
    </rPh>
    <rPh sb="12" eb="14">
      <t>カゼイ</t>
    </rPh>
    <rPh sb="14" eb="16">
      <t>ジギョウ</t>
    </rPh>
    <rPh sb="17" eb="18">
      <t>ブン</t>
    </rPh>
    <rPh sb="20" eb="21">
      <t>ダイ</t>
    </rPh>
    <rPh sb="22" eb="23">
      <t>ゴウ</t>
    </rPh>
    <rPh sb="23" eb="25">
      <t>ジギョウ</t>
    </rPh>
    <rPh sb="26" eb="28">
      <t>ハツデン</t>
    </rPh>
    <rPh sb="28" eb="30">
      <t>ジギョウ</t>
    </rPh>
    <rPh sb="30" eb="31">
      <t>トウ</t>
    </rPh>
    <rPh sb="32" eb="34">
      <t>コウリ</t>
    </rPh>
    <rPh sb="34" eb="38">
      <t>デンキジギョウ</t>
    </rPh>
    <rPh sb="38" eb="39">
      <t>トウ</t>
    </rPh>
    <rPh sb="40" eb="41">
      <t>ブン</t>
    </rPh>
    <rPh sb="42" eb="43">
      <t>オヨ</t>
    </rPh>
    <rPh sb="44" eb="46">
      <t>クブン</t>
    </rPh>
    <rPh sb="53" eb="55">
      <t>キョウツウ</t>
    </rPh>
    <rPh sb="60" eb="62">
      <t>コウモク</t>
    </rPh>
    <rPh sb="63" eb="65">
      <t>キンガク</t>
    </rPh>
    <rPh sb="66" eb="68">
      <t>キサイ</t>
    </rPh>
    <rPh sb="71" eb="73">
      <t>ソウガク</t>
    </rPh>
    <rPh sb="75" eb="77">
      <t>キサイ</t>
    </rPh>
    <phoneticPr fontId="1"/>
  </si>
  <si>
    <t>合計①</t>
    <rPh sb="0" eb="2">
      <t>ゴウケイ</t>
    </rPh>
    <phoneticPr fontId="1"/>
  </si>
  <si>
    <t>合計②</t>
    <rPh sb="0" eb="2">
      <t>ゴウケイ</t>
    </rPh>
    <phoneticPr fontId="1"/>
  </si>
  <si>
    <t>税務加算及び減算に関する明細書</t>
    <rPh sb="0" eb="2">
      <t>ゼイム</t>
    </rPh>
    <rPh sb="2" eb="4">
      <t>カサン</t>
    </rPh>
    <rPh sb="4" eb="5">
      <t>オヨ</t>
    </rPh>
    <rPh sb="6" eb="8">
      <t>ゲンサン</t>
    </rPh>
    <rPh sb="9" eb="10">
      <t>カン</t>
    </rPh>
    <rPh sb="12" eb="15">
      <t>メイサイショ</t>
    </rPh>
    <phoneticPr fontId="1"/>
  </si>
  <si>
    <t>別記様式第５号</t>
    <rPh sb="0" eb="2">
      <t>ベッキ</t>
    </rPh>
    <rPh sb="2" eb="4">
      <t>ヨウシキ</t>
    </rPh>
    <rPh sb="4" eb="5">
      <t>ダイ</t>
    </rPh>
    <rPh sb="6" eb="7">
      <t>ゴウ</t>
    </rPh>
    <phoneticPr fontId="1"/>
  </si>
  <si>
    <t>１　税務加算</t>
    <rPh sb="2" eb="4">
      <t>ゼイム</t>
    </rPh>
    <rPh sb="4" eb="6">
      <t>カサン</t>
    </rPh>
    <phoneticPr fontId="1"/>
  </si>
  <si>
    <t>２　税務減算</t>
    <rPh sb="2" eb="4">
      <t>ゼイム</t>
    </rPh>
    <rPh sb="4" eb="6">
      <t>ゲンサン</t>
    </rPh>
    <phoneticPr fontId="1"/>
  </si>
  <si>
    <t>1　この明細書は、「税務加算」及び「税務減算」が別記様式第２号に記載しきれない場合に記載すること。</t>
    <rPh sb="4" eb="7">
      <t>メイサイショ</t>
    </rPh>
    <rPh sb="10" eb="12">
      <t>ゼイム</t>
    </rPh>
    <rPh sb="12" eb="14">
      <t>カサン</t>
    </rPh>
    <rPh sb="15" eb="16">
      <t>オヨ</t>
    </rPh>
    <rPh sb="18" eb="20">
      <t>ゼイム</t>
    </rPh>
    <rPh sb="20" eb="22">
      <t>ゲンサン</t>
    </rPh>
    <rPh sb="24" eb="26">
      <t>ベッキ</t>
    </rPh>
    <rPh sb="26" eb="28">
      <t>ヨウシキ</t>
    </rPh>
    <rPh sb="28" eb="29">
      <t>ダイ</t>
    </rPh>
    <rPh sb="30" eb="31">
      <t>ゴウ</t>
    </rPh>
    <rPh sb="32" eb="34">
      <t>キサイ</t>
    </rPh>
    <rPh sb="39" eb="41">
      <t>バアイ</t>
    </rPh>
    <rPh sb="42" eb="44">
      <t>キサイ</t>
    </rPh>
    <phoneticPr fontId="1"/>
  </si>
  <si>
    <t>別記様式第２号で算出された第１号事業、第３号事業　それぞれの所得を申告書に転記します。</t>
    <rPh sb="0" eb="2">
      <t>ベッキ</t>
    </rPh>
    <rPh sb="2" eb="4">
      <t>ヨウシキ</t>
    </rPh>
    <rPh sb="4" eb="5">
      <t>ダイ</t>
    </rPh>
    <rPh sb="6" eb="7">
      <t>ゴウ</t>
    </rPh>
    <rPh sb="8" eb="10">
      <t>サンシュツ</t>
    </rPh>
    <rPh sb="13" eb="14">
      <t>ダイ</t>
    </rPh>
    <rPh sb="15" eb="16">
      <t>ゴウ</t>
    </rPh>
    <rPh sb="16" eb="18">
      <t>ジギョウ</t>
    </rPh>
    <rPh sb="19" eb="20">
      <t>ダイ</t>
    </rPh>
    <rPh sb="21" eb="22">
      <t>ゴウ</t>
    </rPh>
    <rPh sb="22" eb="24">
      <t>ジギョウ</t>
    </rPh>
    <rPh sb="30" eb="32">
      <t>ショトク</t>
    </rPh>
    <rPh sb="33" eb="36">
      <t>シンコクショ</t>
    </rPh>
    <rPh sb="37" eb="39">
      <t>テンキ</t>
    </rPh>
    <phoneticPr fontId="1"/>
  </si>
  <si>
    <t>②あん分率を算定する</t>
    <rPh sb="3" eb="4">
      <t>ブン</t>
    </rPh>
    <rPh sb="4" eb="5">
      <t>リツ</t>
    </rPh>
    <rPh sb="6" eb="8">
      <t>サンテイ</t>
    </rPh>
    <phoneticPr fontId="1"/>
  </si>
  <si>
    <t>①あん分計算（区分経理）を行わなければならないかを判定する</t>
    <rPh sb="3" eb="4">
      <t>ブン</t>
    </rPh>
    <rPh sb="4" eb="6">
      <t>ケイサン</t>
    </rPh>
    <rPh sb="7" eb="9">
      <t>クブン</t>
    </rPh>
    <rPh sb="9" eb="11">
      <t>ケイリ</t>
    </rPh>
    <rPh sb="13" eb="14">
      <t>オコナ</t>
    </rPh>
    <rPh sb="25" eb="27">
      <t>ハンテイ</t>
    </rPh>
    <phoneticPr fontId="1"/>
  </si>
  <si>
    <t>　まずは、別記様式第2号～を用いた区分計算の方法（原則的な方法）を説明します。</t>
    <rPh sb="5" eb="7">
      <t>ベッキ</t>
    </rPh>
    <rPh sb="7" eb="9">
      <t>ヨウシキ</t>
    </rPh>
    <rPh sb="9" eb="10">
      <t>ダイ</t>
    </rPh>
    <rPh sb="11" eb="12">
      <t>ゴウ</t>
    </rPh>
    <rPh sb="14" eb="15">
      <t>モチ</t>
    </rPh>
    <rPh sb="17" eb="19">
      <t>クブン</t>
    </rPh>
    <rPh sb="19" eb="21">
      <t>ケイサン</t>
    </rPh>
    <rPh sb="22" eb="24">
      <t>ホウホウ</t>
    </rPh>
    <rPh sb="25" eb="28">
      <t>ゲンソクテキ</t>
    </rPh>
    <rPh sb="29" eb="31">
      <t>ホウホウ</t>
    </rPh>
    <rPh sb="33" eb="35">
      <t>セツメイ</t>
    </rPh>
    <phoneticPr fontId="1"/>
  </si>
  <si>
    <t>　抽出した費用の合計額を算出します。</t>
    <rPh sb="1" eb="3">
      <t>チュウシュツ</t>
    </rPh>
    <rPh sb="5" eb="7">
      <t>ヒヨウ</t>
    </rPh>
    <rPh sb="8" eb="11">
      <t>ゴウケイガク</t>
    </rPh>
    <rPh sb="12" eb="14">
      <t>サンシュツ</t>
    </rPh>
    <phoneticPr fontId="1"/>
  </si>
  <si>
    <t>　算出した合計額を、</t>
    <rPh sb="1" eb="3">
      <t>サンシュツ</t>
    </rPh>
    <rPh sb="5" eb="8">
      <t>ゴウケイガク</t>
    </rPh>
    <phoneticPr fontId="1"/>
  </si>
  <si>
    <t>　別記様式2の所定の場所に転記します。</t>
    <phoneticPr fontId="1"/>
  </si>
  <si>
    <t>　上記と同様の方式で、営業外費用、特別損益、法人税の税務加減算、事業税の税務加減算額をあん分してください。</t>
    <rPh sb="1" eb="3">
      <t>ジョウキ</t>
    </rPh>
    <rPh sb="4" eb="6">
      <t>ドウヨウ</t>
    </rPh>
    <rPh sb="7" eb="9">
      <t>ホウシキ</t>
    </rPh>
    <rPh sb="11" eb="13">
      <t>エイギョウ</t>
    </rPh>
    <rPh sb="13" eb="14">
      <t>ガイ</t>
    </rPh>
    <rPh sb="14" eb="16">
      <t>ヒヨウ</t>
    </rPh>
    <rPh sb="17" eb="19">
      <t>トクベツ</t>
    </rPh>
    <rPh sb="19" eb="21">
      <t>ソンエキ</t>
    </rPh>
    <rPh sb="22" eb="25">
      <t>ホウジンゼイ</t>
    </rPh>
    <rPh sb="26" eb="28">
      <t>ゼイム</t>
    </rPh>
    <rPh sb="28" eb="31">
      <t>カゲンサン</t>
    </rPh>
    <rPh sb="32" eb="35">
      <t>ジギョウゼイ</t>
    </rPh>
    <rPh sb="36" eb="41">
      <t>ゼイムカゲンサン</t>
    </rPh>
    <rPh sb="41" eb="42">
      <t>ガク</t>
    </rPh>
    <rPh sb="45" eb="46">
      <t>ブン</t>
    </rPh>
    <phoneticPr fontId="1"/>
  </si>
  <si>
    <t>　（営業外収益（受取利息等）など、収益であん分が難しいものも、あん分率を使ってあん分します。）</t>
    <rPh sb="2" eb="5">
      <t>エイギョウガイ</t>
    </rPh>
    <rPh sb="5" eb="7">
      <t>シュウエキ</t>
    </rPh>
    <rPh sb="8" eb="10">
      <t>ウケトリ</t>
    </rPh>
    <rPh sb="10" eb="12">
      <t>リソク</t>
    </rPh>
    <rPh sb="12" eb="13">
      <t>トウ</t>
    </rPh>
    <rPh sb="17" eb="19">
      <t>シュウエキ</t>
    </rPh>
    <rPh sb="22" eb="23">
      <t>ブン</t>
    </rPh>
    <rPh sb="24" eb="25">
      <t>ムズカ</t>
    </rPh>
    <rPh sb="33" eb="34">
      <t>ブン</t>
    </rPh>
    <rPh sb="34" eb="35">
      <t>リツ</t>
    </rPh>
    <rPh sb="36" eb="37">
      <t>ツカ</t>
    </rPh>
    <rPh sb="41" eb="42">
      <t>ブン</t>
    </rPh>
    <phoneticPr fontId="1"/>
  </si>
  <si>
    <t>　ア．各事業に固有の費用と、共通の経費を抽出する</t>
    <rPh sb="3" eb="6">
      <t>カクジギョウ</t>
    </rPh>
    <rPh sb="7" eb="9">
      <t>コユウ</t>
    </rPh>
    <rPh sb="10" eb="12">
      <t>ヒヨウ</t>
    </rPh>
    <rPh sb="14" eb="16">
      <t>キョウツウ</t>
    </rPh>
    <rPh sb="17" eb="19">
      <t>ケイヒ</t>
    </rPh>
    <rPh sb="20" eb="22">
      <t>チュウシュツ</t>
    </rPh>
    <phoneticPr fontId="1"/>
  </si>
  <si>
    <t>①別記様式第2号を用いた方法</t>
    <rPh sb="1" eb="3">
      <t>ベッキ</t>
    </rPh>
    <rPh sb="3" eb="5">
      <t>ヨウシキ</t>
    </rPh>
    <rPh sb="5" eb="6">
      <t>ダイ</t>
    </rPh>
    <rPh sb="7" eb="8">
      <t>ゴウ</t>
    </rPh>
    <rPh sb="9" eb="10">
      <t>モチ</t>
    </rPh>
    <rPh sb="12" eb="14">
      <t>ホウホウ</t>
    </rPh>
    <phoneticPr fontId="1"/>
  </si>
  <si>
    <t>　イ．共通の経費をあん分率を用いて第1号事業と第3号事業に配賦する</t>
    <rPh sb="3" eb="5">
      <t>キョウツウ</t>
    </rPh>
    <rPh sb="6" eb="8">
      <t>ケイヒ</t>
    </rPh>
    <rPh sb="11" eb="12">
      <t>ブン</t>
    </rPh>
    <rPh sb="12" eb="13">
      <t>リツ</t>
    </rPh>
    <rPh sb="14" eb="15">
      <t>モチ</t>
    </rPh>
    <rPh sb="17" eb="18">
      <t>ダイ</t>
    </rPh>
    <rPh sb="19" eb="20">
      <t>ゴウ</t>
    </rPh>
    <rPh sb="20" eb="22">
      <t>ジギョウ</t>
    </rPh>
    <rPh sb="23" eb="24">
      <t>ダイ</t>
    </rPh>
    <rPh sb="25" eb="28">
      <t>ゴウジギョウ</t>
    </rPh>
    <rPh sb="29" eb="30">
      <t>ハイ</t>
    </rPh>
    <rPh sb="30" eb="31">
      <t>フ</t>
    </rPh>
    <phoneticPr fontId="1"/>
  </si>
  <si>
    <t>　ウ．各事業の所得を申告書に転記する</t>
    <rPh sb="3" eb="4">
      <t>カク</t>
    </rPh>
    <rPh sb="4" eb="6">
      <t>ジギョウ</t>
    </rPh>
    <rPh sb="7" eb="9">
      <t>ショトク</t>
    </rPh>
    <rPh sb="10" eb="13">
      <t>シンコクショ</t>
    </rPh>
    <rPh sb="14" eb="16">
      <t>テンキ</t>
    </rPh>
    <phoneticPr fontId="1"/>
  </si>
  <si>
    <t>売上全体に占める所得等課税事業の売上割合を算出します。</t>
    <rPh sb="0" eb="2">
      <t>ウリアゲ</t>
    </rPh>
    <rPh sb="2" eb="4">
      <t>ゼンタイ</t>
    </rPh>
    <rPh sb="5" eb="6">
      <t>シ</t>
    </rPh>
    <rPh sb="8" eb="10">
      <t>ショトク</t>
    </rPh>
    <rPh sb="10" eb="11">
      <t>トウ</t>
    </rPh>
    <rPh sb="11" eb="13">
      <t>カゼイ</t>
    </rPh>
    <rPh sb="13" eb="15">
      <t>ジギョウ</t>
    </rPh>
    <rPh sb="16" eb="18">
      <t>ウリアゲ</t>
    </rPh>
    <rPh sb="18" eb="20">
      <t>ワリアイ</t>
    </rPh>
    <rPh sb="21" eb="23">
      <t>サンシュツ</t>
    </rPh>
    <phoneticPr fontId="1"/>
  </si>
  <si>
    <t>　「③共通」は、別記様式第1号で算出したあん分率を使って、第1号事業と第3号事業にあん分します。</t>
    <rPh sb="3" eb="5">
      <t>キョウツウ</t>
    </rPh>
    <rPh sb="29" eb="30">
      <t>ダイ</t>
    </rPh>
    <rPh sb="31" eb="32">
      <t>ゴウ</t>
    </rPh>
    <rPh sb="32" eb="34">
      <t>ジギョウ</t>
    </rPh>
    <rPh sb="35" eb="36">
      <t>ダイ</t>
    </rPh>
    <rPh sb="37" eb="38">
      <t>ゴウ</t>
    </rPh>
    <rPh sb="38" eb="40">
      <t>ジギョウ</t>
    </rPh>
    <rPh sb="43" eb="44">
      <t>ブン</t>
    </rPh>
    <phoneticPr fontId="1"/>
  </si>
  <si>
    <t>◆詳細は、大分県税事務所までお問い合わせください。</t>
    <rPh sb="1" eb="3">
      <t>ショウサイ</t>
    </rPh>
    <rPh sb="5" eb="7">
      <t>オオイタ</t>
    </rPh>
    <rPh sb="7" eb="9">
      <t>ケンゼイ</t>
    </rPh>
    <rPh sb="9" eb="12">
      <t>ジムショ</t>
    </rPh>
    <rPh sb="15" eb="16">
      <t>ト</t>
    </rPh>
    <rPh sb="17" eb="18">
      <t>ア</t>
    </rPh>
    <phoneticPr fontId="1"/>
  </si>
  <si>
    <t>大分県税事務所</t>
    <rPh sb="0" eb="2">
      <t>オオイタ</t>
    </rPh>
    <rPh sb="2" eb="4">
      <t>ケンゼイ</t>
    </rPh>
    <rPh sb="4" eb="7">
      <t>ジムショ</t>
    </rPh>
    <phoneticPr fontId="1"/>
  </si>
  <si>
    <t>課税第一課</t>
    <rPh sb="0" eb="2">
      <t>カゼイ</t>
    </rPh>
    <rPh sb="2" eb="5">
      <t>ダイイッカ</t>
    </rPh>
    <phoneticPr fontId="1"/>
  </si>
  <si>
    <t>　住　　所：〒870-0021　　大分県大分市府内町3-10-1（県庁舎別館２階）</t>
    <rPh sb="1" eb="2">
      <t>ジュウ</t>
    </rPh>
    <rPh sb="4" eb="5">
      <t>ショ</t>
    </rPh>
    <rPh sb="17" eb="20">
      <t>オオイタケン</t>
    </rPh>
    <rPh sb="20" eb="23">
      <t>オオイタシ</t>
    </rPh>
    <rPh sb="23" eb="26">
      <t>フナイマチ</t>
    </rPh>
    <rPh sb="33" eb="36">
      <t>ケンチョウシャ</t>
    </rPh>
    <rPh sb="36" eb="38">
      <t>ベッカン</t>
    </rPh>
    <rPh sb="39" eb="40">
      <t>カイ</t>
    </rPh>
    <phoneticPr fontId="1"/>
  </si>
  <si>
    <t>　大分県では、電気供給業とその他の事業を併せて行う法人で事業税の納税義務があるものは、それぞれの事業に係る経理を区分して行わなければならない、と定められています（大分県税条例第35条の3　第2項）</t>
    <rPh sb="1" eb="4">
      <t>オオイタケン</t>
    </rPh>
    <rPh sb="7" eb="9">
      <t>デンキ</t>
    </rPh>
    <rPh sb="9" eb="12">
      <t>キョウキュウギョウ</t>
    </rPh>
    <rPh sb="15" eb="16">
      <t>タ</t>
    </rPh>
    <rPh sb="17" eb="19">
      <t>ジギョウ</t>
    </rPh>
    <rPh sb="20" eb="21">
      <t>アワ</t>
    </rPh>
    <rPh sb="23" eb="24">
      <t>オコナ</t>
    </rPh>
    <rPh sb="25" eb="27">
      <t>ホウジン</t>
    </rPh>
    <rPh sb="28" eb="31">
      <t>ジギョウゼイ</t>
    </rPh>
    <rPh sb="32" eb="34">
      <t>ノウゼイ</t>
    </rPh>
    <rPh sb="34" eb="36">
      <t>ギム</t>
    </rPh>
    <rPh sb="48" eb="50">
      <t>ジギョウ</t>
    </rPh>
    <rPh sb="51" eb="52">
      <t>カカ</t>
    </rPh>
    <rPh sb="53" eb="55">
      <t>ケイリ</t>
    </rPh>
    <rPh sb="56" eb="58">
      <t>クブン</t>
    </rPh>
    <rPh sb="60" eb="61">
      <t>オコナ</t>
    </rPh>
    <rPh sb="72" eb="73">
      <t>サダ</t>
    </rPh>
    <phoneticPr fontId="1"/>
  </si>
  <si>
    <t>　しかし、電気供給業とその他の事業を区分し経理している法人は少ないと思われますので、区分経理を行っていない法人は、別記様式第１号～第５号等を用いて、あん分計算を行って頂くことになります。</t>
    <rPh sb="5" eb="7">
      <t>デンキ</t>
    </rPh>
    <rPh sb="7" eb="10">
      <t>キョウキュウギョウ</t>
    </rPh>
    <rPh sb="18" eb="20">
      <t>クブン</t>
    </rPh>
    <rPh sb="21" eb="23">
      <t>ケイリ</t>
    </rPh>
    <rPh sb="27" eb="29">
      <t>ホウジン</t>
    </rPh>
    <rPh sb="30" eb="31">
      <t>スク</t>
    </rPh>
    <rPh sb="34" eb="35">
      <t>オモ</t>
    </rPh>
    <rPh sb="42" eb="44">
      <t>クブン</t>
    </rPh>
    <rPh sb="44" eb="46">
      <t>ケイリ</t>
    </rPh>
    <rPh sb="47" eb="48">
      <t>オコナ</t>
    </rPh>
    <rPh sb="53" eb="55">
      <t>ホウジン</t>
    </rPh>
    <rPh sb="70" eb="71">
      <t>モチ</t>
    </rPh>
    <rPh sb="76" eb="77">
      <t>ブン</t>
    </rPh>
    <rPh sb="77" eb="79">
      <t>ケイサン</t>
    </rPh>
    <rPh sb="83" eb="84">
      <t>イタダ</t>
    </rPh>
    <phoneticPr fontId="1"/>
  </si>
  <si>
    <t>　売上金額を別記第1号様式に転記し、あん分計算を行わなければならないかの判定を行います。</t>
    <rPh sb="1" eb="3">
      <t>ウリアゲ</t>
    </rPh>
    <rPh sb="3" eb="5">
      <t>キンガク</t>
    </rPh>
    <rPh sb="6" eb="8">
      <t>ベッキ</t>
    </rPh>
    <rPh sb="8" eb="9">
      <t>ダイ</t>
    </rPh>
    <rPh sb="10" eb="11">
      <t>ゴウ</t>
    </rPh>
    <rPh sb="11" eb="13">
      <t>ヨウシキ</t>
    </rPh>
    <rPh sb="14" eb="16">
      <t>テンキ</t>
    </rPh>
    <rPh sb="39" eb="40">
      <t>オコナ</t>
    </rPh>
    <phoneticPr fontId="1"/>
  </si>
  <si>
    <t>　まず、Ｐ／Ｌから第1号事業（所得等課税事業）と第3号事業（発電事業等、小売電気事業等）の売上金額を抽出します。</t>
    <rPh sb="9" eb="10">
      <t>ダイ</t>
    </rPh>
    <rPh sb="11" eb="12">
      <t>ゴウ</t>
    </rPh>
    <rPh sb="12" eb="14">
      <t>ジギョウ</t>
    </rPh>
    <rPh sb="15" eb="17">
      <t>ショトク</t>
    </rPh>
    <rPh sb="17" eb="18">
      <t>トウ</t>
    </rPh>
    <rPh sb="18" eb="20">
      <t>カゼイ</t>
    </rPh>
    <rPh sb="20" eb="22">
      <t>ジギョウ</t>
    </rPh>
    <rPh sb="24" eb="25">
      <t>ダイ</t>
    </rPh>
    <rPh sb="26" eb="27">
      <t>ゴウ</t>
    </rPh>
    <rPh sb="27" eb="29">
      <t>ジギョウ</t>
    </rPh>
    <rPh sb="30" eb="32">
      <t>ハツデン</t>
    </rPh>
    <rPh sb="32" eb="34">
      <t>ジギョウ</t>
    </rPh>
    <rPh sb="34" eb="35">
      <t>トウ</t>
    </rPh>
    <rPh sb="36" eb="38">
      <t>コウリ</t>
    </rPh>
    <rPh sb="38" eb="40">
      <t>デンキ</t>
    </rPh>
    <rPh sb="40" eb="42">
      <t>ジギョウ</t>
    </rPh>
    <rPh sb="42" eb="43">
      <t>トウ</t>
    </rPh>
    <rPh sb="45" eb="47">
      <t>ウリアゲ</t>
    </rPh>
    <rPh sb="47" eb="49">
      <t>キンガク</t>
    </rPh>
    <rPh sb="50" eb="52">
      <t>チュウシュツ</t>
    </rPh>
    <phoneticPr fontId="1"/>
  </si>
  <si>
    <t>交際費</t>
    <rPh sb="0" eb="3">
      <t>コウサイヒ</t>
    </rPh>
    <phoneticPr fontId="1"/>
  </si>
  <si>
    <t>その他</t>
    <rPh sb="2" eb="3">
      <t>タ</t>
    </rPh>
    <phoneticPr fontId="1"/>
  </si>
  <si>
    <t>土地賃借料（発電所土地）</t>
    <rPh sb="0" eb="2">
      <t>トチ</t>
    </rPh>
    <rPh sb="2" eb="5">
      <t>チンシャクリョウ</t>
    </rPh>
    <rPh sb="6" eb="11">
      <t>ハツデンショトチ</t>
    </rPh>
    <phoneticPr fontId="1"/>
  </si>
  <si>
    <t>固定資産税（発電所土地）</t>
    <rPh sb="0" eb="2">
      <t>コテイ</t>
    </rPh>
    <rPh sb="2" eb="5">
      <t>シサンゼイ</t>
    </rPh>
    <rPh sb="6" eb="9">
      <t>ハツデンショ</t>
    </rPh>
    <rPh sb="9" eb="11">
      <t>トチ</t>
    </rPh>
    <phoneticPr fontId="1"/>
  </si>
  <si>
    <t>固定資産税（ﾊﾟﾈﾙ等償却資産税）</t>
    <rPh sb="0" eb="2">
      <t>コテイ</t>
    </rPh>
    <rPh sb="2" eb="5">
      <t>シサンゼイ</t>
    </rPh>
    <rPh sb="10" eb="11">
      <t>トウ</t>
    </rPh>
    <rPh sb="11" eb="13">
      <t>ショウキャク</t>
    </rPh>
    <rPh sb="13" eb="16">
      <t>シサンゼイ</t>
    </rPh>
    <phoneticPr fontId="1"/>
  </si>
  <si>
    <t>給与手当（飲食店部門）</t>
    <rPh sb="0" eb="2">
      <t>キュウヨ</t>
    </rPh>
    <rPh sb="2" eb="4">
      <t>テアテ</t>
    </rPh>
    <rPh sb="5" eb="8">
      <t>インショクテン</t>
    </rPh>
    <rPh sb="8" eb="10">
      <t>ブモン</t>
    </rPh>
    <phoneticPr fontId="1"/>
  </si>
  <si>
    <t>法定福利費（飲食店部門）</t>
    <rPh sb="0" eb="2">
      <t>ホウテイ</t>
    </rPh>
    <rPh sb="2" eb="4">
      <t>フクリ</t>
    </rPh>
    <rPh sb="4" eb="5">
      <t>ヒ</t>
    </rPh>
    <rPh sb="6" eb="8">
      <t>インショク</t>
    </rPh>
    <rPh sb="8" eb="9">
      <t>テン</t>
    </rPh>
    <rPh sb="9" eb="11">
      <t>ブモン</t>
    </rPh>
    <phoneticPr fontId="1"/>
  </si>
  <si>
    <t>車両費（飲食店・発電所見回り兼用）</t>
    <rPh sb="0" eb="3">
      <t>シャリョウヒ</t>
    </rPh>
    <rPh sb="4" eb="7">
      <t>インショクテン</t>
    </rPh>
    <rPh sb="8" eb="11">
      <t>ハツデンショ</t>
    </rPh>
    <rPh sb="11" eb="13">
      <t>ミマワ</t>
    </rPh>
    <rPh sb="14" eb="16">
      <t>ケンヨウ</t>
    </rPh>
    <phoneticPr fontId="1"/>
  </si>
  <si>
    <t>減価償却費（事務所建物）</t>
    <rPh sb="0" eb="2">
      <t>ゲンカ</t>
    </rPh>
    <rPh sb="2" eb="4">
      <t>ショウキャク</t>
    </rPh>
    <rPh sb="4" eb="5">
      <t>ヒ</t>
    </rPh>
    <rPh sb="6" eb="9">
      <t>ジムショ</t>
    </rPh>
    <rPh sb="9" eb="11">
      <t>タテモノ</t>
    </rPh>
    <phoneticPr fontId="1"/>
  </si>
  <si>
    <t>水道光熱費（事務所建物）</t>
    <rPh sb="0" eb="2">
      <t>スイドウ</t>
    </rPh>
    <rPh sb="2" eb="5">
      <t>コウネツヒ</t>
    </rPh>
    <rPh sb="6" eb="9">
      <t>ジムショ</t>
    </rPh>
    <rPh sb="9" eb="11">
      <t>タテモノ</t>
    </rPh>
    <phoneticPr fontId="1"/>
  </si>
  <si>
    <t>法定福利費（役員）</t>
    <rPh sb="0" eb="2">
      <t>ホウテイ</t>
    </rPh>
    <rPh sb="2" eb="4">
      <t>フクリ</t>
    </rPh>
    <rPh sb="4" eb="5">
      <t>ヒ</t>
    </rPh>
    <rPh sb="6" eb="8">
      <t>ヤクイン</t>
    </rPh>
    <phoneticPr fontId="1"/>
  </si>
  <si>
    <t>その他</t>
    <rPh sb="2" eb="3">
      <t>タ</t>
    </rPh>
    <phoneticPr fontId="1"/>
  </si>
  <si>
    <t>減価償却費（店舗、厨房設備他）</t>
    <rPh sb="6" eb="8">
      <t>テンポ</t>
    </rPh>
    <rPh sb="9" eb="11">
      <t>チュウボウ</t>
    </rPh>
    <rPh sb="11" eb="13">
      <t>セツビ</t>
    </rPh>
    <rPh sb="13" eb="14">
      <t>タ</t>
    </rPh>
    <phoneticPr fontId="1"/>
  </si>
  <si>
    <t>小計　(1)＋(2)</t>
    <rPh sb="0" eb="2">
      <t>ショウケイ</t>
    </rPh>
    <phoneticPr fontId="1"/>
  </si>
  <si>
    <t>小計　(4)+(5)＋(6)+(7)＋(8)</t>
    <rPh sb="0" eb="2">
      <t>ショウケイ</t>
    </rPh>
    <phoneticPr fontId="1"/>
  </si>
  <si>
    <t>宛名</t>
    <rPh sb="0" eb="2">
      <t>アテナ</t>
    </rPh>
    <phoneticPr fontId="1"/>
  </si>
  <si>
    <t>上記　１．の数値が</t>
    <rPh sb="0" eb="2">
      <t>ジョウキ</t>
    </rPh>
    <rPh sb="6" eb="8">
      <t>スウチ</t>
    </rPh>
    <phoneticPr fontId="1"/>
  </si>
  <si>
    <t>　0.1以下　　→</t>
    <rPh sb="4" eb="6">
      <t>イカ</t>
    </rPh>
    <phoneticPr fontId="1"/>
  </si>
  <si>
    <r>
      <t>　　　　あん分計算</t>
    </r>
    <r>
      <rPr>
        <b/>
        <sz val="18"/>
        <color theme="1"/>
        <rFont val="游ゴシック"/>
        <family val="3"/>
        <charset val="128"/>
        <scheme val="minor"/>
      </rPr>
      <t>　不要</t>
    </r>
    <rPh sb="6" eb="7">
      <t>ブン</t>
    </rPh>
    <rPh sb="7" eb="9">
      <t>ケイサン</t>
    </rPh>
    <rPh sb="10" eb="12">
      <t>フヨウ</t>
    </rPh>
    <phoneticPr fontId="1"/>
  </si>
  <si>
    <t>　0.1超　　　→</t>
    <rPh sb="4" eb="5">
      <t>チョウ</t>
    </rPh>
    <phoneticPr fontId="1"/>
  </si>
  <si>
    <r>
      <t>　　・・・　主たる事業の課税方法で申告が可能です。</t>
    </r>
    <r>
      <rPr>
        <sz val="11"/>
        <color theme="1"/>
        <rFont val="游ゴシック"/>
        <family val="3"/>
        <charset val="128"/>
        <scheme val="minor"/>
      </rPr>
      <t>（原則どおり区分経理して申告することも可能）</t>
    </r>
    <rPh sb="20" eb="22">
      <t>カノウ</t>
    </rPh>
    <rPh sb="26" eb="28">
      <t>ゲンソク</t>
    </rPh>
    <rPh sb="31" eb="33">
      <t>クブン</t>
    </rPh>
    <rPh sb="33" eb="35">
      <t>ケイリ</t>
    </rPh>
    <rPh sb="37" eb="39">
      <t>シンコク</t>
    </rPh>
    <rPh sb="44" eb="46">
      <t>カノウ</t>
    </rPh>
    <phoneticPr fontId="1"/>
  </si>
  <si>
    <t>　第１号事業（所得等課税事業）にかかる費用、第3号事業（発電事業等、小売電気事業等）にかかる費用、共通の経費をそれぞれ抽出し集計します。</t>
    <rPh sb="1" eb="2">
      <t>ダイ</t>
    </rPh>
    <rPh sb="3" eb="4">
      <t>ゴウ</t>
    </rPh>
    <rPh sb="4" eb="6">
      <t>ジギョウ</t>
    </rPh>
    <rPh sb="7" eb="9">
      <t>ショトク</t>
    </rPh>
    <rPh sb="9" eb="10">
      <t>トウ</t>
    </rPh>
    <rPh sb="10" eb="12">
      <t>カゼイ</t>
    </rPh>
    <rPh sb="12" eb="14">
      <t>ジギョウ</t>
    </rPh>
    <rPh sb="19" eb="21">
      <t>ヒヨウ</t>
    </rPh>
    <rPh sb="46" eb="48">
      <t>ヒヨウ</t>
    </rPh>
    <rPh sb="49" eb="51">
      <t>キョウツウ</t>
    </rPh>
    <rPh sb="52" eb="54">
      <t>ケイヒ</t>
    </rPh>
    <rPh sb="59" eb="61">
      <t>チュウシュツ</t>
    </rPh>
    <rPh sb="62" eb="64">
      <t>シュウケイ</t>
    </rPh>
    <phoneticPr fontId="1"/>
  </si>
  <si>
    <t>第３号事業（発電事業等、小売電気事業等）</t>
    <rPh sb="12" eb="14">
      <t>コウリ</t>
    </rPh>
    <rPh sb="14" eb="16">
      <t>デンキ</t>
    </rPh>
    <rPh sb="16" eb="18">
      <t>ジギョウ</t>
    </rPh>
    <rPh sb="18" eb="19">
      <t>トウ</t>
    </rPh>
    <phoneticPr fontId="1"/>
  </si>
  <si>
    <t>　原則は別記様式第2号を用いた区分経理の方法となります。
　簡易な方法での申告は、事情がある場合（区分経理ができない 等）の取扱いとなります。</t>
    <rPh sb="1" eb="3">
      <t>ゲンソク</t>
    </rPh>
    <rPh sb="4" eb="6">
      <t>ベッキ</t>
    </rPh>
    <rPh sb="6" eb="8">
      <t>ヨウシキ</t>
    </rPh>
    <rPh sb="8" eb="9">
      <t>ダイ</t>
    </rPh>
    <rPh sb="10" eb="11">
      <t>ゴウ</t>
    </rPh>
    <rPh sb="12" eb="13">
      <t>モチ</t>
    </rPh>
    <rPh sb="15" eb="19">
      <t>クブンケイリ</t>
    </rPh>
    <rPh sb="20" eb="22">
      <t>ホウホウ</t>
    </rPh>
    <rPh sb="41" eb="43">
      <t>ジジョウ</t>
    </rPh>
    <rPh sb="46" eb="48">
      <t>バアイ</t>
    </rPh>
    <rPh sb="49" eb="51">
      <t>クブン</t>
    </rPh>
    <rPh sb="51" eb="53">
      <t>ケイリ</t>
    </rPh>
    <rPh sb="59" eb="60">
      <t>ナド</t>
    </rPh>
    <rPh sb="62" eb="64">
      <t>トリアツカ</t>
    </rPh>
    <phoneticPr fontId="1"/>
  </si>
  <si>
    <t>別記様式第２号を用いず簡易な区分計算を行う場合、下記により所得を売上の比であん分して申告してください。</t>
    <rPh sb="0" eb="2">
      <t>ベッキ</t>
    </rPh>
    <rPh sb="2" eb="4">
      <t>ヨウシキ</t>
    </rPh>
    <rPh sb="4" eb="5">
      <t>ダイ</t>
    </rPh>
    <rPh sb="6" eb="7">
      <t>ゴウ</t>
    </rPh>
    <rPh sb="8" eb="9">
      <t>モチ</t>
    </rPh>
    <rPh sb="11" eb="13">
      <t>カンイ</t>
    </rPh>
    <rPh sb="14" eb="16">
      <t>クブン</t>
    </rPh>
    <rPh sb="16" eb="18">
      <t>ケイサン</t>
    </rPh>
    <rPh sb="19" eb="20">
      <t>オコナ</t>
    </rPh>
    <rPh sb="21" eb="23">
      <t>バアイ</t>
    </rPh>
    <rPh sb="24" eb="26">
      <t>カキ</t>
    </rPh>
    <rPh sb="29" eb="31">
      <t>ショトク</t>
    </rPh>
    <rPh sb="32" eb="34">
      <t>ウリアゲ</t>
    </rPh>
    <rPh sb="35" eb="36">
      <t>ヒ</t>
    </rPh>
    <rPh sb="39" eb="40">
      <t>ブン</t>
    </rPh>
    <rPh sb="42" eb="44">
      <t>シンコク</t>
    </rPh>
    <phoneticPr fontId="1"/>
  </si>
  <si>
    <t>表面(10)で算出したあん分率を使用します。</t>
    <rPh sb="0" eb="2">
      <t>オモテメン</t>
    </rPh>
    <rPh sb="7" eb="9">
      <t>サンシュツ</t>
    </rPh>
    <rPh sb="13" eb="14">
      <t>ブン</t>
    </rPh>
    <rPh sb="14" eb="15">
      <t>リツ</t>
    </rPh>
    <rPh sb="16" eb="18">
      <t>シヨウ</t>
    </rPh>
    <phoneticPr fontId="1"/>
  </si>
  <si>
    <t>　第1号事業業（所得等課税事）と第3号事業（発電事業等、小売電気事業等）とに区分して記載すること。なお、区分することが困難である場合は共通として掲載し、売上金額によって第1号事業と第3号事業にあん分した額をもって課税標準となる所得金額を計算すること。</t>
    <rPh sb="84" eb="85">
      <t>ダイ</t>
    </rPh>
    <rPh sb="86" eb="89">
      <t>ゴウジギョウ</t>
    </rPh>
    <rPh sb="90" eb="91">
      <t>ダイ</t>
    </rPh>
    <rPh sb="92" eb="95">
      <t>ゴウジギョウ</t>
    </rPh>
    <phoneticPr fontId="1"/>
  </si>
  <si>
    <t>　電話番号：０９７－５０６－５７７３</t>
    <rPh sb="1" eb="3">
      <t>デンワ</t>
    </rPh>
    <rPh sb="3" eb="5">
      <t>バンゴウ</t>
    </rPh>
    <phoneticPr fontId="1"/>
  </si>
  <si>
    <t>　あん分率を用いて、所得を区分します。</t>
    <rPh sb="3" eb="4">
      <t>ブン</t>
    </rPh>
    <rPh sb="4" eb="5">
      <t>リツ</t>
    </rPh>
    <rPh sb="6" eb="7">
      <t>モチ</t>
    </rPh>
    <rPh sb="10" eb="12">
      <t>ショトク</t>
    </rPh>
    <phoneticPr fontId="1"/>
  </si>
  <si>
    <t>　集計には、別記第３号様式等を用いると便利です。（別紙に、別記第３号様式の区分例を添付していますので参考にしてください）</t>
    <rPh sb="1" eb="3">
      <t>シュウケイ</t>
    </rPh>
    <rPh sb="13" eb="14">
      <t>ナド</t>
    </rPh>
    <rPh sb="19" eb="21">
      <t>ベンリ</t>
    </rPh>
    <rPh sb="37" eb="39">
      <t>クブン</t>
    </rPh>
    <rPh sb="39" eb="40">
      <t>レイ</t>
    </rPh>
    <rPh sb="50" eb="52">
      <t>サンコウ</t>
    </rPh>
    <phoneticPr fontId="1"/>
  </si>
  <si>
    <t>　また、大分県では、屋外に太陽光パネルを設置しただけの比較的規模の小さい発電事業者等が多いため、解説もこのような事業者をイメージして記述しています。</t>
    <rPh sb="4" eb="7">
      <t>オオイタケン</t>
    </rPh>
    <rPh sb="10" eb="12">
      <t>オクガイ</t>
    </rPh>
    <rPh sb="13" eb="16">
      <t>タイヨウコウ</t>
    </rPh>
    <rPh sb="20" eb="22">
      <t>セッチ</t>
    </rPh>
    <rPh sb="41" eb="42">
      <t>トウ</t>
    </rPh>
    <rPh sb="56" eb="59">
      <t>ジギョウシャ</t>
    </rPh>
    <rPh sb="66" eb="68">
      <t>キジュツ</t>
    </rPh>
    <phoneticPr fontId="1"/>
  </si>
  <si>
    <r>
      <t xml:space="preserve">　なお、この様式中
      </t>
    </r>
    <r>
      <rPr>
        <b/>
        <sz val="12"/>
        <color theme="1"/>
        <rFont val="游ゴシック"/>
        <family val="3"/>
        <charset val="128"/>
        <scheme val="minor"/>
      </rPr>
      <t xml:space="preserve">「第１号事業」とは、地方税法第72条の2第1項第1号に掲げる事業（所得等課税事業）
   </t>
    </r>
    <r>
      <rPr>
        <sz val="12"/>
        <color theme="1"/>
        <rFont val="游ゴシック"/>
        <family val="3"/>
        <charset val="128"/>
        <scheme val="minor"/>
      </rPr>
      <t xml:space="preserve">をいい、
      </t>
    </r>
    <r>
      <rPr>
        <b/>
        <sz val="12"/>
        <color theme="1"/>
        <rFont val="游ゴシック"/>
        <family val="3"/>
        <charset val="128"/>
        <scheme val="minor"/>
      </rPr>
      <t>「第３号事業」とは、同項3号に掲げる事業（電気供給業のうち、発電事業等と小売電気事業等）</t>
    </r>
    <r>
      <rPr>
        <sz val="12"/>
        <color theme="1"/>
        <rFont val="游ゴシック"/>
        <family val="3"/>
        <charset val="128"/>
        <scheme val="minor"/>
      </rPr>
      <t>をいいます。</t>
    </r>
    <rPh sb="6" eb="8">
      <t>ヨウシキ</t>
    </rPh>
    <rPh sb="8" eb="9">
      <t>チュウ</t>
    </rPh>
    <rPh sb="17" eb="18">
      <t>ダイ</t>
    </rPh>
    <rPh sb="19" eb="20">
      <t>ゴウ</t>
    </rPh>
    <rPh sb="20" eb="22">
      <t>ジギョウ</t>
    </rPh>
    <rPh sb="73" eb="74">
      <t>ダイ</t>
    </rPh>
    <rPh sb="75" eb="76">
      <t>ゴウ</t>
    </rPh>
    <rPh sb="76" eb="78">
      <t>ジギョウ</t>
    </rPh>
    <rPh sb="82" eb="84">
      <t>ドウコウ</t>
    </rPh>
    <rPh sb="110" eb="112">
      <t>デンキ</t>
    </rPh>
    <phoneticPr fontId="1"/>
  </si>
  <si>
    <r>
      <rPr>
        <sz val="14"/>
        <color theme="1"/>
        <rFont val="游ゴシック"/>
        <family val="3"/>
        <charset val="128"/>
        <scheme val="minor"/>
      </rPr>
      <t>　R2.4.1以降に開始する事業年度においては、
　　</t>
    </r>
    <r>
      <rPr>
        <b/>
        <sz val="14"/>
        <color theme="1"/>
        <rFont val="游ゴシック"/>
        <family val="3"/>
        <charset val="128"/>
        <scheme val="minor"/>
      </rPr>
      <t>第１号事業は、所得が課税標準</t>
    </r>
    <r>
      <rPr>
        <sz val="14"/>
        <color theme="1"/>
        <rFont val="游ゴシック"/>
        <family val="3"/>
        <charset val="128"/>
        <scheme val="minor"/>
      </rPr>
      <t>となり、
　　</t>
    </r>
    <r>
      <rPr>
        <b/>
        <sz val="14"/>
        <color theme="1"/>
        <rFont val="游ゴシック"/>
        <family val="3"/>
        <charset val="128"/>
        <scheme val="minor"/>
      </rPr>
      <t>第３号事業は、収入金額と所得の両方が課税標準</t>
    </r>
    <r>
      <rPr>
        <sz val="14"/>
        <color theme="1"/>
        <rFont val="游ゴシック"/>
        <family val="3"/>
        <charset val="128"/>
        <scheme val="minor"/>
      </rPr>
      <t>となっていますので、ご注意ください。</t>
    </r>
    <r>
      <rPr>
        <sz val="12"/>
        <color theme="1"/>
        <rFont val="游ゴシック"/>
        <family val="3"/>
        <charset val="128"/>
        <scheme val="minor"/>
      </rPr>
      <t xml:space="preserve">
  第１号事業と第３号事業の所得は、税率が違いますので、欠損金も含め混同しないようにしてください。</t>
    </r>
    <rPh sb="7" eb="9">
      <t>イコウ</t>
    </rPh>
    <rPh sb="10" eb="12">
      <t>カイシ</t>
    </rPh>
    <rPh sb="14" eb="16">
      <t>ジギョウ</t>
    </rPh>
    <rPh sb="16" eb="18">
      <t>ネンド</t>
    </rPh>
    <rPh sb="27" eb="28">
      <t>ダイ</t>
    </rPh>
    <rPh sb="29" eb="30">
      <t>ゴウ</t>
    </rPh>
    <rPh sb="30" eb="32">
      <t>ジギョウ</t>
    </rPh>
    <rPh sb="34" eb="36">
      <t>ショトク</t>
    </rPh>
    <rPh sb="37" eb="39">
      <t>カゼイ</t>
    </rPh>
    <rPh sb="39" eb="41">
      <t>ヒョウジュン</t>
    </rPh>
    <rPh sb="48" eb="49">
      <t>ダイ</t>
    </rPh>
    <rPh sb="50" eb="51">
      <t>ゴウ</t>
    </rPh>
    <rPh sb="51" eb="53">
      <t>ジギョウ</t>
    </rPh>
    <rPh sb="55" eb="57">
      <t>シュウニュウ</t>
    </rPh>
    <rPh sb="57" eb="59">
      <t>キンガク</t>
    </rPh>
    <rPh sb="60" eb="62">
      <t>ショトク</t>
    </rPh>
    <rPh sb="63" eb="65">
      <t>リョウホウ</t>
    </rPh>
    <rPh sb="66" eb="68">
      <t>カゼイ</t>
    </rPh>
    <rPh sb="68" eb="70">
      <t>ヒョウジュン</t>
    </rPh>
    <rPh sb="81" eb="83">
      <t>チュウイ</t>
    </rPh>
    <rPh sb="92" eb="93">
      <t>ダイ</t>
    </rPh>
    <rPh sb="94" eb="95">
      <t>ゴウ</t>
    </rPh>
    <rPh sb="95" eb="97">
      <t>ジギョウ</t>
    </rPh>
    <rPh sb="98" eb="99">
      <t>ダイ</t>
    </rPh>
    <rPh sb="100" eb="101">
      <t>ゴウ</t>
    </rPh>
    <rPh sb="101" eb="103">
      <t>ジギョウ</t>
    </rPh>
    <rPh sb="104" eb="106">
      <t>ショトク</t>
    </rPh>
    <rPh sb="108" eb="110">
      <t>ゼイリツ</t>
    </rPh>
    <rPh sb="111" eb="112">
      <t>チガ</t>
    </rPh>
    <rPh sb="118" eb="121">
      <t>ケッソンキン</t>
    </rPh>
    <rPh sb="122" eb="123">
      <t>フク</t>
    </rPh>
    <rPh sb="124" eb="126">
      <t>コンドウ</t>
    </rPh>
    <phoneticPr fontId="1"/>
  </si>
  <si>
    <t>ステップ2　①</t>
    <phoneticPr fontId="1"/>
  </si>
  <si>
    <t>ステップ2　②</t>
    <phoneticPr fontId="1"/>
  </si>
  <si>
    <t>②別記様式第1号の裏面を用いた方法</t>
    <rPh sb="1" eb="3">
      <t>ベッキ</t>
    </rPh>
    <rPh sb="3" eb="5">
      <t>ヨウシキ</t>
    </rPh>
    <rPh sb="5" eb="6">
      <t>ダイ</t>
    </rPh>
    <rPh sb="7" eb="8">
      <t>ゴウ</t>
    </rPh>
    <rPh sb="9" eb="11">
      <t>リメン</t>
    </rPh>
    <rPh sb="12" eb="13">
      <t>モチ</t>
    </rPh>
    <rPh sb="15" eb="17">
      <t>ホウホウ</t>
    </rPh>
    <phoneticPr fontId="1"/>
  </si>
  <si>
    <t>＜参考：関連条文＞</t>
    <rPh sb="1" eb="3">
      <t>サンコウ</t>
    </rPh>
    <rPh sb="4" eb="6">
      <t>カンレン</t>
    </rPh>
    <rPh sb="6" eb="8">
      <t>ジョウブン</t>
    </rPh>
    <phoneticPr fontId="1"/>
  </si>
  <si>
    <t>大分県税条例第３５条の３　第２項（法人の事業税の課税標準の区分経理の義務）</t>
    <rPh sb="0" eb="3">
      <t>オオイタケン</t>
    </rPh>
    <rPh sb="3" eb="4">
      <t>ゼイ</t>
    </rPh>
    <rPh sb="4" eb="6">
      <t>ジョウレイ</t>
    </rPh>
    <rPh sb="6" eb="7">
      <t>ダイ</t>
    </rPh>
    <rPh sb="9" eb="10">
      <t>ジョウ</t>
    </rPh>
    <rPh sb="13" eb="14">
      <t>ダイ</t>
    </rPh>
    <rPh sb="15" eb="16">
      <t>コウ</t>
    </rPh>
    <rPh sb="17" eb="19">
      <t>ホウジン</t>
    </rPh>
    <rPh sb="20" eb="23">
      <t>ジギョウゼイ</t>
    </rPh>
    <rPh sb="24" eb="26">
      <t>カゼイ</t>
    </rPh>
    <rPh sb="26" eb="28">
      <t>ヒョウジュン</t>
    </rPh>
    <rPh sb="29" eb="31">
      <t>クブン</t>
    </rPh>
    <rPh sb="31" eb="33">
      <t>ケイリ</t>
    </rPh>
    <rPh sb="34" eb="36">
      <t>ギム</t>
    </rPh>
    <phoneticPr fontId="1"/>
  </si>
  <si>
    <t>　電気供給業、ガス供給業、保険業及び貿易保険業とその他の事業を併せて行う法人又は事業税を課されない事業とその他の事業を併せて行う法人で事業税の納税義務があるものは、それぞれの事業に係る経理を区分して行わなければならない。</t>
    <rPh sb="1" eb="3">
      <t>デンキ</t>
    </rPh>
    <rPh sb="3" eb="6">
      <t>キョウキュウギョウ</t>
    </rPh>
    <rPh sb="9" eb="12">
      <t>キョウキュウギョウ</t>
    </rPh>
    <rPh sb="13" eb="16">
      <t>ホケンギョウ</t>
    </rPh>
    <rPh sb="16" eb="17">
      <t>オヨ</t>
    </rPh>
    <rPh sb="18" eb="20">
      <t>ボウエキ</t>
    </rPh>
    <rPh sb="20" eb="23">
      <t>ホケンギョウ</t>
    </rPh>
    <rPh sb="26" eb="27">
      <t>タ</t>
    </rPh>
    <rPh sb="28" eb="30">
      <t>ジギョウ</t>
    </rPh>
    <rPh sb="31" eb="32">
      <t>アワ</t>
    </rPh>
    <rPh sb="34" eb="35">
      <t>オコナ</t>
    </rPh>
    <rPh sb="36" eb="38">
      <t>ホウジン</t>
    </rPh>
    <rPh sb="38" eb="39">
      <t>マタ</t>
    </rPh>
    <rPh sb="40" eb="43">
      <t>ジギョウゼイ</t>
    </rPh>
    <rPh sb="44" eb="45">
      <t>カ</t>
    </rPh>
    <rPh sb="49" eb="51">
      <t>ジギョウ</t>
    </rPh>
    <rPh sb="54" eb="55">
      <t>タ</t>
    </rPh>
    <rPh sb="56" eb="58">
      <t>ジギョウ</t>
    </rPh>
    <rPh sb="59" eb="60">
      <t>アワ</t>
    </rPh>
    <rPh sb="62" eb="63">
      <t>オコナ</t>
    </rPh>
    <rPh sb="64" eb="66">
      <t>ホウジン</t>
    </rPh>
    <rPh sb="67" eb="70">
      <t>ジギョウゼイ</t>
    </rPh>
    <rPh sb="71" eb="73">
      <t>ノウゼイ</t>
    </rPh>
    <rPh sb="73" eb="75">
      <t>ギム</t>
    </rPh>
    <rPh sb="87" eb="89">
      <t>ジギョウ</t>
    </rPh>
    <rPh sb="90" eb="91">
      <t>カカ</t>
    </rPh>
    <rPh sb="92" eb="94">
      <t>ケイリ</t>
    </rPh>
    <rPh sb="95" eb="97">
      <t>クブン</t>
    </rPh>
    <rPh sb="99" eb="100">
      <t>オコナ</t>
    </rPh>
    <phoneticPr fontId="1"/>
  </si>
  <si>
    <t>　従たる事業が主たる事業に比して社会通念上独立した事業部門とは認められない程度の軽微なものであり、したがって従たる事業が事業が主たる事業と兼ね併せて行われているというよりもむしろ主たる事業の附帯事業として行われていると認められる場合においては、事業部門ごとに別々に課税標準額及び税額を算定しないで従たる事業を主たる事業に対する課税方式によって課税して差し支えないものであること。</t>
  </si>
  <si>
    <t xml:space="preserve"> 地方税法の施行に関する取扱について（道府県税関係）
 　第３章　事業税　第２節　法人事業税　４の９の９　（抜粋）</t>
    <rPh sb="54" eb="56">
      <t>バッスイ</t>
    </rPh>
    <phoneticPr fontId="1"/>
  </si>
  <si>
    <t>　この場合において従たる事業のうち「軽微なもの」とは、一般に従たる事業の売上金額が主たる事業の売上金額の１割程度以下であり、かつ、売上金額など事業の経営規模の比較において従たる事業と同種の事業を行う他の事業者と課税の公平を欠くことにならないものをいい・・・（略）</t>
  </si>
  <si>
    <t>　従たる事業が主たる事業に比して社会通念上独立した事業部門とは認められない程度の軽微なものであり、（略）主たる事業の附帯事業として行われていると認められる場合においては、事業部門ごとに別々に課税標準額及び税額を算定しないで従たる事業を主たる事業に対する課税方式によって課税して差し支えないものであること。
　この場合において従たる事業のうち「軽微なもの」とは、一般に従たる事業の売上金額が主たる事業の売上金額の１割程度以下であり、かつ、売上金額など事業の経営規模の比較において従たる事業と同種の事業を行う他の事業者と課税の公平を欠くことにならないものをいい・・・（略）</t>
    <rPh sb="1" eb="2">
      <t>ジュウ</t>
    </rPh>
    <rPh sb="4" eb="6">
      <t>ジギョウ</t>
    </rPh>
    <rPh sb="7" eb="8">
      <t>シュ</t>
    </rPh>
    <rPh sb="10" eb="12">
      <t>ジギョウ</t>
    </rPh>
    <rPh sb="13" eb="14">
      <t>ヒ</t>
    </rPh>
    <rPh sb="16" eb="18">
      <t>シャカイ</t>
    </rPh>
    <rPh sb="18" eb="21">
      <t>ツウネンジョウ</t>
    </rPh>
    <rPh sb="21" eb="23">
      <t>ドクリツ</t>
    </rPh>
    <rPh sb="25" eb="27">
      <t>ジギョウ</t>
    </rPh>
    <rPh sb="27" eb="29">
      <t>ブモン</t>
    </rPh>
    <rPh sb="31" eb="32">
      <t>ミト</t>
    </rPh>
    <rPh sb="37" eb="39">
      <t>テイド</t>
    </rPh>
    <rPh sb="40" eb="42">
      <t>ケイビ</t>
    </rPh>
    <rPh sb="50" eb="51">
      <t>リャク</t>
    </rPh>
    <rPh sb="52" eb="53">
      <t>シュ</t>
    </rPh>
    <rPh sb="55" eb="57">
      <t>ジギョウ</t>
    </rPh>
    <rPh sb="58" eb="62">
      <t>フタイジギョウ</t>
    </rPh>
    <rPh sb="65" eb="66">
      <t>オコナ</t>
    </rPh>
    <rPh sb="72" eb="73">
      <t>ミト</t>
    </rPh>
    <rPh sb="77" eb="79">
      <t>バアイ</t>
    </rPh>
    <rPh sb="85" eb="87">
      <t>ジギョウ</t>
    </rPh>
    <rPh sb="87" eb="89">
      <t>ブモン</t>
    </rPh>
    <rPh sb="92" eb="94">
      <t>ベツベツ</t>
    </rPh>
    <rPh sb="95" eb="97">
      <t>カゼイ</t>
    </rPh>
    <rPh sb="97" eb="100">
      <t>ヒョウジュンガク</t>
    </rPh>
    <rPh sb="100" eb="101">
      <t>オヨ</t>
    </rPh>
    <rPh sb="102" eb="104">
      <t>ゼイガク</t>
    </rPh>
    <rPh sb="105" eb="107">
      <t>サンテイ</t>
    </rPh>
    <rPh sb="111" eb="112">
      <t>ジュウ</t>
    </rPh>
    <rPh sb="114" eb="116">
      <t>ジギョウ</t>
    </rPh>
    <rPh sb="117" eb="118">
      <t>シュ</t>
    </rPh>
    <rPh sb="120" eb="122">
      <t>ジギョウ</t>
    </rPh>
    <rPh sb="123" eb="124">
      <t>タイ</t>
    </rPh>
    <rPh sb="126" eb="128">
      <t>カゼイ</t>
    </rPh>
    <rPh sb="128" eb="130">
      <t>ホウシキ</t>
    </rPh>
    <rPh sb="134" eb="136">
      <t>カゼイ</t>
    </rPh>
    <rPh sb="138" eb="139">
      <t>サ</t>
    </rPh>
    <rPh sb="140" eb="141">
      <t>ツカ</t>
    </rPh>
    <rPh sb="156" eb="158">
      <t>バアイ</t>
    </rPh>
    <rPh sb="162" eb="163">
      <t>ジュウ</t>
    </rPh>
    <rPh sb="165" eb="167">
      <t>ジギョウ</t>
    </rPh>
    <rPh sb="171" eb="173">
      <t>ケイビ</t>
    </rPh>
    <rPh sb="180" eb="182">
      <t>イッパン</t>
    </rPh>
    <rPh sb="183" eb="184">
      <t>ジュウ</t>
    </rPh>
    <rPh sb="186" eb="188">
      <t>ジギョウ</t>
    </rPh>
    <rPh sb="189" eb="191">
      <t>ウリアゲ</t>
    </rPh>
    <rPh sb="191" eb="193">
      <t>キンガク</t>
    </rPh>
    <rPh sb="194" eb="195">
      <t>シュ</t>
    </rPh>
    <rPh sb="197" eb="199">
      <t>ジギョウ</t>
    </rPh>
    <rPh sb="200" eb="204">
      <t>ウリアゲキンガク</t>
    </rPh>
    <rPh sb="206" eb="207">
      <t>ワリ</t>
    </rPh>
    <rPh sb="207" eb="209">
      <t>テイド</t>
    </rPh>
    <rPh sb="209" eb="211">
      <t>イカ</t>
    </rPh>
    <rPh sb="218" eb="220">
      <t>ウリアゲ</t>
    </rPh>
    <rPh sb="220" eb="222">
      <t>キンガク</t>
    </rPh>
    <rPh sb="224" eb="226">
      <t>ジギョウ</t>
    </rPh>
    <rPh sb="227" eb="229">
      <t>ケイエイ</t>
    </rPh>
    <rPh sb="229" eb="231">
      <t>キボ</t>
    </rPh>
    <rPh sb="232" eb="234">
      <t>ヒカク</t>
    </rPh>
    <rPh sb="238" eb="239">
      <t>ジュウ</t>
    </rPh>
    <rPh sb="241" eb="243">
      <t>ジギョウ</t>
    </rPh>
    <rPh sb="244" eb="246">
      <t>ドウシュ</t>
    </rPh>
    <rPh sb="247" eb="249">
      <t>ジギョウ</t>
    </rPh>
    <rPh sb="250" eb="251">
      <t>オコナ</t>
    </rPh>
    <rPh sb="252" eb="253">
      <t>タ</t>
    </rPh>
    <rPh sb="254" eb="257">
      <t>ジギョウシャ</t>
    </rPh>
    <rPh sb="258" eb="260">
      <t>カゼイ</t>
    </rPh>
    <rPh sb="261" eb="263">
      <t>コウヘイ</t>
    </rPh>
    <rPh sb="264" eb="265">
      <t>カ</t>
    </rPh>
    <rPh sb="282" eb="283">
      <t>リャク</t>
    </rPh>
    <phoneticPr fontId="1"/>
  </si>
  <si>
    <r>
      <rPr>
        <b/>
        <sz val="14"/>
        <color theme="1"/>
        <rFont val="游ゴシック"/>
        <family val="3"/>
        <charset val="128"/>
        <scheme val="minor"/>
      </rPr>
      <t>　　　　あん分計算　</t>
    </r>
    <r>
      <rPr>
        <b/>
        <sz val="18"/>
        <color theme="1"/>
        <rFont val="游ゴシック"/>
        <family val="3"/>
        <charset val="128"/>
        <scheme val="minor"/>
      </rPr>
      <t>要　</t>
    </r>
    <r>
      <rPr>
        <sz val="14"/>
        <color theme="1"/>
        <rFont val="游ゴシック"/>
        <family val="3"/>
        <charset val="128"/>
        <scheme val="minor"/>
      </rPr>
      <t>・・・　②であん分率の算定後、</t>
    </r>
    <r>
      <rPr>
        <b/>
        <sz val="14"/>
        <color theme="1"/>
        <rFont val="游ゴシック"/>
        <family val="3"/>
        <charset val="128"/>
        <scheme val="minor"/>
      </rPr>
      <t>ステップ2</t>
    </r>
    <r>
      <rPr>
        <sz val="14"/>
        <color theme="1"/>
        <rFont val="游ゴシック"/>
        <family val="3"/>
        <charset val="128"/>
        <scheme val="minor"/>
      </rPr>
      <t>へ</t>
    </r>
    <rPh sb="20" eb="21">
      <t>ブン</t>
    </rPh>
    <rPh sb="21" eb="22">
      <t>リツ</t>
    </rPh>
    <rPh sb="23" eb="25">
      <t>サンテイ</t>
    </rPh>
    <rPh sb="25" eb="26">
      <t>ゴ</t>
    </rPh>
    <phoneticPr fontId="1"/>
  </si>
  <si>
    <t>　大分県税事務所　令和３年３月</t>
    <rPh sb="1" eb="8">
      <t>オオイタケンゼイジムショ</t>
    </rPh>
    <rPh sb="9" eb="11">
      <t>レイワ</t>
    </rPh>
    <rPh sb="12" eb="13">
      <t>ネン</t>
    </rPh>
    <rPh sb="14" eb="15">
      <t>ガツ</t>
    </rPh>
    <phoneticPr fontId="1"/>
  </si>
  <si>
    <t>発電事業等・小売電気事業等　を行う法人向け</t>
    <rPh sb="0" eb="2">
      <t>ハツデン</t>
    </rPh>
    <rPh sb="2" eb="5">
      <t>ジギョウトウ</t>
    </rPh>
    <rPh sb="6" eb="12">
      <t>コウリデンキジギョウ</t>
    </rPh>
    <rPh sb="12" eb="13">
      <t>トウ</t>
    </rPh>
    <rPh sb="15" eb="16">
      <t>オコナ</t>
    </rPh>
    <rPh sb="17" eb="19">
      <t>ホウジン</t>
    </rPh>
    <rPh sb="19" eb="20">
      <t>ム</t>
    </rPh>
    <phoneticPr fontId="1"/>
  </si>
  <si>
    <r>
      <t xml:space="preserve"> 区分経理ガイド</t>
    </r>
    <r>
      <rPr>
        <b/>
        <sz val="16"/>
        <color theme="1"/>
        <rFont val="游ゴシック"/>
        <family val="3"/>
        <charset val="128"/>
        <scheme val="minor"/>
      </rPr>
      <t>（別記様式　記入ガイド）</t>
    </r>
    <rPh sb="1" eb="3">
      <t>クブン</t>
    </rPh>
    <rPh sb="3" eb="5">
      <t>ケイリ</t>
    </rPh>
    <rPh sb="9" eb="11">
      <t>ベッキ</t>
    </rPh>
    <rPh sb="11" eb="13">
      <t>ヨウシキ</t>
    </rPh>
    <rPh sb="14" eb="16">
      <t>キニュウ</t>
    </rPh>
    <phoneticPr fontId="1"/>
  </si>
  <si>
    <t>　第1号事業の費用・第3号事業の費用・共通の経費を区分することが事情により難しいと認められる場合に、所得を売上の比で按分する簡易な方法になります。
　簡便ですが、原則法（別記様式第２号）と税額が異なる可能性があります。
　（後から原則法により計算し、更正請求や修正申告を行うことも可能です。逆はできません。）</t>
    <rPh sb="1" eb="2">
      <t>ダイ</t>
    </rPh>
    <rPh sb="3" eb="4">
      <t>ゴウ</t>
    </rPh>
    <rPh sb="4" eb="6">
      <t>ジギョウ</t>
    </rPh>
    <rPh sb="7" eb="9">
      <t>ヒヨウ</t>
    </rPh>
    <rPh sb="10" eb="11">
      <t>ダイ</t>
    </rPh>
    <rPh sb="12" eb="13">
      <t>ゴウ</t>
    </rPh>
    <rPh sb="13" eb="15">
      <t>ジギョウ</t>
    </rPh>
    <rPh sb="16" eb="18">
      <t>ヒヨウ</t>
    </rPh>
    <rPh sb="19" eb="21">
      <t>キョウツウ</t>
    </rPh>
    <rPh sb="22" eb="24">
      <t>ケイヒ</t>
    </rPh>
    <rPh sb="25" eb="27">
      <t>クブン</t>
    </rPh>
    <rPh sb="32" eb="34">
      <t>ジジョウ</t>
    </rPh>
    <rPh sb="37" eb="38">
      <t>ムズカ</t>
    </rPh>
    <rPh sb="41" eb="42">
      <t>ミト</t>
    </rPh>
    <rPh sb="46" eb="48">
      <t>バアイ</t>
    </rPh>
    <rPh sb="50" eb="52">
      <t>ショトク</t>
    </rPh>
    <rPh sb="53" eb="55">
      <t>ウリアゲ</t>
    </rPh>
    <rPh sb="56" eb="57">
      <t>ヒ</t>
    </rPh>
    <rPh sb="58" eb="60">
      <t>アンブン</t>
    </rPh>
    <rPh sb="62" eb="64">
      <t>カンイ</t>
    </rPh>
    <rPh sb="65" eb="67">
      <t>ホウホウ</t>
    </rPh>
    <rPh sb="81" eb="83">
      <t>ゲンソク</t>
    </rPh>
    <rPh sb="83" eb="84">
      <t>ホウ</t>
    </rPh>
    <rPh sb="85" eb="87">
      <t>ベッキ</t>
    </rPh>
    <rPh sb="87" eb="89">
      <t>ヨウシキ</t>
    </rPh>
    <rPh sb="89" eb="90">
      <t>ダイ</t>
    </rPh>
    <rPh sb="91" eb="92">
      <t>ゴウ</t>
    </rPh>
    <rPh sb="94" eb="96">
      <t>ゼイガク</t>
    </rPh>
    <rPh sb="97" eb="98">
      <t>コト</t>
    </rPh>
    <rPh sb="100" eb="103">
      <t>カノウセイ</t>
    </rPh>
    <rPh sb="112" eb="113">
      <t>アト</t>
    </rPh>
    <rPh sb="115" eb="118">
      <t>ゲンソクホウ</t>
    </rPh>
    <rPh sb="121" eb="123">
      <t>ケイサン</t>
    </rPh>
    <rPh sb="125" eb="127">
      <t>コウセイ</t>
    </rPh>
    <rPh sb="127" eb="129">
      <t>セイキュウ</t>
    </rPh>
    <rPh sb="130" eb="132">
      <t>シュウセイ</t>
    </rPh>
    <rPh sb="132" eb="134">
      <t>シンコク</t>
    </rPh>
    <rPh sb="135" eb="136">
      <t>オコナ</t>
    </rPh>
    <rPh sb="140" eb="142">
      <t>カノウ</t>
    </rPh>
    <rPh sb="145" eb="146">
      <t>ギャク</t>
    </rPh>
    <phoneticPr fontId="1"/>
  </si>
  <si>
    <r>
      <t>　この判定表は、地方税法第72条の2第1項第1号の適用を受ける事業（所得等課税事業）と、第</t>
    </r>
    <r>
      <rPr>
        <sz val="10"/>
        <color theme="1"/>
        <rFont val="游ゴシック"/>
        <family val="2"/>
        <charset val="128"/>
      </rPr>
      <t>3号の適用を受ける</t>
    </r>
    <r>
      <rPr>
        <sz val="10"/>
        <color theme="1"/>
        <rFont val="游ゴシック"/>
        <family val="2"/>
        <charset val="128"/>
        <scheme val="minor"/>
      </rPr>
      <t>電気供給業（発電事業等、小売電気事業等）を併せて行う法人で、県内に主たる事務所または事業所を有するものが、確定申告書又は修正申告書を提出する場合に当該申告書に添付すること。
　なお、その場合、法人税法施行規則様式別表</t>
    </r>
    <r>
      <rPr>
        <sz val="10"/>
        <color theme="1"/>
        <rFont val="游ゴシック"/>
        <family val="3"/>
        <charset val="128"/>
      </rPr>
      <t>四（写）・同別表五（二）（写）・貸借対照表・損益計算書及び雑収入雑損失の内訳書を添付すること。</t>
    </r>
    <rPh sb="3" eb="6">
      <t>ハンテイヒョウ</t>
    </rPh>
    <rPh sb="8" eb="12">
      <t>チホウゼイホウ</t>
    </rPh>
    <rPh sb="12" eb="13">
      <t>ダイ</t>
    </rPh>
    <rPh sb="15" eb="16">
      <t>ジョウ</t>
    </rPh>
    <rPh sb="18" eb="19">
      <t>ダイ</t>
    </rPh>
    <rPh sb="20" eb="21">
      <t>コウ</t>
    </rPh>
    <rPh sb="21" eb="22">
      <t>ダイ</t>
    </rPh>
    <rPh sb="23" eb="24">
      <t>ゴウ</t>
    </rPh>
    <rPh sb="25" eb="27">
      <t>テキヨウ</t>
    </rPh>
    <rPh sb="28" eb="29">
      <t>ウ</t>
    </rPh>
    <rPh sb="31" eb="33">
      <t>ジギョウ</t>
    </rPh>
    <rPh sb="34" eb="37">
      <t>ショトクトウ</t>
    </rPh>
    <rPh sb="37" eb="41">
      <t>カゼイジギョウ</t>
    </rPh>
    <rPh sb="44" eb="45">
      <t>ダイ</t>
    </rPh>
    <rPh sb="46" eb="47">
      <t>ゴウ</t>
    </rPh>
    <rPh sb="54" eb="59">
      <t>デンキキョウキュウギョウ</t>
    </rPh>
    <rPh sb="66" eb="73">
      <t>コウリデンキジギョウトウ</t>
    </rPh>
    <rPh sb="75" eb="76">
      <t>アワ</t>
    </rPh>
    <rPh sb="78" eb="79">
      <t>オコナ</t>
    </rPh>
    <rPh sb="80" eb="82">
      <t>ホウジン</t>
    </rPh>
    <rPh sb="87" eb="88">
      <t>シュ</t>
    </rPh>
    <rPh sb="127" eb="129">
      <t>トウガイ</t>
    </rPh>
    <rPh sb="129" eb="132">
      <t>シンコクショ</t>
    </rPh>
    <rPh sb="133" eb="135">
      <t>テンプ</t>
    </rPh>
    <rPh sb="147" eb="149">
      <t>バアイ</t>
    </rPh>
    <rPh sb="150" eb="154">
      <t>ホウジンゼイホウ</t>
    </rPh>
    <rPh sb="154" eb="158">
      <t>セコウキソク</t>
    </rPh>
    <rPh sb="158" eb="160">
      <t>ヨウシキ</t>
    </rPh>
    <rPh sb="160" eb="162">
      <t>ベッピョウ</t>
    </rPh>
    <rPh sb="162" eb="163">
      <t>4</t>
    </rPh>
    <rPh sb="164" eb="165">
      <t>ウツ</t>
    </rPh>
    <rPh sb="167" eb="170">
      <t>ドウベッピョウ</t>
    </rPh>
    <rPh sb="170" eb="171">
      <t>5</t>
    </rPh>
    <rPh sb="172" eb="173">
      <t>ニ</t>
    </rPh>
    <rPh sb="175" eb="176">
      <t>ウツ</t>
    </rPh>
    <rPh sb="178" eb="183">
      <t>タイシャクタイショウヒョウ</t>
    </rPh>
    <rPh sb="184" eb="189">
      <t>ソンエキケイサンショ</t>
    </rPh>
    <rPh sb="189" eb="190">
      <t>オヨ</t>
    </rPh>
    <rPh sb="191" eb="194">
      <t>ザッシュウニュウ</t>
    </rPh>
    <rPh sb="194" eb="197">
      <t>ザッソンシツ</t>
    </rPh>
    <rPh sb="198" eb="201">
      <t>ウチワケショ</t>
    </rPh>
    <rPh sb="202" eb="204">
      <t>テンプ</t>
    </rPh>
    <phoneticPr fontId="1"/>
  </si>
  <si>
    <t>　(1)及び(4)から(7)は、電気事業会計規則（昭和40年通商産業省令第57号）別表1の収益の科目及び項によるものであること。</t>
    <rPh sb="4" eb="5">
      <t>オヨ</t>
    </rPh>
    <rPh sb="16" eb="20">
      <t>デンキジギョウ</t>
    </rPh>
    <rPh sb="20" eb="24">
      <t>カイケイキソク</t>
    </rPh>
    <rPh sb="25" eb="27">
      <t>ショウワ</t>
    </rPh>
    <rPh sb="29" eb="30">
      <t>ネン</t>
    </rPh>
    <rPh sb="30" eb="32">
      <t>ツウショウ</t>
    </rPh>
    <rPh sb="32" eb="34">
      <t>サンギョウ</t>
    </rPh>
    <rPh sb="34" eb="36">
      <t>ショウレイ</t>
    </rPh>
    <rPh sb="36" eb="37">
      <t>ダイ</t>
    </rPh>
    <rPh sb="39" eb="40">
      <t>ゴウ</t>
    </rPh>
    <rPh sb="41" eb="43">
      <t>ベッピョウ</t>
    </rPh>
    <rPh sb="45" eb="47">
      <t>シュウエキ</t>
    </rPh>
    <rPh sb="48" eb="50">
      <t>カモク</t>
    </rPh>
    <rPh sb="50" eb="51">
      <t>オヨ</t>
    </rPh>
    <rPh sb="52" eb="53">
      <t>コウ</t>
    </rPh>
    <phoneticPr fontId="1"/>
  </si>
  <si>
    <t>　「１　あん分計算を行わなければならないかの判定」の結果が0.1を超えた場合は、別記様式２号もしくは裏面により、所得を第３号事業（発電事業等）と第１号事業（所得等課税事業）にあん分して申告すること。また、0.1を超えなかった場合は、主たる事業の課税方式によって申告しても差し支えない。</t>
    <rPh sb="6" eb="7">
      <t>ブン</t>
    </rPh>
    <rPh sb="7" eb="9">
      <t>ケイサン</t>
    </rPh>
    <rPh sb="10" eb="11">
      <t>オコナ</t>
    </rPh>
    <rPh sb="22" eb="24">
      <t>ハンテイ</t>
    </rPh>
    <rPh sb="26" eb="28">
      <t>ケッカ</t>
    </rPh>
    <rPh sb="33" eb="34">
      <t>コ</t>
    </rPh>
    <rPh sb="36" eb="38">
      <t>バアイ</t>
    </rPh>
    <rPh sb="40" eb="42">
      <t>ベッキ</t>
    </rPh>
    <rPh sb="42" eb="44">
      <t>ヨウシキ</t>
    </rPh>
    <rPh sb="45" eb="46">
      <t>ゴウ</t>
    </rPh>
    <rPh sb="50" eb="52">
      <t>リメン</t>
    </rPh>
    <rPh sb="56" eb="58">
      <t>ショトク</t>
    </rPh>
    <rPh sb="59" eb="60">
      <t>ダイ</t>
    </rPh>
    <rPh sb="61" eb="62">
      <t>ゴウ</t>
    </rPh>
    <rPh sb="62" eb="64">
      <t>ジギョウ</t>
    </rPh>
    <rPh sb="65" eb="67">
      <t>ハツデン</t>
    </rPh>
    <rPh sb="67" eb="69">
      <t>ジギョウ</t>
    </rPh>
    <rPh sb="69" eb="70">
      <t>トウ</t>
    </rPh>
    <rPh sb="72" eb="73">
      <t>ダイ</t>
    </rPh>
    <rPh sb="74" eb="75">
      <t>ゴウ</t>
    </rPh>
    <rPh sb="75" eb="77">
      <t>ジギョウ</t>
    </rPh>
    <rPh sb="89" eb="90">
      <t>ブン</t>
    </rPh>
    <rPh sb="92" eb="94">
      <t>シンコク</t>
    </rPh>
    <rPh sb="106" eb="107">
      <t>コ</t>
    </rPh>
    <rPh sb="112" eb="114">
      <t>バアイ</t>
    </rPh>
    <rPh sb="116" eb="117">
      <t>シュ</t>
    </rPh>
    <rPh sb="119" eb="121">
      <t>ジギョウ</t>
    </rPh>
    <rPh sb="122" eb="124">
      <t>カゼイ</t>
    </rPh>
    <rPh sb="124" eb="126">
      <t>ホウシキ</t>
    </rPh>
    <rPh sb="130" eb="132">
      <t>シンコク</t>
    </rPh>
    <rPh sb="135" eb="136">
      <t>サ</t>
    </rPh>
    <rPh sb="137" eb="138">
      <t>ツカ</t>
    </rPh>
    <phoneticPr fontId="1"/>
  </si>
  <si>
    <t>　「あん分率(10)」は小数点以下第８位まで算出し、第９位以下は切り捨てること。また、別記様式第２号「①あん分率」に転記すること。</t>
    <rPh sb="4" eb="5">
      <t>ブン</t>
    </rPh>
    <rPh sb="5" eb="6">
      <t>リツ</t>
    </rPh>
    <rPh sb="12" eb="15">
      <t>ショウスウテン</t>
    </rPh>
    <rPh sb="15" eb="17">
      <t>イカ</t>
    </rPh>
    <rPh sb="17" eb="18">
      <t>ダイ</t>
    </rPh>
    <rPh sb="19" eb="20">
      <t>イ</t>
    </rPh>
    <rPh sb="22" eb="24">
      <t>サンシュツ</t>
    </rPh>
    <rPh sb="26" eb="27">
      <t>ダイ</t>
    </rPh>
    <rPh sb="28" eb="29">
      <t>イ</t>
    </rPh>
    <rPh sb="29" eb="31">
      <t>イカ</t>
    </rPh>
    <rPh sb="32" eb="33">
      <t>キ</t>
    </rPh>
    <rPh sb="34" eb="35">
      <t>ス</t>
    </rPh>
    <rPh sb="43" eb="45">
      <t>ベッキ</t>
    </rPh>
    <rPh sb="45" eb="47">
      <t>ヨウシキ</t>
    </rPh>
    <rPh sb="47" eb="48">
      <t>ダイ</t>
    </rPh>
    <rPh sb="49" eb="50">
      <t>ゴウ</t>
    </rPh>
    <rPh sb="54" eb="55">
      <t>ブン</t>
    </rPh>
    <rPh sb="55" eb="56">
      <t>リツ</t>
    </rPh>
    <rPh sb="58" eb="60">
      <t>テンキ</t>
    </rPh>
    <phoneticPr fontId="1"/>
  </si>
  <si>
    <t>事業年度</t>
    <rPh sb="0" eb="2">
      <t>ジギョウ</t>
    </rPh>
    <rPh sb="2" eb="4">
      <t>ネンド</t>
    </rPh>
    <phoneticPr fontId="1"/>
  </si>
  <si>
    <t>宛名番号</t>
    <rPh sb="0" eb="2">
      <t>アテナ</t>
    </rPh>
    <rPh sb="2" eb="4">
      <t>バンゴウ</t>
    </rPh>
    <phoneticPr fontId="1"/>
  </si>
  <si>
    <t>(別記様式第１号(10)）</t>
    <rPh sb="1" eb="3">
      <t>ベッキ</t>
    </rPh>
    <rPh sb="3" eb="5">
      <t>ヨウシキ</t>
    </rPh>
    <rPh sb="5" eb="6">
      <t>ダイ</t>
    </rPh>
    <rPh sb="7" eb="8">
      <t>ゴウ</t>
    </rPh>
    <phoneticPr fontId="1"/>
  </si>
  <si>
    <t>法人税申告書別表四による加算・減算</t>
    <rPh sb="0" eb="3">
      <t>ホウジンゼイ</t>
    </rPh>
    <rPh sb="3" eb="6">
      <t>シンコクショ</t>
    </rPh>
    <rPh sb="6" eb="8">
      <t>ベッピョウ</t>
    </rPh>
    <rPh sb="8" eb="9">
      <t>4</t>
    </rPh>
    <rPh sb="12" eb="14">
      <t>カサン</t>
    </rPh>
    <rPh sb="15" eb="17">
      <t>ゲンサン</t>
    </rPh>
    <phoneticPr fontId="1"/>
  </si>
  <si>
    <t>電気事業</t>
    <rPh sb="0" eb="2">
      <t>デンキ</t>
    </rPh>
    <rPh sb="2" eb="4">
      <t>ジギョウ</t>
    </rPh>
    <phoneticPr fontId="1"/>
  </si>
  <si>
    <r>
      <t>　「法人税</t>
    </r>
    <r>
      <rPr>
        <sz val="10"/>
        <color theme="1"/>
        <rFont val="游ゴシック"/>
        <family val="3"/>
        <charset val="128"/>
        <scheme val="minor"/>
      </rPr>
      <t>申告書別表四による加算・減算」は、修正申告や自己否認等により売上金額の税務加減算があった場合に記入すること。</t>
    </r>
    <rPh sb="2" eb="5">
      <t>ホウジンゼイ</t>
    </rPh>
    <rPh sb="5" eb="8">
      <t>シンコクショ</t>
    </rPh>
    <rPh sb="8" eb="10">
      <t>ベッピョウ</t>
    </rPh>
    <rPh sb="10" eb="11">
      <t>4</t>
    </rPh>
    <rPh sb="14" eb="16">
      <t>カサン</t>
    </rPh>
    <rPh sb="17" eb="19">
      <t>ゲンサン</t>
    </rPh>
    <rPh sb="22" eb="24">
      <t>シュウセイ</t>
    </rPh>
    <rPh sb="24" eb="26">
      <t>シンコク</t>
    </rPh>
    <rPh sb="27" eb="29">
      <t>ジコ</t>
    </rPh>
    <rPh sb="29" eb="31">
      <t>ヒニン</t>
    </rPh>
    <rPh sb="31" eb="32">
      <t>トウ</t>
    </rPh>
    <rPh sb="35" eb="37">
      <t>ウリアゲ</t>
    </rPh>
    <rPh sb="37" eb="39">
      <t>キンガク</t>
    </rPh>
    <rPh sb="40" eb="42">
      <t>ゼイム</t>
    </rPh>
    <rPh sb="42" eb="45">
      <t>カゲンザン</t>
    </rPh>
    <rPh sb="43" eb="45">
      <t>ゲンサン</t>
    </rPh>
    <rPh sb="49" eb="51">
      <t>バアイ</t>
    </rPh>
    <rPh sb="52" eb="54">
      <t>キニュウ</t>
    </rPh>
    <phoneticPr fontId="1"/>
  </si>
  <si>
    <t xml:space="preserve">  　年　　　月　　　日</t>
    <phoneticPr fontId="1"/>
  </si>
  <si>
    <t xml:space="preserve">  　年　　　月　　　日</t>
    <rPh sb="3" eb="4">
      <t>トシ</t>
    </rPh>
    <rPh sb="7" eb="8">
      <t>ツキ</t>
    </rPh>
    <rPh sb="11" eb="12">
      <t>ヒ</t>
    </rPh>
    <phoneticPr fontId="1"/>
  </si>
  <si>
    <t>附帯事業営業費用</t>
    <rPh sb="0" eb="2">
      <t>フタイ</t>
    </rPh>
    <rPh sb="2" eb="4">
      <t>ジギョウ</t>
    </rPh>
    <rPh sb="4" eb="6">
      <t>エイギョウ</t>
    </rPh>
    <rPh sb="6" eb="8">
      <t>ヒヨウ</t>
    </rPh>
    <phoneticPr fontId="1"/>
  </si>
  <si>
    <t>その他の事業営業費用</t>
    <rPh sb="2" eb="3">
      <t>タ</t>
    </rPh>
    <rPh sb="4" eb="6">
      <t>ジギョウ</t>
    </rPh>
    <rPh sb="6" eb="8">
      <t>エイギョウ</t>
    </rPh>
    <rPh sb="8" eb="10">
      <t>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</si>
</sst>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_ "/>
    <numFmt numFmtId="178" formatCode="0.00000000_ "/>
    <numFmt numFmtId="179" formatCode="#"/>
    <numFmt numFmtId="180" formatCode="#,##0;&quot;△&quot;#,##0;&quot;　&quot;"/>
    <numFmt numFmtId="181" formatCode="#,##0.00000000_ "/>
  </numFmts>
  <fonts count="20">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theme="1"/>
      <name val="游ゴシック"/>
      <family val="3"/>
      <charset val="128"/>
    </font>
    <font>
      <sz val="14"/>
      <color theme="1"/>
      <name val="游ゴシック"/>
      <family val="2"/>
      <charset val="128"/>
      <scheme val="minor"/>
    </font>
    <font>
      <sz val="10"/>
      <color theme="1"/>
      <name val="游ゴシック"/>
      <family val="2"/>
      <charset val="128"/>
    </font>
    <font>
      <b/>
      <sz val="11"/>
      <color theme="1"/>
      <name val="游ゴシック"/>
      <family val="3"/>
      <charset val="128"/>
      <scheme val="minor"/>
    </font>
    <font>
      <sz val="11"/>
      <color theme="1"/>
      <name val="游ゴシック"/>
      <family val="3"/>
      <charset val="128"/>
      <scheme val="minor"/>
    </font>
    <font>
      <sz val="12"/>
      <color theme="1"/>
      <name val="游ゴシック"/>
      <family val="2"/>
      <charset val="128"/>
      <scheme val="minor"/>
    </font>
    <font>
      <b/>
      <sz val="16"/>
      <color theme="1"/>
      <name val="游ゴシック"/>
      <family val="3"/>
      <charset val="128"/>
      <scheme val="minor"/>
    </font>
    <font>
      <sz val="12"/>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b/>
      <sz val="10"/>
      <color theme="1"/>
      <name val="游ゴシック"/>
      <family val="3"/>
      <charset val="128"/>
      <scheme val="minor"/>
    </font>
    <font>
      <sz val="9"/>
      <color indexed="81"/>
      <name val="MS P ゴシック"/>
      <family val="3"/>
      <charset val="128"/>
    </font>
  </fonts>
  <fills count="8">
    <fill>
      <patternFill patternType="none"/>
    </fill>
    <fill>
      <patternFill patternType="gray125"/>
    </fill>
    <fill>
      <patternFill patternType="solid">
        <fgColor theme="0" tint="-0.14996795556505021"/>
        <bgColor indexed="64"/>
      </patternFill>
    </fill>
    <fill>
      <patternFill patternType="solid">
        <fgColor theme="7" tint="0.79998168889431442"/>
        <bgColor indexed="64"/>
      </patternFill>
    </fill>
    <fill>
      <patternFill patternType="solid">
        <fgColor theme="7" tint="0.79995117038483843"/>
        <bgColor theme="7" tint="0.79998168889431442"/>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top/>
      <bottom/>
      <diagonal/>
    </border>
    <border>
      <left style="medium">
        <color auto="1"/>
      </left>
      <right style="thin">
        <color auto="1"/>
      </right>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thin">
        <color auto="1"/>
      </left>
      <right style="medium">
        <color auto="1"/>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hair">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double">
        <color auto="1"/>
      </top>
      <bottom style="double">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double">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right style="medium">
        <color auto="1"/>
      </right>
      <top style="double">
        <color auto="1"/>
      </top>
      <bottom style="medium">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diagonalUp="1">
      <left style="medium">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thin">
        <color auto="1"/>
      </left>
      <right/>
      <top style="medium">
        <color auto="1"/>
      </top>
      <bottom style="thin">
        <color auto="1"/>
      </bottom>
      <diagonal/>
    </border>
  </borders>
  <cellStyleXfs count="1">
    <xf numFmtId="0" fontId="0" fillId="0" borderId="0">
      <alignment vertical="center"/>
    </xf>
  </cellStyleXfs>
  <cellXfs count="337">
    <xf numFmtId="0" fontId="0" fillId="0" borderId="0" xfId="0">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 xfId="0" applyBorder="1">
      <alignment vertical="center"/>
    </xf>
    <xf numFmtId="0" fontId="0" fillId="0" borderId="12" xfId="0" applyBorder="1">
      <alignment vertical="center"/>
    </xf>
    <xf numFmtId="0" fontId="0" fillId="0" borderId="13" xfId="0" applyBorder="1">
      <alignment vertical="center"/>
    </xf>
    <xf numFmtId="0" fontId="0" fillId="0" borderId="0" xfId="0" applyAlignment="1">
      <alignment horizontal="right" vertical="center"/>
    </xf>
    <xf numFmtId="0" fontId="0" fillId="0" borderId="8" xfId="0" applyBorder="1" applyAlignment="1">
      <alignment horizontal="center"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lignment vertical="center"/>
    </xf>
    <xf numFmtId="0" fontId="0" fillId="0" borderId="4" xfId="0" applyBorder="1"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0" xfId="0" applyBorder="1" applyAlignment="1">
      <alignment horizontal="centerContinuous"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0" xfId="0" applyAlignment="1">
      <alignment horizontal="centerContinuous" vertical="center"/>
    </xf>
    <xf numFmtId="0" fontId="0" fillId="0" borderId="0" xfId="0" applyBorder="1" applyAlignment="1">
      <alignment horizontal="center" vertical="center"/>
    </xf>
    <xf numFmtId="0" fontId="0" fillId="0" borderId="14" xfId="0" applyBorder="1">
      <alignment vertical="center"/>
    </xf>
    <xf numFmtId="0" fontId="0" fillId="0" borderId="3" xfId="0" applyBorder="1" applyAlignment="1">
      <alignment horizontal="center" vertical="center"/>
    </xf>
    <xf numFmtId="0" fontId="0" fillId="0" borderId="6" xfId="0" applyBorder="1" applyAlignment="1">
      <alignment horizontal="center" vertical="center"/>
    </xf>
    <xf numFmtId="0" fontId="2" fillId="0" borderId="3" xfId="0" applyFont="1" applyBorder="1">
      <alignment vertical="center"/>
    </xf>
    <xf numFmtId="0" fontId="3" fillId="0" borderId="3" xfId="0" applyFont="1" applyBorder="1">
      <alignment vertical="center"/>
    </xf>
    <xf numFmtId="0" fontId="3" fillId="0" borderId="0" xfId="0" applyFont="1" applyBorder="1">
      <alignment vertical="center"/>
    </xf>
    <xf numFmtId="0" fontId="2" fillId="0" borderId="0" xfId="0" applyFont="1" applyBorder="1">
      <alignment vertical="center"/>
    </xf>
    <xf numFmtId="0" fontId="3" fillId="0" borderId="6" xfId="0" applyFont="1" applyBorder="1">
      <alignment vertical="center"/>
    </xf>
    <xf numFmtId="57" fontId="0" fillId="0" borderId="0" xfId="0" applyNumberFormat="1">
      <alignment vertical="center"/>
    </xf>
    <xf numFmtId="176" fontId="0" fillId="0" borderId="0" xfId="0" applyNumberFormat="1">
      <alignment vertical="center"/>
    </xf>
    <xf numFmtId="0" fontId="6" fillId="0" borderId="0" xfId="0" applyFont="1">
      <alignment vertical="center"/>
    </xf>
    <xf numFmtId="0" fontId="0" fillId="0" borderId="1" xfId="0" applyBorder="1" applyAlignment="1">
      <alignment vertical="center" shrinkToFit="1"/>
    </xf>
    <xf numFmtId="0" fontId="0" fillId="0" borderId="8" xfId="0" applyBorder="1" applyAlignment="1">
      <alignment horizontal="center" vertical="center"/>
    </xf>
    <xf numFmtId="0" fontId="0" fillId="0" borderId="0" xfId="0" applyAlignment="1">
      <alignment vertical="top" wrapText="1"/>
    </xf>
    <xf numFmtId="0" fontId="0" fillId="0" borderId="1" xfId="0" applyBorder="1">
      <alignment vertical="center"/>
    </xf>
    <xf numFmtId="0" fontId="0" fillId="0" borderId="3" xfId="0" quotePrefix="1" applyBorder="1" applyAlignment="1">
      <alignment horizontal="center" vertical="center"/>
    </xf>
    <xf numFmtId="0" fontId="2" fillId="0" borderId="0" xfId="0" applyFont="1">
      <alignment vertical="center"/>
    </xf>
    <xf numFmtId="0" fontId="3" fillId="0" borderId="0" xfId="0" applyFont="1">
      <alignment vertical="center"/>
    </xf>
    <xf numFmtId="0" fontId="2" fillId="0" borderId="0" xfId="0" applyFont="1" applyBorder="1" applyAlignment="1">
      <alignment horizontal="left" vertical="top" wrapText="1" indent="1"/>
    </xf>
    <xf numFmtId="0" fontId="2" fillId="0" borderId="0" xfId="0" applyFont="1" applyBorder="1" applyAlignment="1">
      <alignment vertical="top"/>
    </xf>
    <xf numFmtId="0" fontId="2" fillId="0" borderId="0" xfId="0" applyFont="1" applyBorder="1" applyAlignment="1">
      <alignment horizontal="left" vertical="top"/>
    </xf>
    <xf numFmtId="0" fontId="9" fillId="0" borderId="0" xfId="0" applyFont="1" applyAlignment="1">
      <alignment horizontal="center" vertical="center"/>
    </xf>
    <xf numFmtId="0" fontId="0" fillId="0" borderId="1" xfId="0" applyBorder="1" applyAlignment="1">
      <alignment horizontal="center" vertical="center"/>
    </xf>
    <xf numFmtId="0" fontId="7" fillId="0" borderId="0" xfId="0" applyFont="1">
      <alignment vertical="center"/>
    </xf>
    <xf numFmtId="178" fontId="0" fillId="0" borderId="0" xfId="0" applyNumberFormat="1">
      <alignment vertical="center"/>
    </xf>
    <xf numFmtId="0" fontId="2" fillId="0" borderId="9" xfId="0" applyFont="1" applyBorder="1">
      <alignment vertical="center"/>
    </xf>
    <xf numFmtId="0" fontId="6" fillId="0" borderId="0" xfId="0" applyFont="1" applyAlignment="1">
      <alignment horizontal="centerContinuous" vertical="center"/>
    </xf>
    <xf numFmtId="0" fontId="11" fillId="0" borderId="0" xfId="0" applyFont="1" applyAlignment="1">
      <alignment vertical="center"/>
    </xf>
    <xf numFmtId="0" fontId="0" fillId="0" borderId="11" xfId="0" applyBorder="1" applyAlignment="1">
      <alignment vertical="center" shrinkToFit="1"/>
    </xf>
    <xf numFmtId="176" fontId="0" fillId="0" borderId="9" xfId="0" applyNumberFormat="1" applyBorder="1">
      <alignment vertical="center"/>
    </xf>
    <xf numFmtId="176" fontId="0" fillId="0" borderId="77" xfId="0" applyNumberFormat="1" applyBorder="1" applyAlignment="1">
      <alignment horizontal="center" vertical="center" shrinkToFit="1"/>
    </xf>
    <xf numFmtId="176" fontId="0" fillId="0" borderId="9" xfId="0" applyNumberFormat="1" applyBorder="1" applyAlignment="1">
      <alignment horizontal="center" vertical="center" shrinkToFit="1"/>
    </xf>
    <xf numFmtId="176" fontId="0" fillId="0" borderId="1" xfId="0" applyNumberFormat="1" applyBorder="1">
      <alignment vertical="center"/>
    </xf>
    <xf numFmtId="176" fontId="0" fillId="0" borderId="77" xfId="0" applyNumberFormat="1" applyBorder="1">
      <alignment vertical="center"/>
    </xf>
    <xf numFmtId="0" fontId="11" fillId="0" borderId="0" xfId="0" applyFont="1">
      <alignment vertical="center"/>
    </xf>
    <xf numFmtId="0" fontId="2" fillId="0" borderId="2" xfId="0" applyFont="1" applyBorder="1" applyAlignment="1">
      <alignment vertical="center"/>
    </xf>
    <xf numFmtId="0" fontId="3" fillId="0" borderId="7" xfId="0" applyFont="1" applyBorder="1">
      <alignment vertical="center"/>
    </xf>
    <xf numFmtId="0" fontId="2" fillId="0" borderId="10" xfId="0" applyFont="1" applyBorder="1">
      <alignment vertical="center"/>
    </xf>
    <xf numFmtId="0" fontId="3" fillId="0" borderId="11" xfId="0" applyFont="1" applyBorder="1">
      <alignment vertical="center"/>
    </xf>
    <xf numFmtId="0" fontId="0" fillId="0" borderId="8" xfId="0" applyBorder="1" applyAlignment="1">
      <alignment horizontal="center" vertical="center"/>
    </xf>
    <xf numFmtId="0" fontId="12" fillId="0" borderId="0" xfId="0" applyFont="1">
      <alignment vertical="center"/>
    </xf>
    <xf numFmtId="0" fontId="0" fillId="0" borderId="12" xfId="0" applyBorder="1" applyAlignment="1">
      <alignment horizontal="center" vertical="center"/>
    </xf>
    <xf numFmtId="0" fontId="13" fillId="0" borderId="1" xfId="0" applyFont="1" applyBorder="1" applyAlignment="1">
      <alignment horizontal="center" vertical="center"/>
    </xf>
    <xf numFmtId="0" fontId="14" fillId="0" borderId="0" xfId="0" applyFont="1">
      <alignment vertical="center"/>
    </xf>
    <xf numFmtId="0" fontId="0" fillId="2" borderId="0" xfId="0" applyFill="1">
      <alignment vertical="center"/>
    </xf>
    <xf numFmtId="0" fontId="0" fillId="0" borderId="0" xfId="0" applyFill="1">
      <alignment vertical="center"/>
    </xf>
    <xf numFmtId="0" fontId="11" fillId="0" borderId="0" xfId="0" applyFont="1" applyFill="1">
      <alignment vertical="center"/>
    </xf>
    <xf numFmtId="0" fontId="0" fillId="0" borderId="0" xfId="0" applyAlignment="1">
      <alignment horizontal="left" vertical="top" wrapText="1"/>
    </xf>
    <xf numFmtId="0" fontId="16" fillId="2" borderId="0" xfId="0" applyFont="1" applyFill="1">
      <alignment vertical="center"/>
    </xf>
    <xf numFmtId="0" fontId="9" fillId="0" borderId="0" xfId="0" applyFont="1">
      <alignment vertical="center"/>
    </xf>
    <xf numFmtId="0" fontId="14" fillId="2" borderId="0" xfId="0" applyFont="1" applyFill="1">
      <alignment vertical="center"/>
    </xf>
    <xf numFmtId="0" fontId="6" fillId="0" borderId="0" xfId="0" applyFont="1" applyFill="1">
      <alignment vertical="center"/>
    </xf>
    <xf numFmtId="0" fontId="17" fillId="0" borderId="0" xfId="0" applyFont="1">
      <alignment vertical="center"/>
    </xf>
    <xf numFmtId="0" fontId="0" fillId="0" borderId="0" xfId="0" applyAlignment="1">
      <alignment horizontal="left" vertical="top" wrapText="1"/>
    </xf>
    <xf numFmtId="0" fontId="15"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lignment vertical="center"/>
    </xf>
    <xf numFmtId="0" fontId="15" fillId="0" borderId="0" xfId="0" applyFont="1">
      <alignment vertical="center"/>
    </xf>
    <xf numFmtId="0" fontId="13" fillId="0" borderId="0" xfId="0" applyFont="1" applyAlignment="1">
      <alignment vertical="center"/>
    </xf>
    <xf numFmtId="0" fontId="13" fillId="0" borderId="0" xfId="0" applyFont="1" applyAlignment="1">
      <alignment vertical="top"/>
    </xf>
    <xf numFmtId="0" fontId="15" fillId="0" borderId="0" xfId="0" applyFont="1" applyAlignment="1">
      <alignment horizontal="left" vertical="top" wrapText="1" indent="2"/>
    </xf>
    <xf numFmtId="0" fontId="15" fillId="0" borderId="0" xfId="0" applyFont="1" applyAlignment="1">
      <alignment vertical="top" wrapText="1"/>
    </xf>
    <xf numFmtId="0" fontId="6" fillId="0" borderId="0" xfId="0" applyFont="1" applyAlignment="1">
      <alignment horizontal="right" vertical="center"/>
    </xf>
    <xf numFmtId="49" fontId="0" fillId="0" borderId="11" xfId="0" applyNumberFormat="1" applyBorder="1" applyAlignment="1">
      <alignment horizontal="center" vertical="center"/>
    </xf>
    <xf numFmtId="49" fontId="0" fillId="0" borderId="11" xfId="0" applyNumberFormat="1" applyBorder="1" applyAlignment="1">
      <alignment horizontal="center" vertical="center" wrapText="1"/>
    </xf>
    <xf numFmtId="0" fontId="2" fillId="0" borderId="68" xfId="0" applyFont="1" applyBorder="1" applyAlignment="1">
      <alignment horizontal="center" vertical="top" wrapText="1"/>
    </xf>
    <xf numFmtId="0" fontId="2" fillId="0" borderId="71" xfId="0" applyFont="1" applyBorder="1" applyAlignment="1">
      <alignment horizontal="center" vertical="top" wrapText="1"/>
    </xf>
    <xf numFmtId="0" fontId="2" fillId="0" borderId="73" xfId="0" applyFont="1" applyBorder="1" applyAlignment="1">
      <alignment horizontal="center" vertical="top" wrapText="1"/>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ont="1" applyBorder="1">
      <alignment vertical="center"/>
    </xf>
    <xf numFmtId="0" fontId="12" fillId="0" borderId="13" xfId="0" applyFont="1" applyBorder="1">
      <alignment vertical="center"/>
    </xf>
    <xf numFmtId="0" fontId="12" fillId="0" borderId="10" xfId="0" applyFont="1" applyBorder="1" applyAlignment="1">
      <alignment vertical="center"/>
    </xf>
    <xf numFmtId="0" fontId="12" fillId="0" borderId="10" xfId="0" applyFont="1" applyBorder="1" applyAlignment="1">
      <alignment horizontal="left" vertical="center"/>
    </xf>
    <xf numFmtId="0" fontId="12" fillId="0" borderId="2"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7" xfId="0" applyFont="1" applyBorder="1">
      <alignment vertical="center"/>
    </xf>
    <xf numFmtId="0" fontId="12" fillId="0" borderId="10" xfId="0" applyFont="1" applyFill="1" applyBorder="1">
      <alignment vertical="center"/>
    </xf>
    <xf numFmtId="0" fontId="0" fillId="3" borderId="1" xfId="0" applyFill="1" applyBorder="1">
      <alignment vertical="center"/>
    </xf>
    <xf numFmtId="0" fontId="0" fillId="3" borderId="0"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3" borderId="7" xfId="0" applyFill="1" applyBorder="1">
      <alignment vertical="center"/>
    </xf>
    <xf numFmtId="178" fontId="0" fillId="3" borderId="1" xfId="0" applyNumberFormat="1" applyFill="1" applyBorder="1">
      <alignment vertical="center"/>
    </xf>
    <xf numFmtId="0" fontId="6" fillId="0" borderId="0" xfId="0" applyFont="1" applyBorder="1" applyAlignment="1">
      <alignment horizontal="centerContinuous" vertical="center"/>
    </xf>
    <xf numFmtId="179" fontId="0" fillId="0" borderId="0" xfId="0" applyNumberFormat="1">
      <alignment vertical="center"/>
    </xf>
    <xf numFmtId="179" fontId="0" fillId="0" borderId="0" xfId="0" applyNumberFormat="1" applyAlignment="1">
      <alignment horizontal="right" vertical="center"/>
    </xf>
    <xf numFmtId="179" fontId="6" fillId="0" borderId="0" xfId="0" applyNumberFormat="1" applyFont="1">
      <alignment vertical="center"/>
    </xf>
    <xf numFmtId="179" fontId="0" fillId="0" borderId="16" xfId="0" applyNumberFormat="1" applyFill="1" applyBorder="1">
      <alignment vertical="center"/>
    </xf>
    <xf numFmtId="179" fontId="0" fillId="0" borderId="37" xfId="0" applyNumberFormat="1" applyFill="1" applyBorder="1">
      <alignment vertical="center"/>
    </xf>
    <xf numFmtId="179" fontId="0" fillId="0" borderId="17" xfId="0" applyNumberFormat="1" applyFill="1" applyBorder="1">
      <alignment vertical="center"/>
    </xf>
    <xf numFmtId="179" fontId="2" fillId="0" borderId="38" xfId="0" applyNumberFormat="1" applyFont="1" applyFill="1" applyBorder="1">
      <alignment vertical="center"/>
    </xf>
    <xf numFmtId="179" fontId="0" fillId="0" borderId="39" xfId="0" applyNumberFormat="1" applyFill="1" applyBorder="1">
      <alignment vertical="center"/>
    </xf>
    <xf numFmtId="179" fontId="0" fillId="0" borderId="40" xfId="0" applyNumberFormat="1" applyFill="1" applyBorder="1">
      <alignment vertical="center"/>
    </xf>
    <xf numFmtId="179" fontId="0" fillId="0" borderId="30" xfId="0" applyNumberFormat="1" applyBorder="1" applyAlignment="1">
      <alignment horizontal="centerContinuous" vertical="center"/>
    </xf>
    <xf numFmtId="179" fontId="0" fillId="0" borderId="0" xfId="0" applyNumberFormat="1" applyBorder="1" applyAlignment="1">
      <alignment horizontal="centerContinuous" vertical="center"/>
    </xf>
    <xf numFmtId="179" fontId="0" fillId="0" borderId="15" xfId="0" applyNumberFormat="1" applyBorder="1" applyAlignment="1">
      <alignment horizontal="centerContinuous" vertical="center"/>
    </xf>
    <xf numFmtId="179" fontId="0" fillId="0" borderId="36" xfId="0" applyNumberFormat="1" applyBorder="1" applyAlignment="1">
      <alignment horizontal="center" vertical="center"/>
    </xf>
    <xf numFmtId="179" fontId="0" fillId="0" borderId="50" xfId="0" applyNumberFormat="1" applyBorder="1">
      <alignment vertical="center"/>
    </xf>
    <xf numFmtId="179" fontId="0" fillId="0" borderId="59" xfId="0" applyNumberFormat="1" applyBorder="1">
      <alignment vertical="center"/>
    </xf>
    <xf numFmtId="179" fontId="0" fillId="0" borderId="20" xfId="0" applyNumberFormat="1" applyBorder="1" applyAlignment="1">
      <alignment horizontal="center" vertical="center"/>
    </xf>
    <xf numFmtId="179" fontId="0" fillId="0" borderId="21" xfId="0" applyNumberFormat="1" applyBorder="1" applyAlignment="1">
      <alignment horizontal="centerContinuous" vertical="center"/>
    </xf>
    <xf numFmtId="179" fontId="0" fillId="0" borderId="6" xfId="0" applyNumberFormat="1" applyBorder="1" applyAlignment="1">
      <alignment horizontal="centerContinuous" vertical="center"/>
    </xf>
    <xf numFmtId="179" fontId="0" fillId="0" borderId="7" xfId="0" applyNumberFormat="1" applyBorder="1" applyAlignment="1">
      <alignment horizontal="centerContinuous" vertical="center"/>
    </xf>
    <xf numFmtId="179" fontId="0" fillId="0" borderId="25" xfId="0" applyNumberFormat="1" applyBorder="1">
      <alignment vertical="center"/>
    </xf>
    <xf numFmtId="179" fontId="2" fillId="0" borderId="60" xfId="0" applyNumberFormat="1" applyFont="1" applyBorder="1" applyAlignment="1">
      <alignment horizontal="center" vertical="center" shrinkToFit="1"/>
    </xf>
    <xf numFmtId="179" fontId="0" fillId="0" borderId="27" xfId="0" applyNumberFormat="1" applyBorder="1" applyAlignment="1">
      <alignment horizontal="center" vertical="center" wrapText="1"/>
    </xf>
    <xf numFmtId="179" fontId="2" fillId="0" borderId="11" xfId="0" applyNumberFormat="1" applyFont="1" applyBorder="1" applyAlignment="1">
      <alignment horizontal="center" vertical="center" shrinkToFit="1"/>
    </xf>
    <xf numFmtId="179" fontId="0" fillId="0" borderId="27" xfId="0" applyNumberFormat="1" applyBorder="1" applyAlignment="1">
      <alignment horizontal="center" vertical="center"/>
    </xf>
    <xf numFmtId="179" fontId="0" fillId="0" borderId="22" xfId="0" applyNumberFormat="1" applyBorder="1">
      <alignment vertical="center"/>
    </xf>
    <xf numFmtId="179" fontId="0" fillId="0" borderId="26" xfId="0" applyNumberFormat="1" applyFill="1" applyBorder="1">
      <alignment vertical="center"/>
    </xf>
    <xf numFmtId="179" fontId="0" fillId="0" borderId="13" xfId="0" applyNumberFormat="1" applyFill="1" applyBorder="1">
      <alignment vertical="center"/>
    </xf>
    <xf numFmtId="179" fontId="0" fillId="0" borderId="11" xfId="0" applyNumberFormat="1" applyFill="1" applyBorder="1">
      <alignment vertical="center"/>
    </xf>
    <xf numFmtId="179" fontId="0" fillId="0" borderId="28" xfId="0" applyNumberFormat="1" applyBorder="1">
      <alignment vertical="center"/>
    </xf>
    <xf numFmtId="179" fontId="0" fillId="0" borderId="10" xfId="0" applyNumberFormat="1" applyBorder="1">
      <alignment vertical="center"/>
    </xf>
    <xf numFmtId="179" fontId="0" fillId="0" borderId="11" xfId="0" applyNumberFormat="1" applyBorder="1">
      <alignment vertical="center"/>
    </xf>
    <xf numFmtId="179" fontId="0" fillId="0" borderId="31" xfId="0" applyNumberFormat="1" applyBorder="1">
      <alignment vertical="center"/>
    </xf>
    <xf numFmtId="179" fontId="0" fillId="0" borderId="29" xfId="0" applyNumberFormat="1" applyBorder="1">
      <alignment vertical="center"/>
    </xf>
    <xf numFmtId="179" fontId="0" fillId="0" borderId="30" xfId="0" applyNumberFormat="1" applyFill="1" applyBorder="1">
      <alignment vertical="center"/>
    </xf>
    <xf numFmtId="179" fontId="0" fillId="0" borderId="8" xfId="0" applyNumberFormat="1" applyFill="1" applyBorder="1">
      <alignment vertical="center"/>
    </xf>
    <xf numFmtId="179" fontId="0" fillId="0" borderId="11" xfId="0" applyNumberFormat="1" applyFill="1" applyBorder="1" applyAlignment="1">
      <alignment vertical="center" shrinkToFit="1"/>
    </xf>
    <xf numFmtId="179" fontId="0" fillId="0" borderId="30" xfId="0" applyNumberFormat="1" applyBorder="1">
      <alignment vertical="center"/>
    </xf>
    <xf numFmtId="179" fontId="0" fillId="0" borderId="12" xfId="0" applyNumberFormat="1" applyFill="1" applyBorder="1">
      <alignment vertical="center"/>
    </xf>
    <xf numFmtId="179" fontId="0" fillId="0" borderId="21" xfId="0" applyNumberFormat="1" applyBorder="1">
      <alignment vertical="center"/>
    </xf>
    <xf numFmtId="179" fontId="0" fillId="0" borderId="11" xfId="0" applyNumberFormat="1" applyFill="1" applyBorder="1" applyAlignment="1">
      <alignment vertical="center"/>
    </xf>
    <xf numFmtId="179" fontId="0" fillId="0" borderId="13" xfId="0" applyNumberFormat="1" applyBorder="1">
      <alignment vertical="center"/>
    </xf>
    <xf numFmtId="179" fontId="0" fillId="0" borderId="26" xfId="0" applyNumberFormat="1" applyBorder="1">
      <alignment vertical="center"/>
    </xf>
    <xf numFmtId="179" fontId="0" fillId="0" borderId="23" xfId="0" applyNumberFormat="1" applyFill="1" applyBorder="1">
      <alignment vertical="center"/>
    </xf>
    <xf numFmtId="179" fontId="0" fillId="0" borderId="3" xfId="0" applyNumberFormat="1" applyFill="1" applyBorder="1">
      <alignment vertical="center"/>
    </xf>
    <xf numFmtId="179" fontId="0" fillId="0" borderId="4" xfId="0" applyNumberFormat="1" applyFill="1" applyBorder="1">
      <alignment vertical="center"/>
    </xf>
    <xf numFmtId="179" fontId="0" fillId="0" borderId="50" xfId="0" applyNumberFormat="1" applyFill="1" applyBorder="1">
      <alignment vertical="center"/>
    </xf>
    <xf numFmtId="179" fontId="0" fillId="0" borderId="51" xfId="0" applyNumberFormat="1" applyFill="1" applyBorder="1">
      <alignment vertical="center"/>
    </xf>
    <xf numFmtId="179" fontId="0" fillId="0" borderId="52" xfId="0" applyNumberFormat="1" applyFill="1" applyBorder="1">
      <alignment vertical="center"/>
    </xf>
    <xf numFmtId="179" fontId="0" fillId="0" borderId="10" xfId="0" applyNumberFormat="1" applyFill="1" applyBorder="1">
      <alignment vertical="center"/>
    </xf>
    <xf numFmtId="179" fontId="0" fillId="0" borderId="54" xfId="0" applyNumberFormat="1" applyFill="1" applyBorder="1">
      <alignment vertical="center"/>
    </xf>
    <xf numFmtId="179" fontId="0" fillId="0" borderId="55" xfId="0" applyNumberFormat="1" applyFill="1" applyBorder="1">
      <alignment vertical="center"/>
    </xf>
    <xf numFmtId="179" fontId="0" fillId="0" borderId="56" xfId="0" applyNumberFormat="1" applyFill="1" applyBorder="1">
      <alignment vertical="center"/>
    </xf>
    <xf numFmtId="179" fontId="0" fillId="0" borderId="51" xfId="0" applyNumberFormat="1" applyBorder="1">
      <alignment vertical="center"/>
    </xf>
    <xf numFmtId="179" fontId="0" fillId="0" borderId="23" xfId="0" applyNumberFormat="1" applyBorder="1">
      <alignment vertical="center"/>
    </xf>
    <xf numFmtId="179" fontId="0" fillId="0" borderId="3" xfId="0" applyNumberFormat="1" applyBorder="1">
      <alignment vertical="center"/>
    </xf>
    <xf numFmtId="179" fontId="0" fillId="0" borderId="44" xfId="0" applyNumberFormat="1" applyBorder="1">
      <alignment vertical="center"/>
    </xf>
    <xf numFmtId="179" fontId="0" fillId="0" borderId="45" xfId="0" applyNumberFormat="1" applyBorder="1">
      <alignment vertical="center"/>
    </xf>
    <xf numFmtId="179" fontId="0" fillId="0" borderId="46" xfId="0" applyNumberFormat="1" applyFill="1" applyBorder="1">
      <alignment vertical="center"/>
    </xf>
    <xf numFmtId="179" fontId="0" fillId="0" borderId="32" xfId="0" applyNumberFormat="1" applyBorder="1">
      <alignment vertical="center"/>
    </xf>
    <xf numFmtId="179" fontId="0" fillId="0" borderId="33" xfId="0" applyNumberFormat="1" applyBorder="1">
      <alignment vertical="center"/>
    </xf>
    <xf numFmtId="179" fontId="0" fillId="0" borderId="34" xfId="0" applyNumberFormat="1" applyFill="1" applyBorder="1">
      <alignment vertical="center"/>
    </xf>
    <xf numFmtId="179" fontId="5" fillId="0" borderId="0" xfId="0" applyNumberFormat="1" applyFont="1">
      <alignment vertical="center"/>
    </xf>
    <xf numFmtId="179" fontId="4" fillId="0" borderId="0" xfId="0" applyNumberFormat="1" applyFont="1">
      <alignment vertical="center"/>
    </xf>
    <xf numFmtId="180" fontId="0" fillId="3" borderId="27" xfId="0" applyNumberFormat="1" applyFill="1" applyBorder="1">
      <alignment vertical="center"/>
    </xf>
    <xf numFmtId="180" fontId="0" fillId="3" borderId="60" xfId="0" applyNumberFormat="1" applyFill="1" applyBorder="1">
      <alignment vertical="center"/>
    </xf>
    <xf numFmtId="180" fontId="0" fillId="3" borderId="11" xfId="0" applyNumberFormat="1" applyFill="1" applyBorder="1">
      <alignment vertical="center"/>
    </xf>
    <xf numFmtId="180" fontId="0" fillId="3" borderId="64" xfId="0" applyNumberFormat="1" applyFill="1" applyBorder="1">
      <alignment vertical="center"/>
    </xf>
    <xf numFmtId="180" fontId="0" fillId="0" borderId="60" xfId="0" applyNumberFormat="1" applyBorder="1">
      <alignment vertical="center"/>
    </xf>
    <xf numFmtId="180" fontId="0" fillId="0" borderId="11" xfId="0" applyNumberFormat="1" applyBorder="1">
      <alignment vertical="center"/>
    </xf>
    <xf numFmtId="180" fontId="0" fillId="0" borderId="64" xfId="0" applyNumberFormat="1" applyBorder="1">
      <alignment vertical="center"/>
    </xf>
    <xf numFmtId="180" fontId="0" fillId="0" borderId="76" xfId="0" applyNumberFormat="1" applyBorder="1">
      <alignment vertical="center"/>
    </xf>
    <xf numFmtId="180" fontId="0" fillId="0" borderId="60" xfId="0" applyNumberFormat="1" applyFill="1" applyBorder="1">
      <alignment vertical="center"/>
    </xf>
    <xf numFmtId="180" fontId="0" fillId="0" borderId="11" xfId="0" applyNumberFormat="1" applyFill="1" applyBorder="1">
      <alignment vertical="center"/>
    </xf>
    <xf numFmtId="180" fontId="0" fillId="0" borderId="64" xfId="0" applyNumberFormat="1" applyFill="1" applyBorder="1">
      <alignment vertical="center"/>
    </xf>
    <xf numFmtId="180" fontId="0" fillId="5" borderId="27" xfId="0" applyNumberFormat="1" applyFill="1" applyBorder="1">
      <alignment vertical="center"/>
    </xf>
    <xf numFmtId="180" fontId="0" fillId="5" borderId="60" xfId="0" applyNumberFormat="1" applyFill="1" applyBorder="1">
      <alignment vertical="center"/>
    </xf>
    <xf numFmtId="180" fontId="0" fillId="5" borderId="11" xfId="0" applyNumberFormat="1" applyFill="1" applyBorder="1">
      <alignment vertical="center"/>
    </xf>
    <xf numFmtId="180" fontId="0" fillId="5" borderId="64" xfId="0" applyNumberFormat="1" applyFill="1" applyBorder="1">
      <alignment vertical="center"/>
    </xf>
    <xf numFmtId="180" fontId="0" fillId="0" borderId="28" xfId="0" applyNumberFormat="1" applyBorder="1">
      <alignment vertical="center"/>
    </xf>
    <xf numFmtId="180" fontId="0" fillId="0" borderId="4" xfId="0" applyNumberFormat="1" applyBorder="1">
      <alignment vertical="center"/>
    </xf>
    <xf numFmtId="180" fontId="0" fillId="0" borderId="65" xfId="0" applyNumberFormat="1" applyBorder="1">
      <alignment vertical="center"/>
    </xf>
    <xf numFmtId="180" fontId="0" fillId="7" borderId="27" xfId="0" applyNumberFormat="1" applyFill="1" applyBorder="1">
      <alignment vertical="center"/>
    </xf>
    <xf numFmtId="180" fontId="0" fillId="7" borderId="60" xfId="0" applyNumberFormat="1" applyFill="1" applyBorder="1">
      <alignment vertical="center"/>
    </xf>
    <xf numFmtId="180" fontId="0" fillId="7" borderId="11" xfId="0" applyNumberFormat="1" applyFill="1" applyBorder="1">
      <alignment vertical="center"/>
    </xf>
    <xf numFmtId="180" fontId="0" fillId="7" borderId="64" xfId="0" applyNumberFormat="1" applyFill="1" applyBorder="1">
      <alignment vertical="center"/>
    </xf>
    <xf numFmtId="180" fontId="0" fillId="6" borderId="11" xfId="0" applyNumberFormat="1" applyFill="1" applyBorder="1">
      <alignment vertical="center"/>
    </xf>
    <xf numFmtId="180" fontId="0" fillId="7" borderId="26" xfId="0" applyNumberFormat="1" applyFill="1" applyBorder="1">
      <alignment vertical="center"/>
    </xf>
    <xf numFmtId="180" fontId="0" fillId="7" borderId="85" xfId="0" applyNumberFormat="1" applyFill="1" applyBorder="1">
      <alignment vertical="center"/>
    </xf>
    <xf numFmtId="180" fontId="0" fillId="7" borderId="24" xfId="0" applyNumberFormat="1" applyFill="1" applyBorder="1">
      <alignment vertical="center"/>
    </xf>
    <xf numFmtId="180" fontId="0" fillId="7" borderId="28" xfId="0" applyNumberFormat="1" applyFill="1" applyBorder="1">
      <alignment vertical="center"/>
    </xf>
    <xf numFmtId="180" fontId="0" fillId="7" borderId="65" xfId="0" applyNumberFormat="1" applyFill="1" applyBorder="1">
      <alignment vertical="center"/>
    </xf>
    <xf numFmtId="180" fontId="0" fillId="3" borderId="53" xfId="0" applyNumberFormat="1" applyFill="1" applyBorder="1">
      <alignment vertical="center"/>
    </xf>
    <xf numFmtId="180" fontId="0" fillId="3" borderId="61" xfId="0" applyNumberFormat="1" applyFill="1" applyBorder="1">
      <alignment vertical="center"/>
    </xf>
    <xf numFmtId="180" fontId="0" fillId="3" borderId="59" xfId="0" applyNumberFormat="1" applyFill="1" applyBorder="1">
      <alignment vertical="center"/>
    </xf>
    <xf numFmtId="180" fontId="0" fillId="0" borderId="29" xfId="0" applyNumberFormat="1" applyFill="1" applyBorder="1">
      <alignment vertical="center"/>
    </xf>
    <xf numFmtId="180" fontId="0" fillId="0" borderId="7" xfId="0" applyNumberFormat="1" applyFill="1" applyBorder="1">
      <alignment vertical="center"/>
    </xf>
    <xf numFmtId="180" fontId="0" fillId="0" borderId="22" xfId="0" applyNumberFormat="1" applyFill="1" applyBorder="1">
      <alignment vertical="center"/>
    </xf>
    <xf numFmtId="180" fontId="0" fillId="6" borderId="64" xfId="0" applyNumberFormat="1" applyFill="1" applyBorder="1">
      <alignment vertical="center"/>
    </xf>
    <xf numFmtId="180" fontId="0" fillId="7" borderId="57" xfId="0" applyNumberFormat="1" applyFill="1" applyBorder="1">
      <alignment vertical="center"/>
    </xf>
    <xf numFmtId="180" fontId="0" fillId="7" borderId="62" xfId="0" applyNumberFormat="1" applyFill="1" applyBorder="1">
      <alignment vertical="center"/>
    </xf>
    <xf numFmtId="180" fontId="0" fillId="7" borderId="66" xfId="0" applyNumberFormat="1" applyFill="1" applyBorder="1">
      <alignment vertical="center"/>
    </xf>
    <xf numFmtId="180" fontId="0" fillId="0" borderId="61" xfId="0" applyNumberFormat="1" applyBorder="1">
      <alignment vertical="center"/>
    </xf>
    <xf numFmtId="180" fontId="0" fillId="0" borderId="52" xfId="0" applyNumberFormat="1" applyBorder="1">
      <alignment vertical="center"/>
    </xf>
    <xf numFmtId="180" fontId="0" fillId="0" borderId="59" xfId="0" applyNumberFormat="1" applyBorder="1">
      <alignment vertical="center"/>
    </xf>
    <xf numFmtId="180" fontId="0" fillId="3" borderId="63" xfId="0" applyNumberFormat="1" applyFill="1" applyBorder="1">
      <alignment vertical="center"/>
    </xf>
    <xf numFmtId="180" fontId="0" fillId="3" borderId="47" xfId="0" applyNumberFormat="1" applyFill="1" applyBorder="1">
      <alignment vertical="center"/>
    </xf>
    <xf numFmtId="180" fontId="4" fillId="0" borderId="49" xfId="0" applyNumberFormat="1" applyFont="1" applyFill="1" applyBorder="1" applyAlignment="1">
      <alignment vertical="center" wrapText="1"/>
    </xf>
    <xf numFmtId="180" fontId="0" fillId="3" borderId="48" xfId="0" applyNumberFormat="1" applyFill="1" applyBorder="1">
      <alignment vertical="center"/>
    </xf>
    <xf numFmtId="180" fontId="4" fillId="0" borderId="58" xfId="0" applyNumberFormat="1" applyFont="1" applyFill="1" applyBorder="1" applyAlignment="1">
      <alignment vertical="center" wrapText="1"/>
    </xf>
    <xf numFmtId="180" fontId="0" fillId="0" borderId="0" xfId="0" applyNumberFormat="1">
      <alignment vertical="center"/>
    </xf>
    <xf numFmtId="180" fontId="0" fillId="0" borderId="67" xfId="0" applyNumberFormat="1" applyFill="1" applyBorder="1">
      <alignment vertical="center"/>
    </xf>
    <xf numFmtId="180" fontId="0" fillId="0" borderId="1" xfId="0" applyNumberFormat="1" applyBorder="1">
      <alignment vertical="center"/>
    </xf>
    <xf numFmtId="180" fontId="0" fillId="3" borderId="1" xfId="0" applyNumberFormat="1" applyFill="1" applyBorder="1">
      <alignment vertical="center"/>
    </xf>
    <xf numFmtId="180" fontId="0" fillId="4" borderId="1" xfId="0" applyNumberFormat="1" applyFill="1" applyBorder="1">
      <alignment vertical="center"/>
    </xf>
    <xf numFmtId="180" fontId="0" fillId="3" borderId="35" xfId="0" applyNumberFormat="1" applyFill="1" applyBorder="1">
      <alignment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177" fontId="0" fillId="0" borderId="10" xfId="0" applyNumberFormat="1" applyBorder="1" applyAlignment="1">
      <alignment horizontal="right" vertical="center" indent="2"/>
    </xf>
    <xf numFmtId="177" fontId="0" fillId="0" borderId="13" xfId="0" applyNumberFormat="1" applyBorder="1" applyAlignment="1">
      <alignment horizontal="right" vertical="center" indent="2"/>
    </xf>
    <xf numFmtId="177" fontId="0" fillId="0" borderId="11" xfId="0" applyNumberFormat="1" applyBorder="1" applyAlignment="1">
      <alignment horizontal="right" vertical="center" indent="2"/>
    </xf>
    <xf numFmtId="58" fontId="0" fillId="0" borderId="10" xfId="0" applyNumberFormat="1" applyFill="1" applyBorder="1" applyAlignment="1">
      <alignment horizontal="right" vertical="center"/>
    </xf>
    <xf numFmtId="58" fontId="0" fillId="0" borderId="13" xfId="0" applyNumberFormat="1" applyFill="1" applyBorder="1" applyAlignment="1">
      <alignment horizontal="right" vertical="center"/>
    </xf>
    <xf numFmtId="58" fontId="0" fillId="0" borderId="11" xfId="0" applyNumberFormat="1" applyFill="1" applyBorder="1" applyAlignment="1">
      <alignment horizontal="right" vertical="center"/>
    </xf>
    <xf numFmtId="0" fontId="0" fillId="0" borderId="13" xfId="0" applyFill="1" applyBorder="1" applyAlignment="1">
      <alignment horizontal="right" vertical="center"/>
    </xf>
    <xf numFmtId="0" fontId="0" fillId="0" borderId="11" xfId="0" applyFill="1" applyBorder="1" applyAlignment="1">
      <alignment horizontal="right" vertical="center"/>
    </xf>
    <xf numFmtId="177" fontId="0" fillId="3" borderId="10" xfId="0" applyNumberFormat="1" applyFill="1" applyBorder="1" applyAlignment="1">
      <alignment horizontal="right" vertical="center" indent="2"/>
    </xf>
    <xf numFmtId="177" fontId="0" fillId="3" borderId="13" xfId="0" applyNumberFormat="1" applyFill="1" applyBorder="1" applyAlignment="1">
      <alignment horizontal="right" vertical="center" indent="2"/>
    </xf>
    <xf numFmtId="177" fontId="0" fillId="3" borderId="11" xfId="0" applyNumberFormat="1" applyFill="1" applyBorder="1" applyAlignment="1">
      <alignment horizontal="right" vertical="center" indent="2"/>
    </xf>
    <xf numFmtId="0" fontId="0" fillId="0" borderId="8" xfId="0" applyFill="1" applyBorder="1" applyAlignment="1">
      <alignment horizontal="center" vertical="center" shrinkToFit="1"/>
    </xf>
    <xf numFmtId="0" fontId="0" fillId="0" borderId="9" xfId="0" applyFill="1" applyBorder="1" applyAlignment="1">
      <alignment horizontal="center" vertical="center" shrinkToFit="1"/>
    </xf>
    <xf numFmtId="0" fontId="0" fillId="0" borderId="0" xfId="0" applyAlignment="1">
      <alignment horizontal="left" vertical="top" wrapText="1"/>
    </xf>
    <xf numFmtId="177" fontId="0" fillId="3" borderId="0" xfId="0" applyNumberFormat="1" applyFill="1" applyBorder="1" applyAlignment="1">
      <alignment horizontal="center" vertical="center"/>
    </xf>
    <xf numFmtId="0" fontId="0" fillId="3" borderId="0" xfId="0" applyFill="1" applyBorder="1" applyAlignment="1">
      <alignment horizontal="center" vertical="center"/>
    </xf>
    <xf numFmtId="0" fontId="0" fillId="3" borderId="6" xfId="0" applyFill="1" applyBorder="1" applyAlignment="1">
      <alignment horizontal="center" vertical="center"/>
    </xf>
    <xf numFmtId="177" fontId="0" fillId="3" borderId="3" xfId="0" applyNumberFormat="1" applyFill="1" applyBorder="1" applyAlignment="1">
      <alignment horizontal="center" vertical="center"/>
    </xf>
    <xf numFmtId="0" fontId="0" fillId="3" borderId="3" xfId="0" applyFill="1" applyBorder="1" applyAlignment="1">
      <alignment horizontal="center" vertical="center"/>
    </xf>
    <xf numFmtId="177" fontId="0" fillId="3" borderId="6" xfId="0" applyNumberFormat="1" applyFill="1" applyBorder="1" applyAlignment="1">
      <alignment horizontal="center" vertical="center"/>
    </xf>
    <xf numFmtId="0" fontId="2" fillId="0" borderId="3"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0" fillId="0" borderId="3" xfId="0" applyBorder="1" applyAlignment="1">
      <alignment horizontal="center" vertical="center"/>
    </xf>
    <xf numFmtId="178" fontId="0" fillId="3" borderId="3" xfId="0" applyNumberFormat="1" applyFill="1" applyBorder="1" applyAlignment="1">
      <alignment horizontal="center" vertical="center"/>
    </xf>
    <xf numFmtId="178" fontId="0" fillId="3" borderId="4" xfId="0" applyNumberFormat="1" applyFill="1" applyBorder="1" applyAlignment="1">
      <alignment horizontal="center" vertical="center"/>
    </xf>
    <xf numFmtId="178" fontId="0" fillId="3" borderId="0" xfId="0" applyNumberFormat="1" applyFill="1" applyBorder="1" applyAlignment="1">
      <alignment horizontal="center" vertical="center"/>
    </xf>
    <xf numFmtId="178" fontId="0" fillId="3" borderId="15" xfId="0" applyNumberFormat="1" applyFill="1" applyBorder="1" applyAlignment="1">
      <alignment horizontal="center" vertical="center"/>
    </xf>
    <xf numFmtId="178" fontId="0" fillId="3" borderId="6" xfId="0" applyNumberFormat="1" applyFill="1" applyBorder="1" applyAlignment="1">
      <alignment horizontal="center" vertical="center"/>
    </xf>
    <xf numFmtId="178" fontId="0" fillId="3" borderId="7" xfId="0" applyNumberFormat="1" applyFill="1" applyBorder="1" applyAlignment="1">
      <alignment horizontal="center" vertical="center"/>
    </xf>
    <xf numFmtId="0" fontId="0" fillId="3" borderId="15" xfId="0" applyFill="1" applyBorder="1" applyAlignment="1">
      <alignment horizontal="center" vertical="center"/>
    </xf>
    <xf numFmtId="0" fontId="0" fillId="0" borderId="8"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0" borderId="9" xfId="0" applyFill="1" applyBorder="1" applyAlignment="1">
      <alignment horizontal="center" vertical="center" textRotation="255"/>
    </xf>
    <xf numFmtId="0" fontId="4" fillId="0" borderId="8"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9" xfId="0" applyFont="1" applyBorder="1" applyAlignment="1">
      <alignment horizontal="center" vertical="center" textRotation="255"/>
    </xf>
    <xf numFmtId="0" fontId="2" fillId="0" borderId="8"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9" xfId="0" applyFont="1" applyBorder="1" applyAlignment="1">
      <alignment horizontal="center" vertical="center" textRotation="255"/>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left" vertical="top" wrapText="1"/>
    </xf>
    <xf numFmtId="0" fontId="0" fillId="3" borderId="10" xfId="0" applyFill="1" applyBorder="1" applyAlignment="1">
      <alignment vertical="center"/>
    </xf>
    <xf numFmtId="0" fontId="0" fillId="3" borderId="13" xfId="0" applyFill="1" applyBorder="1" applyAlignment="1">
      <alignment vertical="center"/>
    </xf>
    <xf numFmtId="0" fontId="0" fillId="3" borderId="11" xfId="0" applyFill="1" applyBorder="1" applyAlignment="1">
      <alignment vertical="center"/>
    </xf>
    <xf numFmtId="0" fontId="0" fillId="0" borderId="0" xfId="0" applyAlignment="1">
      <alignment horizontal="center" vertical="center" shrinkToFit="1"/>
    </xf>
    <xf numFmtId="0" fontId="0" fillId="0" borderId="13" xfId="0" applyBorder="1" applyAlignment="1">
      <alignment vertical="center"/>
    </xf>
    <xf numFmtId="0" fontId="0" fillId="0" borderId="11" xfId="0" applyBorder="1" applyAlignment="1">
      <alignment vertical="center"/>
    </xf>
    <xf numFmtId="0" fontId="2" fillId="0" borderId="69" xfId="0" applyFont="1" applyBorder="1" applyAlignment="1">
      <alignment vertical="top" wrapText="1"/>
    </xf>
    <xf numFmtId="0" fontId="2" fillId="0" borderId="70" xfId="0" applyFont="1" applyBorder="1" applyAlignment="1">
      <alignment vertical="top" wrapText="1"/>
    </xf>
    <xf numFmtId="0" fontId="2" fillId="0" borderId="74" xfId="0" applyFont="1" applyBorder="1" applyAlignment="1">
      <alignment vertical="top" wrapText="1"/>
    </xf>
    <xf numFmtId="0" fontId="2" fillId="0" borderId="75" xfId="0" applyFont="1" applyBorder="1" applyAlignment="1">
      <alignment vertical="top" wrapText="1"/>
    </xf>
    <xf numFmtId="0" fontId="2" fillId="0" borderId="0" xfId="0" applyFont="1" applyBorder="1" applyAlignment="1">
      <alignment vertical="top" wrapText="1"/>
    </xf>
    <xf numFmtId="0" fontId="2" fillId="0" borderId="72" xfId="0" applyFont="1" applyBorder="1" applyAlignment="1">
      <alignment vertical="top" wrapText="1"/>
    </xf>
    <xf numFmtId="0" fontId="2" fillId="0" borderId="0" xfId="0" applyFont="1" applyBorder="1" applyAlignment="1">
      <alignment vertical="top" shrinkToFit="1"/>
    </xf>
    <xf numFmtId="0" fontId="3" fillId="0" borderId="0" xfId="0" applyFont="1" applyBorder="1" applyAlignment="1">
      <alignment vertical="top" shrinkToFit="1"/>
    </xf>
    <xf numFmtId="0" fontId="3" fillId="0" borderId="72" xfId="0" applyFont="1" applyBorder="1" applyAlignment="1">
      <alignment vertical="top" shrinkToFit="1"/>
    </xf>
    <xf numFmtId="181" fontId="0" fillId="5" borderId="18" xfId="0" applyNumberFormat="1" applyFill="1" applyBorder="1" applyAlignment="1">
      <alignment horizontal="center" vertical="center"/>
    </xf>
    <xf numFmtId="181" fontId="0" fillId="5" borderId="20" xfId="0" applyNumberFormat="1" applyFill="1" applyBorder="1" applyAlignment="1">
      <alignment horizontal="center" vertical="center"/>
    </xf>
    <xf numFmtId="181" fontId="0" fillId="5" borderId="41" xfId="0" applyNumberFormat="1" applyFill="1" applyBorder="1" applyAlignment="1">
      <alignment horizontal="center" vertical="center"/>
    </xf>
    <xf numFmtId="181" fontId="0" fillId="5" borderId="42" xfId="0" applyNumberFormat="1" applyFill="1" applyBorder="1" applyAlignment="1">
      <alignment horizontal="center" vertical="center"/>
    </xf>
    <xf numFmtId="179" fontId="0" fillId="5" borderId="18" xfId="0" applyNumberFormat="1" applyFill="1" applyBorder="1" applyAlignment="1">
      <alignment vertical="center"/>
    </xf>
    <xf numFmtId="179" fontId="0" fillId="5" borderId="17" xfId="0" applyNumberFormat="1" applyFill="1" applyBorder="1" applyAlignment="1">
      <alignment vertical="center"/>
    </xf>
    <xf numFmtId="179" fontId="0" fillId="5" borderId="41" xfId="0" applyNumberFormat="1" applyFill="1" applyBorder="1" applyAlignment="1">
      <alignment vertical="center"/>
    </xf>
    <xf numFmtId="179" fontId="0" fillId="5" borderId="40" xfId="0" applyNumberFormat="1" applyFill="1" applyBorder="1" applyAlignment="1">
      <alignment vertical="center"/>
    </xf>
    <xf numFmtId="179" fontId="0" fillId="0" borderId="19" xfId="0" applyNumberFormat="1" applyFill="1" applyBorder="1" applyAlignment="1">
      <alignment horizontal="center" vertical="center"/>
    </xf>
    <xf numFmtId="179" fontId="0" fillId="0" borderId="43" xfId="0" applyNumberFormat="1" applyFill="1" applyBorder="1" applyAlignment="1">
      <alignment horizontal="center" vertical="center"/>
    </xf>
    <xf numFmtId="179" fontId="0" fillId="5" borderId="36" xfId="0" applyNumberFormat="1" applyFill="1" applyBorder="1" applyAlignment="1">
      <alignment horizontal="center" vertical="center"/>
    </xf>
    <xf numFmtId="179" fontId="0" fillId="5" borderId="84" xfId="0" applyNumberFormat="1" applyFill="1" applyBorder="1" applyAlignment="1">
      <alignment horizontal="center" vertical="center"/>
    </xf>
    <xf numFmtId="179" fontId="0" fillId="5" borderId="86" xfId="0" applyNumberFormat="1" applyFill="1" applyBorder="1" applyAlignment="1">
      <alignment horizontal="right" vertical="center"/>
    </xf>
    <xf numFmtId="179" fontId="0" fillId="5" borderId="52" xfId="0" applyNumberFormat="1" applyFill="1" applyBorder="1" applyAlignment="1">
      <alignment horizontal="right" vertical="center"/>
    </xf>
    <xf numFmtId="179" fontId="0" fillId="5" borderId="41" xfId="0" applyNumberFormat="1" applyFill="1" applyBorder="1" applyAlignment="1">
      <alignment horizontal="right" vertical="center"/>
    </xf>
    <xf numFmtId="179" fontId="0" fillId="5" borderId="40" xfId="0" applyNumberFormat="1" applyFill="1" applyBorder="1" applyAlignment="1">
      <alignment horizontal="right" vertical="center"/>
    </xf>
    <xf numFmtId="179" fontId="0" fillId="0" borderId="16" xfId="0" applyNumberFormat="1" applyFill="1" applyBorder="1" applyAlignment="1">
      <alignment horizontal="center" vertical="center"/>
    </xf>
    <xf numFmtId="179" fontId="0" fillId="0" borderId="17" xfId="0" applyNumberFormat="1" applyFill="1" applyBorder="1" applyAlignment="1">
      <alignment horizontal="center" vertical="center"/>
    </xf>
    <xf numFmtId="179" fontId="0" fillId="0" borderId="38" xfId="0" applyNumberFormat="1" applyFill="1" applyBorder="1" applyAlignment="1">
      <alignment horizontal="center" vertical="center"/>
    </xf>
    <xf numFmtId="179" fontId="0" fillId="0" borderId="40" xfId="0" applyNumberFormat="1" applyFill="1" applyBorder="1" applyAlignment="1">
      <alignment horizontal="center" vertical="center"/>
    </xf>
    <xf numFmtId="179" fontId="0" fillId="0" borderId="50" xfId="0" applyNumberFormat="1" applyBorder="1" applyAlignment="1">
      <alignment horizontal="center" vertical="center" shrinkToFit="1"/>
    </xf>
    <xf numFmtId="179" fontId="0" fillId="0" borderId="59" xfId="0" applyNumberFormat="1" applyBorder="1" applyAlignment="1">
      <alignment horizontal="center" vertical="center" shrinkToFit="1"/>
    </xf>
    <xf numFmtId="0" fontId="6" fillId="0" borderId="0" xfId="0" applyFont="1" applyAlignment="1">
      <alignment horizontal="center" vertical="center"/>
    </xf>
    <xf numFmtId="0" fontId="15" fillId="0" borderId="0" xfId="0" applyFont="1" applyAlignment="1">
      <alignment horizontal="left" vertical="top" wrapText="1" indent="2"/>
    </xf>
    <xf numFmtId="0" fontId="13" fillId="0" borderId="0" xfId="0" applyFont="1" applyAlignment="1">
      <alignment horizontal="left" vertical="top" wrapText="1"/>
    </xf>
    <xf numFmtId="0" fontId="15" fillId="0" borderId="0" xfId="0" applyFont="1" applyAlignment="1">
      <alignment horizontal="left" vertical="top" wrapText="1"/>
    </xf>
    <xf numFmtId="0" fontId="15" fillId="0" borderId="81" xfId="0" applyFont="1" applyBorder="1" applyAlignment="1">
      <alignment horizontal="left" vertical="top" wrapText="1"/>
    </xf>
    <xf numFmtId="0" fontId="15" fillId="0" borderId="82" xfId="0" applyFont="1" applyBorder="1" applyAlignment="1">
      <alignment horizontal="left" vertical="top" wrapText="1"/>
    </xf>
    <xf numFmtId="0" fontId="15" fillId="0" borderId="83" xfId="0" applyFont="1" applyBorder="1" applyAlignment="1">
      <alignment horizontal="left" vertical="top" wrapText="1"/>
    </xf>
    <xf numFmtId="0" fontId="15" fillId="0" borderId="78" xfId="0" applyFont="1" applyBorder="1" applyAlignment="1">
      <alignment horizontal="left" vertical="top" wrapText="1"/>
    </xf>
    <xf numFmtId="0" fontId="15" fillId="0" borderId="79" xfId="0" applyFont="1" applyBorder="1" applyAlignment="1">
      <alignment horizontal="left" vertical="top" wrapText="1"/>
    </xf>
    <xf numFmtId="0" fontId="15" fillId="0" borderId="80" xfId="0" applyFont="1" applyBorder="1" applyAlignment="1">
      <alignment horizontal="left" vertical="top" wrapText="1"/>
    </xf>
    <xf numFmtId="0" fontId="18" fillId="0" borderId="71" xfId="0" applyFont="1" applyBorder="1" applyAlignment="1">
      <alignment horizontal="left" vertical="top" wrapText="1"/>
    </xf>
    <xf numFmtId="0" fontId="18" fillId="0" borderId="0" xfId="0" applyFont="1" applyBorder="1" applyAlignment="1">
      <alignment horizontal="left" vertical="top" wrapText="1"/>
    </xf>
    <xf numFmtId="0" fontId="18" fillId="0" borderId="72" xfId="0" applyFont="1" applyBorder="1" applyAlignment="1">
      <alignment horizontal="left" vertical="top" wrapText="1"/>
    </xf>
    <xf numFmtId="0" fontId="18" fillId="0" borderId="68" xfId="0" applyFont="1" applyBorder="1" applyAlignment="1">
      <alignment horizontal="left" vertical="center"/>
    </xf>
    <xf numFmtId="0" fontId="18" fillId="0" borderId="69" xfId="0" applyFont="1" applyBorder="1" applyAlignment="1">
      <alignment horizontal="left" vertical="center"/>
    </xf>
    <xf numFmtId="0" fontId="18" fillId="0" borderId="70" xfId="0" applyFont="1" applyBorder="1" applyAlignment="1">
      <alignment horizontal="left" vertical="center"/>
    </xf>
    <xf numFmtId="0" fontId="2" fillId="0" borderId="71" xfId="0" applyFont="1" applyBorder="1" applyAlignment="1">
      <alignment horizontal="left" vertical="top" wrapText="1" indent="2"/>
    </xf>
    <xf numFmtId="0" fontId="3" fillId="0" borderId="0" xfId="0" applyFont="1" applyBorder="1" applyAlignment="1">
      <alignment horizontal="left" vertical="top" wrapText="1" indent="2"/>
    </xf>
    <xf numFmtId="0" fontId="3" fillId="0" borderId="72" xfId="0" applyFont="1" applyBorder="1" applyAlignment="1">
      <alignment horizontal="left" vertical="top" wrapText="1" indent="2"/>
    </xf>
    <xf numFmtId="0" fontId="2" fillId="0" borderId="73" xfId="0" applyFont="1" applyBorder="1" applyAlignment="1">
      <alignment horizontal="left" vertical="top" wrapText="1" indent="2"/>
    </xf>
    <xf numFmtId="0" fontId="3" fillId="0" borderId="74" xfId="0" applyFont="1" applyBorder="1" applyAlignment="1">
      <alignment horizontal="left" vertical="top" wrapText="1" indent="2"/>
    </xf>
    <xf numFmtId="0" fontId="3" fillId="0" borderId="75" xfId="0" applyFont="1" applyBorder="1" applyAlignment="1">
      <alignment horizontal="left" vertical="top" wrapText="1" indent="2"/>
    </xf>
  </cellXfs>
  <cellStyles count="1">
    <cellStyle name="標準" xfId="0" builtinId="0"/>
  </cellStyles>
  <dxfs count="13">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4" tint="0.79998168889431442"/>
      </font>
    </dxf>
    <dxf>
      <font>
        <color theme="8" tint="0.79998168889431442"/>
      </font>
    </dxf>
    <dxf>
      <font>
        <color theme="7" tint="0.79998168889431442"/>
      </font>
    </dxf>
    <dxf>
      <font>
        <color theme="7" tint="0.79998168889431442"/>
      </font>
    </dxf>
    <dxf>
      <font>
        <color theme="7" tint="0.79998168889431442"/>
      </font>
    </dxf>
    <dxf>
      <font>
        <color theme="7" tint="0.79998168889431442"/>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8" Type="http://schemas.openxmlformats.org/officeDocument/2006/relationships/image" Target="../media/image8.tif"/><Relationship Id="rId13" Type="http://schemas.openxmlformats.org/officeDocument/2006/relationships/image" Target="../media/image13.png"/><Relationship Id="rId3" Type="http://schemas.openxmlformats.org/officeDocument/2006/relationships/image" Target="../media/image3.tif"/><Relationship Id="rId7" Type="http://schemas.openxmlformats.org/officeDocument/2006/relationships/image" Target="../media/image7.tif"/><Relationship Id="rId12" Type="http://schemas.openxmlformats.org/officeDocument/2006/relationships/image" Target="../media/image12.gif"/><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tif"/><Relationship Id="rId11" Type="http://schemas.openxmlformats.org/officeDocument/2006/relationships/image" Target="../media/image11.png"/><Relationship Id="rId5" Type="http://schemas.openxmlformats.org/officeDocument/2006/relationships/image" Target="../media/image5.tif"/><Relationship Id="rId15" Type="http://schemas.openxmlformats.org/officeDocument/2006/relationships/image" Target="../media/image15.png"/><Relationship Id="rId10" Type="http://schemas.openxmlformats.org/officeDocument/2006/relationships/image" Target="../media/image10.tif"/><Relationship Id="rId4" Type="http://schemas.openxmlformats.org/officeDocument/2006/relationships/image" Target="../media/image4.tif"/><Relationship Id="rId9" Type="http://schemas.openxmlformats.org/officeDocument/2006/relationships/image" Target="../media/image9.tif"/><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85725</xdr:colOff>
      <xdr:row>19</xdr:row>
      <xdr:rowOff>57150</xdr:rowOff>
    </xdr:from>
    <xdr:to>
      <xdr:col>4</xdr:col>
      <xdr:colOff>1076325</xdr:colOff>
      <xdr:row>19</xdr:row>
      <xdr:rowOff>57150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85725" y="4772025"/>
          <a:ext cx="2743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19</xdr:row>
      <xdr:rowOff>47625</xdr:rowOff>
    </xdr:from>
    <xdr:to>
      <xdr:col>7</xdr:col>
      <xdr:colOff>1104900</xdr:colOff>
      <xdr:row>19</xdr:row>
      <xdr:rowOff>47625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3429000" y="4762500"/>
          <a:ext cx="1666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571500</xdr:colOff>
      <xdr:row>26</xdr:row>
      <xdr:rowOff>76200</xdr:rowOff>
    </xdr:from>
    <xdr:to>
      <xdr:col>5</xdr:col>
      <xdr:colOff>38100</xdr:colOff>
      <xdr:row>26</xdr:row>
      <xdr:rowOff>76200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1676400" y="6086475"/>
          <a:ext cx="1285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xdr:colOff>
      <xdr:row>26</xdr:row>
      <xdr:rowOff>66675</xdr:rowOff>
    </xdr:from>
    <xdr:to>
      <xdr:col>8</xdr:col>
      <xdr:colOff>38100</xdr:colOff>
      <xdr:row>26</xdr:row>
      <xdr:rowOff>66675</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3419475" y="6076950"/>
          <a:ext cx="1733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142875</xdr:colOff>
      <xdr:row>24</xdr:row>
      <xdr:rowOff>219075</xdr:rowOff>
    </xdr:from>
    <xdr:ext cx="413190"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14458" y="6103408"/>
          <a:ext cx="4131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(10)</a:t>
          </a:r>
          <a:endParaRPr kumimoji="1" lang="ja-JP" altLang="en-US" sz="1100"/>
        </a:p>
      </xdr:txBody>
    </xdr:sp>
    <xdr:clientData/>
  </xdr:oneCellAnchor>
  <xdr:oneCellAnchor>
    <xdr:from>
      <xdr:col>8</xdr:col>
      <xdr:colOff>285751</xdr:colOff>
      <xdr:row>48</xdr:row>
      <xdr:rowOff>201082</xdr:rowOff>
    </xdr:from>
    <xdr:ext cx="413190" cy="2645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408084" y="13197415"/>
          <a:ext cx="4131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(12)</a:t>
          </a:r>
          <a:endParaRPr kumimoji="1" lang="ja-JP" altLang="en-US" sz="1100"/>
        </a:p>
      </xdr:txBody>
    </xdr:sp>
    <xdr:clientData/>
  </xdr:oneCellAnchor>
  <xdr:oneCellAnchor>
    <xdr:from>
      <xdr:col>8</xdr:col>
      <xdr:colOff>296334</xdr:colOff>
      <xdr:row>53</xdr:row>
      <xdr:rowOff>232833</xdr:rowOff>
    </xdr:from>
    <xdr:ext cx="413190"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418667" y="13673666"/>
          <a:ext cx="4131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(13)</a:t>
          </a:r>
          <a:endParaRPr kumimoji="1" lang="ja-JP" altLang="en-US" sz="1100"/>
        </a:p>
      </xdr:txBody>
    </xdr:sp>
    <xdr:clientData/>
  </xdr:oneCellAnchor>
  <xdr:oneCellAnchor>
    <xdr:from>
      <xdr:col>0</xdr:col>
      <xdr:colOff>285751</xdr:colOff>
      <xdr:row>48</xdr:row>
      <xdr:rowOff>232832</xdr:rowOff>
    </xdr:from>
    <xdr:ext cx="413190"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85751" y="12350749"/>
          <a:ext cx="4131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(11)</a:t>
          </a:r>
          <a:endParaRPr kumimoji="1" lang="ja-JP" altLang="en-US" sz="1100"/>
        </a:p>
      </xdr:txBody>
    </xdr:sp>
    <xdr:clientData/>
  </xdr:oneCellAnchor>
  <xdr:oneCellAnchor>
    <xdr:from>
      <xdr:col>0</xdr:col>
      <xdr:colOff>296334</xdr:colOff>
      <xdr:row>53</xdr:row>
      <xdr:rowOff>211667</xdr:rowOff>
    </xdr:from>
    <xdr:ext cx="413190"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96334" y="13652500"/>
          <a:ext cx="4131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(11)</a:t>
          </a:r>
          <a:endParaRPr kumimoji="1" lang="ja-JP" altLang="en-US" sz="1100"/>
        </a:p>
      </xdr:txBody>
    </xdr:sp>
    <xdr:clientData/>
  </xdr:oneCellAnchor>
  <xdr:oneCellAnchor>
    <xdr:from>
      <xdr:col>6</xdr:col>
      <xdr:colOff>476250</xdr:colOff>
      <xdr:row>0</xdr:row>
      <xdr:rowOff>226219</xdr:rowOff>
    </xdr:from>
    <xdr:ext cx="748923" cy="328423"/>
    <xdr:sp macro="" textlink="">
      <xdr:nvSpPr>
        <xdr:cNvPr id="13" name="テキスト ボックス 12">
          <a:extLst>
            <a:ext uri="{FF2B5EF4-FFF2-40B4-BE49-F238E27FC236}">
              <a16:creationId xmlns:a16="http://schemas.microsoft.com/office/drawing/2014/main" id="{00000000-0008-0000-0000-000002000000}"/>
            </a:ext>
          </a:extLst>
        </xdr:cNvPr>
        <xdr:cNvSpPr txBox="1"/>
      </xdr:nvSpPr>
      <xdr:spPr>
        <a:xfrm>
          <a:off x="3881438" y="226219"/>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（始期）</a:t>
          </a:r>
        </a:p>
      </xdr:txBody>
    </xdr:sp>
    <xdr:clientData/>
  </xdr:oneCellAnchor>
  <xdr:oneCellAnchor>
    <xdr:from>
      <xdr:col>6</xdr:col>
      <xdr:colOff>476249</xdr:colOff>
      <xdr:row>1</xdr:row>
      <xdr:rowOff>261938</xdr:rowOff>
    </xdr:from>
    <xdr:ext cx="748923" cy="328423"/>
    <xdr:sp macro="" textlink="">
      <xdr:nvSpPr>
        <xdr:cNvPr id="15" name="テキスト ボックス 14">
          <a:extLst>
            <a:ext uri="{FF2B5EF4-FFF2-40B4-BE49-F238E27FC236}">
              <a16:creationId xmlns:a16="http://schemas.microsoft.com/office/drawing/2014/main" id="{00000000-0008-0000-0000-000002000000}"/>
            </a:ext>
          </a:extLst>
        </xdr:cNvPr>
        <xdr:cNvSpPr txBox="1"/>
      </xdr:nvSpPr>
      <xdr:spPr>
        <a:xfrm>
          <a:off x="3881437" y="500063"/>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（終期）</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1228725</xdr:colOff>
      <xdr:row>46</xdr:row>
      <xdr:rowOff>228600</xdr:rowOff>
    </xdr:from>
    <xdr:ext cx="325730" cy="32842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248025" y="165544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イ</a:t>
          </a:r>
        </a:p>
      </xdr:txBody>
    </xdr:sp>
    <xdr:clientData/>
  </xdr:oneCellAnchor>
  <xdr:oneCellAnchor>
    <xdr:from>
      <xdr:col>4</xdr:col>
      <xdr:colOff>981075</xdr:colOff>
      <xdr:row>46</xdr:row>
      <xdr:rowOff>219075</xdr:rowOff>
    </xdr:from>
    <xdr:ext cx="325730" cy="32842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276725" y="1654492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ロ</a:t>
          </a:r>
        </a:p>
      </xdr:txBody>
    </xdr:sp>
    <xdr:clientData/>
  </xdr:oneCellAnchor>
  <xdr:oneCellAnchor>
    <xdr:from>
      <xdr:col>5</xdr:col>
      <xdr:colOff>1076325</xdr:colOff>
      <xdr:row>46</xdr:row>
      <xdr:rowOff>209550</xdr:rowOff>
    </xdr:from>
    <xdr:ext cx="325730" cy="32842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372100" y="165354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ハ</a:t>
          </a:r>
        </a:p>
      </xdr:txBody>
    </xdr:sp>
    <xdr:clientData/>
  </xdr:oneCellAnchor>
  <xdr:oneCellAnchor>
    <xdr:from>
      <xdr:col>6</xdr:col>
      <xdr:colOff>952500</xdr:colOff>
      <xdr:row>46</xdr:row>
      <xdr:rowOff>200025</xdr:rowOff>
    </xdr:from>
    <xdr:ext cx="325730" cy="32842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343650" y="1652587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ニ</a:t>
          </a:r>
        </a:p>
      </xdr:txBody>
    </xdr:sp>
    <xdr:clientData/>
  </xdr:oneCellAnchor>
  <xdr:oneCellAnchor>
    <xdr:from>
      <xdr:col>4</xdr:col>
      <xdr:colOff>885825</xdr:colOff>
      <xdr:row>5</xdr:row>
      <xdr:rowOff>190500</xdr:rowOff>
    </xdr:from>
    <xdr:ext cx="748923" cy="328423"/>
    <xdr:sp macro="" textlink="">
      <xdr:nvSpPr>
        <xdr:cNvPr id="6" name="テキスト ボックス 5">
          <a:extLst>
            <a:ext uri="{FF2B5EF4-FFF2-40B4-BE49-F238E27FC236}">
              <a16:creationId xmlns:a16="http://schemas.microsoft.com/office/drawing/2014/main" id="{00000000-0008-0000-0000-000002000000}"/>
            </a:ext>
          </a:extLst>
        </xdr:cNvPr>
        <xdr:cNvSpPr txBox="1"/>
      </xdr:nvSpPr>
      <xdr:spPr>
        <a:xfrm>
          <a:off x="4181475" y="1466850"/>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（始期）</a:t>
          </a:r>
        </a:p>
      </xdr:txBody>
    </xdr:sp>
    <xdr:clientData/>
  </xdr:oneCellAnchor>
  <xdr:oneCellAnchor>
    <xdr:from>
      <xdr:col>4</xdr:col>
      <xdr:colOff>885825</xdr:colOff>
      <xdr:row>6</xdr:row>
      <xdr:rowOff>161925</xdr:rowOff>
    </xdr:from>
    <xdr:ext cx="748923" cy="328423"/>
    <xdr:sp macro="" textlink="">
      <xdr:nvSpPr>
        <xdr:cNvPr id="7" name="テキスト ボックス 6">
          <a:extLst>
            <a:ext uri="{FF2B5EF4-FFF2-40B4-BE49-F238E27FC236}">
              <a16:creationId xmlns:a16="http://schemas.microsoft.com/office/drawing/2014/main" id="{00000000-0008-0000-0000-000002000000}"/>
            </a:ext>
          </a:extLst>
        </xdr:cNvPr>
        <xdr:cNvSpPr txBox="1"/>
      </xdr:nvSpPr>
      <xdr:spPr>
        <a:xfrm>
          <a:off x="4181475" y="1685925"/>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（終期）</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19050</xdr:colOff>
      <xdr:row>3</xdr:row>
      <xdr:rowOff>9525</xdr:rowOff>
    </xdr:from>
    <xdr:to>
      <xdr:col>2</xdr:col>
      <xdr:colOff>19050</xdr:colOff>
      <xdr:row>5</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19050" y="723900"/>
          <a:ext cx="2657475" cy="46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28575</xdr:rowOff>
    </xdr:from>
    <xdr:to>
      <xdr:col>2</xdr:col>
      <xdr:colOff>28575</xdr:colOff>
      <xdr:row>5</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0" y="809625"/>
          <a:ext cx="2686050" cy="447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20</xdr:row>
      <xdr:rowOff>19050</xdr:rowOff>
    </xdr:from>
    <xdr:to>
      <xdr:col>2</xdr:col>
      <xdr:colOff>28575</xdr:colOff>
      <xdr:row>21</xdr:row>
      <xdr:rowOff>228600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0" y="4371975"/>
          <a:ext cx="2686050" cy="447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28575</xdr:rowOff>
    </xdr:from>
    <xdr:to>
      <xdr:col>2</xdr:col>
      <xdr:colOff>28575</xdr:colOff>
      <xdr:row>5</xdr:row>
      <xdr:rowOff>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a:off x="0" y="809625"/>
          <a:ext cx="2686050" cy="447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20</xdr:row>
      <xdr:rowOff>19050</xdr:rowOff>
    </xdr:from>
    <xdr:to>
      <xdr:col>2</xdr:col>
      <xdr:colOff>28575</xdr:colOff>
      <xdr:row>21</xdr:row>
      <xdr:rowOff>228600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0" y="4914900"/>
          <a:ext cx="2686050" cy="447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228599</xdr:colOff>
      <xdr:row>217</xdr:row>
      <xdr:rowOff>95250</xdr:rowOff>
    </xdr:from>
    <xdr:to>
      <xdr:col>10</xdr:col>
      <xdr:colOff>314324</xdr:colOff>
      <xdr:row>222</xdr:row>
      <xdr:rowOff>85562</xdr:rowOff>
    </xdr:to>
    <xdr:pic>
      <xdr:nvPicPr>
        <xdr:cNvPr id="113" name="図 112">
          <a:extLst>
            <a:ext uri="{FF2B5EF4-FFF2-40B4-BE49-F238E27FC236}">
              <a16:creationId xmlns:a16="http://schemas.microsoft.com/office/drawing/2014/main" id="{00000000-0008-0000-05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43524" y="63350775"/>
          <a:ext cx="1457325" cy="1180937"/>
        </a:xfrm>
        <a:prstGeom prst="rect">
          <a:avLst/>
        </a:prstGeom>
      </xdr:spPr>
    </xdr:pic>
    <xdr:clientData/>
  </xdr:twoCellAnchor>
  <xdr:twoCellAnchor editAs="oneCell">
    <xdr:from>
      <xdr:col>9</xdr:col>
      <xdr:colOff>6283</xdr:colOff>
      <xdr:row>153</xdr:row>
      <xdr:rowOff>104775</xdr:rowOff>
    </xdr:from>
    <xdr:to>
      <xdr:col>11</xdr:col>
      <xdr:colOff>68699</xdr:colOff>
      <xdr:row>158</xdr:row>
      <xdr:rowOff>76199</xdr:rowOff>
    </xdr:to>
    <xdr:pic>
      <xdr:nvPicPr>
        <xdr:cNvPr id="109" name="図 108">
          <a:extLst>
            <a:ext uri="{FF2B5EF4-FFF2-40B4-BE49-F238E27FC236}">
              <a16:creationId xmlns:a16="http://schemas.microsoft.com/office/drawing/2014/main" id="{00000000-0008-0000-0500-00006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07008" y="47196375"/>
          <a:ext cx="1434016" cy="1162049"/>
        </a:xfrm>
        <a:prstGeom prst="rect">
          <a:avLst/>
        </a:prstGeom>
      </xdr:spPr>
    </xdr:pic>
    <xdr:clientData/>
  </xdr:twoCellAnchor>
  <xdr:twoCellAnchor editAs="oneCell">
    <xdr:from>
      <xdr:col>8</xdr:col>
      <xdr:colOff>571500</xdr:colOff>
      <xdr:row>26</xdr:row>
      <xdr:rowOff>219075</xdr:rowOff>
    </xdr:from>
    <xdr:to>
      <xdr:col>10</xdr:col>
      <xdr:colOff>516374</xdr:colOff>
      <xdr:row>30</xdr:row>
      <xdr:rowOff>180974</xdr:rowOff>
    </xdr:to>
    <xdr:pic>
      <xdr:nvPicPr>
        <xdr:cNvPr id="106" name="図 105">
          <a:extLst>
            <a:ext uri="{FF2B5EF4-FFF2-40B4-BE49-F238E27FC236}">
              <a16:creationId xmlns:a16="http://schemas.microsoft.com/office/drawing/2014/main" id="{00000000-0008-0000-0500-00006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12830175"/>
          <a:ext cx="1316474" cy="1066799"/>
        </a:xfrm>
        <a:prstGeom prst="rect">
          <a:avLst/>
        </a:prstGeom>
      </xdr:spPr>
    </xdr:pic>
    <xdr:clientData/>
  </xdr:twoCellAnchor>
  <xdr:twoCellAnchor>
    <xdr:from>
      <xdr:col>0</xdr:col>
      <xdr:colOff>38100</xdr:colOff>
      <xdr:row>150</xdr:row>
      <xdr:rowOff>66674</xdr:rowOff>
    </xdr:from>
    <xdr:to>
      <xdr:col>8</xdr:col>
      <xdr:colOff>600075</xdr:colOff>
      <xdr:row>174</xdr:row>
      <xdr:rowOff>142874</xdr:rowOff>
    </xdr:to>
    <xdr:sp macro="" textlink="">
      <xdr:nvSpPr>
        <xdr:cNvPr id="104" name="正方形/長方形 103">
          <a:extLst>
            <a:ext uri="{FF2B5EF4-FFF2-40B4-BE49-F238E27FC236}">
              <a16:creationId xmlns:a16="http://schemas.microsoft.com/office/drawing/2014/main" id="{00000000-0008-0000-0500-000068000000}"/>
            </a:ext>
          </a:extLst>
        </xdr:cNvPr>
        <xdr:cNvSpPr/>
      </xdr:nvSpPr>
      <xdr:spPr>
        <a:xfrm>
          <a:off x="38100" y="38871524"/>
          <a:ext cx="5676900" cy="5553075"/>
        </a:xfrm>
        <a:prstGeom prst="rect">
          <a:avLst/>
        </a:prstGeom>
        <a:noFill/>
        <a:ln w="95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47625</xdr:colOff>
      <xdr:row>129</xdr:row>
      <xdr:rowOff>0</xdr:rowOff>
    </xdr:from>
    <xdr:to>
      <xdr:col>10</xdr:col>
      <xdr:colOff>400050</xdr:colOff>
      <xdr:row>133</xdr:row>
      <xdr:rowOff>38099</xdr:rowOff>
    </xdr:to>
    <xdr:pic>
      <xdr:nvPicPr>
        <xdr:cNvPr id="29" name="図 28">
          <a:extLst>
            <a:ext uri="{FF2B5EF4-FFF2-40B4-BE49-F238E27FC236}">
              <a16:creationId xmlns:a16="http://schemas.microsoft.com/office/drawing/2014/main" id="{00000000-0008-0000-0500-00001D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224" t="28787" r="4750" b="61364"/>
        <a:stretch/>
      </xdr:blipFill>
      <xdr:spPr>
        <a:xfrm>
          <a:off x="361950" y="18926175"/>
          <a:ext cx="6524625" cy="990600"/>
        </a:xfrm>
        <a:prstGeom prst="rect">
          <a:avLst/>
        </a:prstGeom>
      </xdr:spPr>
    </xdr:pic>
    <xdr:clientData/>
  </xdr:twoCellAnchor>
  <xdr:twoCellAnchor editAs="oneCell">
    <xdr:from>
      <xdr:col>1</xdr:col>
      <xdr:colOff>201805</xdr:colOff>
      <xdr:row>126</xdr:row>
      <xdr:rowOff>146481</xdr:rowOff>
    </xdr:from>
    <xdr:to>
      <xdr:col>10</xdr:col>
      <xdr:colOff>554230</xdr:colOff>
      <xdr:row>129</xdr:row>
      <xdr:rowOff>65664</xdr:rowOff>
    </xdr:to>
    <xdr:pic>
      <xdr:nvPicPr>
        <xdr:cNvPr id="99" name="図 98">
          <a:extLst>
            <a:ext uri="{FF2B5EF4-FFF2-40B4-BE49-F238E27FC236}">
              <a16:creationId xmlns:a16="http://schemas.microsoft.com/office/drawing/2014/main" id="{00000000-0008-0000-0500-000063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308" t="14158" r="2666" b="76797"/>
        <a:stretch/>
      </xdr:blipFill>
      <xdr:spPr>
        <a:xfrm>
          <a:off x="519305" y="32880731"/>
          <a:ext cx="6496050" cy="919308"/>
        </a:xfrm>
        <a:prstGeom prst="rect">
          <a:avLst/>
        </a:prstGeom>
      </xdr:spPr>
    </xdr:pic>
    <xdr:clientData/>
  </xdr:twoCellAnchor>
  <xdr:twoCellAnchor editAs="oneCell">
    <xdr:from>
      <xdr:col>1</xdr:col>
      <xdr:colOff>232834</xdr:colOff>
      <xdr:row>125</xdr:row>
      <xdr:rowOff>84667</xdr:rowOff>
    </xdr:from>
    <xdr:to>
      <xdr:col>6</xdr:col>
      <xdr:colOff>190500</xdr:colOff>
      <xdr:row>126</xdr:row>
      <xdr:rowOff>84666</xdr:rowOff>
    </xdr:to>
    <xdr:pic>
      <xdr:nvPicPr>
        <xdr:cNvPr id="82" name="図 81">
          <a:extLst>
            <a:ext uri="{FF2B5EF4-FFF2-40B4-BE49-F238E27FC236}">
              <a16:creationId xmlns:a16="http://schemas.microsoft.com/office/drawing/2014/main" id="{00000000-0008-0000-0500-000052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375" t="9576" r="46708" b="84847"/>
        <a:stretch/>
      </xdr:blipFill>
      <xdr:spPr>
        <a:xfrm>
          <a:off x="550334" y="26871084"/>
          <a:ext cx="3397249" cy="560916"/>
        </a:xfrm>
        <a:prstGeom prst="rect">
          <a:avLst/>
        </a:prstGeom>
        <a:ln>
          <a:noFill/>
        </a:ln>
      </xdr:spPr>
    </xdr:pic>
    <xdr:clientData/>
  </xdr:twoCellAnchor>
  <xdr:twoCellAnchor editAs="oneCell">
    <xdr:from>
      <xdr:col>0</xdr:col>
      <xdr:colOff>153458</xdr:colOff>
      <xdr:row>151</xdr:row>
      <xdr:rowOff>30692</xdr:rowOff>
    </xdr:from>
    <xdr:to>
      <xdr:col>8</xdr:col>
      <xdr:colOff>419100</xdr:colOff>
      <xdr:row>157</xdr:row>
      <xdr:rowOff>226485</xdr:rowOff>
    </xdr:to>
    <xdr:pic>
      <xdr:nvPicPr>
        <xdr:cNvPr id="42" name="図 41">
          <a:extLst>
            <a:ext uri="{FF2B5EF4-FFF2-40B4-BE49-F238E27FC236}">
              <a16:creationId xmlns:a16="http://schemas.microsoft.com/office/drawing/2014/main" id="{00000000-0008-0000-0500-00002A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1793" t="13363" r="12073" b="70118"/>
        <a:stretch/>
      </xdr:blipFill>
      <xdr:spPr>
        <a:xfrm>
          <a:off x="153458" y="39178442"/>
          <a:ext cx="5380567" cy="1624543"/>
        </a:xfrm>
        <a:prstGeom prst="rect">
          <a:avLst/>
        </a:prstGeom>
        <a:ln>
          <a:noFill/>
        </a:ln>
      </xdr:spPr>
    </xdr:pic>
    <xdr:clientData/>
  </xdr:twoCellAnchor>
  <xdr:twoCellAnchor editAs="oneCell">
    <xdr:from>
      <xdr:col>1</xdr:col>
      <xdr:colOff>139700</xdr:colOff>
      <xdr:row>141</xdr:row>
      <xdr:rowOff>107950</xdr:rowOff>
    </xdr:from>
    <xdr:to>
      <xdr:col>10</xdr:col>
      <xdr:colOff>492125</xdr:colOff>
      <xdr:row>149</xdr:row>
      <xdr:rowOff>231775</xdr:rowOff>
    </xdr:to>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433" t="73960" r="3541" b="5869"/>
        <a:stretch/>
      </xdr:blipFill>
      <xdr:spPr>
        <a:xfrm>
          <a:off x="457200" y="23020867"/>
          <a:ext cx="6543675" cy="2071159"/>
        </a:xfrm>
        <a:prstGeom prst="rect">
          <a:avLst/>
        </a:prstGeom>
        <a:ln>
          <a:solidFill>
            <a:schemeClr val="accent1"/>
          </a:solidFill>
        </a:ln>
      </xdr:spPr>
    </xdr:pic>
    <xdr:clientData/>
  </xdr:twoCellAnchor>
  <xdr:twoCellAnchor editAs="oneCell">
    <xdr:from>
      <xdr:col>1</xdr:col>
      <xdr:colOff>95251</xdr:colOff>
      <xdr:row>27</xdr:row>
      <xdr:rowOff>38101</xdr:rowOff>
    </xdr:from>
    <xdr:to>
      <xdr:col>8</xdr:col>
      <xdr:colOff>333375</xdr:colOff>
      <xdr:row>39</xdr:row>
      <xdr:rowOff>148167</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 t="4919" r="455" b="53788"/>
        <a:stretch/>
      </xdr:blipFill>
      <xdr:spPr>
        <a:xfrm>
          <a:off x="412751" y="6324601"/>
          <a:ext cx="5053541" cy="3031066"/>
        </a:xfrm>
        <a:prstGeom prst="rect">
          <a:avLst/>
        </a:prstGeom>
        <a:ln>
          <a:solidFill>
            <a:schemeClr val="accent1"/>
          </a:solidFill>
        </a:ln>
      </xdr:spPr>
    </xdr:pic>
    <xdr:clientData/>
  </xdr:twoCellAnchor>
  <xdr:twoCellAnchor>
    <xdr:from>
      <xdr:col>4</xdr:col>
      <xdr:colOff>419100</xdr:colOff>
      <xdr:row>30</xdr:row>
      <xdr:rowOff>133350</xdr:rowOff>
    </xdr:from>
    <xdr:to>
      <xdr:col>8</xdr:col>
      <xdr:colOff>19050</xdr:colOff>
      <xdr:row>31</xdr:row>
      <xdr:rowOff>123825</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2790825" y="5238750"/>
          <a:ext cx="2343150" cy="228600"/>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77258</xdr:colOff>
      <xdr:row>30</xdr:row>
      <xdr:rowOff>64557</xdr:rowOff>
    </xdr:from>
    <xdr:ext cx="1711431" cy="306944"/>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210175" y="7081307"/>
          <a:ext cx="1711431" cy="3069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t>←　売電等による売上金額</a:t>
          </a:r>
        </a:p>
      </xdr:txBody>
    </xdr:sp>
    <xdr:clientData/>
  </xdr:oneCellAnchor>
  <xdr:twoCellAnchor>
    <xdr:from>
      <xdr:col>4</xdr:col>
      <xdr:colOff>495301</xdr:colOff>
      <xdr:row>33</xdr:row>
      <xdr:rowOff>190501</xdr:rowOff>
    </xdr:from>
    <xdr:to>
      <xdr:col>8</xdr:col>
      <xdr:colOff>95251</xdr:colOff>
      <xdr:row>34</xdr:row>
      <xdr:rowOff>180976</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2867026" y="6010276"/>
          <a:ext cx="2343150" cy="228600"/>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134408</xdr:colOff>
      <xdr:row>33</xdr:row>
      <xdr:rowOff>180976</xdr:rowOff>
    </xdr:from>
    <xdr:ext cx="2003425" cy="736548"/>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5267325" y="7599893"/>
          <a:ext cx="2003425" cy="7365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　</a:t>
          </a:r>
          <a:r>
            <a:rPr kumimoji="1" lang="ja-JP" altLang="en-US" sz="1000" b="1"/>
            <a:t>所得等課税事業</a:t>
          </a:r>
          <a:r>
            <a:rPr kumimoji="1" lang="ja-JP" altLang="en-US" sz="900"/>
            <a:t>（製造業、建設業、不動産賃貸業 等）</a:t>
          </a:r>
          <a:r>
            <a:rPr kumimoji="1" lang="ja-JP" altLang="en-US" sz="1000" b="1"/>
            <a:t>による売上金額</a:t>
          </a:r>
        </a:p>
      </xdr:txBody>
    </xdr:sp>
    <xdr:clientData/>
  </xdr:oneCellAnchor>
  <xdr:twoCellAnchor>
    <xdr:from>
      <xdr:col>5</xdr:col>
      <xdr:colOff>638175</xdr:colOff>
      <xdr:row>37</xdr:row>
      <xdr:rowOff>19050</xdr:rowOff>
    </xdr:from>
    <xdr:to>
      <xdr:col>7</xdr:col>
      <xdr:colOff>666750</xdr:colOff>
      <xdr:row>38</xdr:row>
      <xdr:rowOff>219075</xdr:rowOff>
    </xdr:to>
    <xdr:sp macro="" textlink="">
      <xdr:nvSpPr>
        <xdr:cNvPr id="10" name="楕円 9">
          <a:extLst>
            <a:ext uri="{FF2B5EF4-FFF2-40B4-BE49-F238E27FC236}">
              <a16:creationId xmlns:a16="http://schemas.microsoft.com/office/drawing/2014/main" id="{00000000-0008-0000-0500-00000A000000}"/>
            </a:ext>
          </a:extLst>
        </xdr:cNvPr>
        <xdr:cNvSpPr/>
      </xdr:nvSpPr>
      <xdr:spPr>
        <a:xfrm>
          <a:off x="3695700" y="6791325"/>
          <a:ext cx="1400175" cy="438150"/>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190499</xdr:colOff>
      <xdr:row>31</xdr:row>
      <xdr:rowOff>228600</xdr:rowOff>
    </xdr:from>
    <xdr:to>
      <xdr:col>7</xdr:col>
      <xdr:colOff>657224</xdr:colOff>
      <xdr:row>32</xdr:row>
      <xdr:rowOff>123825</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1190624" y="5572125"/>
          <a:ext cx="3895725" cy="133350"/>
        </a:xfrm>
        <a:prstGeom prst="rect">
          <a:avLst/>
        </a:prstGeom>
        <a:no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200026</xdr:colOff>
      <xdr:row>35</xdr:row>
      <xdr:rowOff>28575</xdr:rowOff>
    </xdr:from>
    <xdr:to>
      <xdr:col>7</xdr:col>
      <xdr:colOff>638176</xdr:colOff>
      <xdr:row>35</xdr:row>
      <xdr:rowOff>180975</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1200151" y="6324600"/>
          <a:ext cx="3867150" cy="152400"/>
        </a:xfrm>
        <a:prstGeom prst="rect">
          <a:avLst/>
        </a:prstGeom>
        <a:no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180974</xdr:colOff>
      <xdr:row>62</xdr:row>
      <xdr:rowOff>228599</xdr:rowOff>
    </xdr:from>
    <xdr:to>
      <xdr:col>9</xdr:col>
      <xdr:colOff>609599</xdr:colOff>
      <xdr:row>67</xdr:row>
      <xdr:rowOff>102679</xdr:rowOff>
    </xdr:to>
    <xdr:pic>
      <xdr:nvPicPr>
        <xdr:cNvPr id="15" name="図 14">
          <a:extLst>
            <a:ext uri="{FF2B5EF4-FFF2-40B4-BE49-F238E27FC236}">
              <a16:creationId xmlns:a16="http://schemas.microsoft.com/office/drawing/2014/main" id="{00000000-0008-0000-0500-00000F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493" t="45549" r="2464" b="42519"/>
        <a:stretch/>
      </xdr:blipFill>
      <xdr:spPr>
        <a:xfrm>
          <a:off x="495299" y="23774399"/>
          <a:ext cx="5915025" cy="1064705"/>
        </a:xfrm>
        <a:prstGeom prst="rect">
          <a:avLst/>
        </a:prstGeom>
        <a:ln>
          <a:solidFill>
            <a:schemeClr val="accent1"/>
          </a:solidFill>
        </a:ln>
      </xdr:spPr>
    </xdr:pic>
    <xdr:clientData/>
  </xdr:twoCellAnchor>
  <xdr:twoCellAnchor>
    <xdr:from>
      <xdr:col>6</xdr:col>
      <xdr:colOff>609600</xdr:colOff>
      <xdr:row>63</xdr:row>
      <xdr:rowOff>219075</xdr:rowOff>
    </xdr:from>
    <xdr:to>
      <xdr:col>9</xdr:col>
      <xdr:colOff>504825</xdr:colOff>
      <xdr:row>66</xdr:row>
      <xdr:rowOff>127878</xdr:rowOff>
    </xdr:to>
    <xdr:sp macro="" textlink="">
      <xdr:nvSpPr>
        <xdr:cNvPr id="17" name="楕円 16">
          <a:extLst>
            <a:ext uri="{FF2B5EF4-FFF2-40B4-BE49-F238E27FC236}">
              <a16:creationId xmlns:a16="http://schemas.microsoft.com/office/drawing/2014/main" id="{00000000-0008-0000-0500-000011000000}"/>
            </a:ext>
          </a:extLst>
        </xdr:cNvPr>
        <xdr:cNvSpPr/>
      </xdr:nvSpPr>
      <xdr:spPr>
        <a:xfrm>
          <a:off x="4352925" y="9134475"/>
          <a:ext cx="1952625" cy="623178"/>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533399</xdr:colOff>
      <xdr:row>67</xdr:row>
      <xdr:rowOff>11642</xdr:rowOff>
    </xdr:from>
    <xdr:ext cx="2605617" cy="478721"/>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4276724" y="16508942"/>
          <a:ext cx="2605617" cy="47872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t>↑あん分率は、</a:t>
          </a:r>
          <a:r>
            <a:rPr kumimoji="1" lang="ja-JP" altLang="ja-JP" sz="900">
              <a:solidFill>
                <a:schemeClr val="tx1"/>
              </a:solidFill>
              <a:effectLst/>
              <a:latin typeface="+mn-lt"/>
              <a:ea typeface="+mn-ea"/>
              <a:cs typeface="+mn-cs"/>
            </a:rPr>
            <a:t>様式</a:t>
          </a:r>
          <a:r>
            <a:rPr kumimoji="1" lang="ja-JP" altLang="en-US" sz="900"/>
            <a:t>第</a:t>
          </a:r>
          <a:r>
            <a:rPr kumimoji="1" lang="en-US" altLang="ja-JP" sz="900"/>
            <a:t>2</a:t>
          </a:r>
          <a:r>
            <a:rPr kumimoji="1" lang="ja-JP" altLang="en-US" sz="900"/>
            <a:t>号等で共通の経費や共通収益のあん分等に利用します。</a:t>
          </a:r>
        </a:p>
      </xdr:txBody>
    </xdr:sp>
    <xdr:clientData/>
  </xdr:oneCellAnchor>
  <xdr:twoCellAnchor editAs="oneCell">
    <xdr:from>
      <xdr:col>1</xdr:col>
      <xdr:colOff>95250</xdr:colOff>
      <xdr:row>110</xdr:row>
      <xdr:rowOff>137584</xdr:rowOff>
    </xdr:from>
    <xdr:to>
      <xdr:col>10</xdr:col>
      <xdr:colOff>447675</xdr:colOff>
      <xdr:row>120</xdr:row>
      <xdr:rowOff>200025</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224" t="14336" r="4750" b="61363"/>
        <a:stretch/>
      </xdr:blipFill>
      <xdr:spPr>
        <a:xfrm>
          <a:off x="412750" y="28067001"/>
          <a:ext cx="6543675" cy="2496608"/>
        </a:xfrm>
        <a:prstGeom prst="rect">
          <a:avLst/>
        </a:prstGeom>
        <a:ln>
          <a:noFill/>
        </a:ln>
      </xdr:spPr>
    </xdr:pic>
    <xdr:clientData/>
  </xdr:twoCellAnchor>
  <xdr:twoCellAnchor>
    <xdr:from>
      <xdr:col>6</xdr:col>
      <xdr:colOff>627592</xdr:colOff>
      <xdr:row>118</xdr:row>
      <xdr:rowOff>10584</xdr:rowOff>
    </xdr:from>
    <xdr:to>
      <xdr:col>7</xdr:col>
      <xdr:colOff>637118</xdr:colOff>
      <xdr:row>118</xdr:row>
      <xdr:rowOff>190500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4384675" y="14816667"/>
          <a:ext cx="697443" cy="179916"/>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xdr:colOff>
      <xdr:row>130</xdr:row>
      <xdr:rowOff>104775</xdr:rowOff>
    </xdr:from>
    <xdr:to>
      <xdr:col>10</xdr:col>
      <xdr:colOff>142875</xdr:colOff>
      <xdr:row>131</xdr:row>
      <xdr:rowOff>76200</xdr:rowOff>
    </xdr:to>
    <xdr:sp macro="" textlink="">
      <xdr:nvSpPr>
        <xdr:cNvPr id="30" name="正方形/長方形 29">
          <a:extLst>
            <a:ext uri="{FF2B5EF4-FFF2-40B4-BE49-F238E27FC236}">
              <a16:creationId xmlns:a16="http://schemas.microsoft.com/office/drawing/2014/main" id="{00000000-0008-0000-0500-00001E000000}"/>
            </a:ext>
          </a:extLst>
        </xdr:cNvPr>
        <xdr:cNvSpPr/>
      </xdr:nvSpPr>
      <xdr:spPr>
        <a:xfrm>
          <a:off x="5829300" y="19269075"/>
          <a:ext cx="800100" cy="209550"/>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238125</xdr:colOff>
      <xdr:row>131</xdr:row>
      <xdr:rowOff>76200</xdr:rowOff>
    </xdr:from>
    <xdr:to>
      <xdr:col>9</xdr:col>
      <xdr:colOff>276225</xdr:colOff>
      <xdr:row>132</xdr:row>
      <xdr:rowOff>161925</xdr:rowOff>
    </xdr:to>
    <xdr:sp macro="" textlink="">
      <xdr:nvSpPr>
        <xdr:cNvPr id="9" name="上カーブ矢印 8">
          <a:extLst>
            <a:ext uri="{FF2B5EF4-FFF2-40B4-BE49-F238E27FC236}">
              <a16:creationId xmlns:a16="http://schemas.microsoft.com/office/drawing/2014/main" id="{00000000-0008-0000-0500-000009000000}"/>
            </a:ext>
          </a:extLst>
        </xdr:cNvPr>
        <xdr:cNvSpPr/>
      </xdr:nvSpPr>
      <xdr:spPr>
        <a:xfrm flipH="1">
          <a:off x="3981450" y="19478625"/>
          <a:ext cx="2095500" cy="32385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514350</xdr:colOff>
      <xdr:row>130</xdr:row>
      <xdr:rowOff>85725</xdr:rowOff>
    </xdr:from>
    <xdr:to>
      <xdr:col>6</xdr:col>
      <xdr:colOff>628650</xdr:colOff>
      <xdr:row>131</xdr:row>
      <xdr:rowOff>57150</xdr:rowOff>
    </xdr:to>
    <xdr:sp macro="" textlink="">
      <xdr:nvSpPr>
        <xdr:cNvPr id="35" name="正方形/長方形 34">
          <a:extLst>
            <a:ext uri="{FF2B5EF4-FFF2-40B4-BE49-F238E27FC236}">
              <a16:creationId xmlns:a16="http://schemas.microsoft.com/office/drawing/2014/main" id="{00000000-0008-0000-0500-000023000000}"/>
            </a:ext>
          </a:extLst>
        </xdr:cNvPr>
        <xdr:cNvSpPr/>
      </xdr:nvSpPr>
      <xdr:spPr>
        <a:xfrm>
          <a:off x="3571875" y="19250025"/>
          <a:ext cx="800100" cy="209550"/>
        </a:xfrm>
        <a:prstGeom prst="rect">
          <a:avLst/>
        </a:prstGeom>
        <a:noFill/>
        <a:ln w="28575">
          <a:solidFill>
            <a:schemeClr val="accent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449262</xdr:colOff>
      <xdr:row>131</xdr:row>
      <xdr:rowOff>179387</xdr:rowOff>
    </xdr:from>
    <xdr:ext cx="1143000" cy="521553"/>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2814637" y="34390012"/>
          <a:ext cx="1143000" cy="52155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t>あん分率により配賦</a:t>
          </a:r>
        </a:p>
      </xdr:txBody>
    </xdr:sp>
    <xdr:clientData/>
  </xdr:oneCellAnchor>
  <xdr:twoCellAnchor>
    <xdr:from>
      <xdr:col>7</xdr:col>
      <xdr:colOff>581025</xdr:colOff>
      <xdr:row>130</xdr:row>
      <xdr:rowOff>114300</xdr:rowOff>
    </xdr:from>
    <xdr:to>
      <xdr:col>9</xdr:col>
      <xdr:colOff>9525</xdr:colOff>
      <xdr:row>131</xdr:row>
      <xdr:rowOff>85725</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5010150" y="19278600"/>
          <a:ext cx="800100" cy="209550"/>
        </a:xfrm>
        <a:prstGeom prst="rect">
          <a:avLst/>
        </a:prstGeom>
        <a:noFill/>
        <a:ln w="19050">
          <a:solidFill>
            <a:schemeClr val="accent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400049</xdr:colOff>
      <xdr:row>129</xdr:row>
      <xdr:rowOff>47624</xdr:rowOff>
    </xdr:from>
    <xdr:to>
      <xdr:col>8</xdr:col>
      <xdr:colOff>485774</xdr:colOff>
      <xdr:row>130</xdr:row>
      <xdr:rowOff>85724</xdr:rowOff>
    </xdr:to>
    <xdr:sp macro="" textlink="">
      <xdr:nvSpPr>
        <xdr:cNvPr id="39" name="上カーブ矢印 38">
          <a:extLst>
            <a:ext uri="{FF2B5EF4-FFF2-40B4-BE49-F238E27FC236}">
              <a16:creationId xmlns:a16="http://schemas.microsoft.com/office/drawing/2014/main" id="{00000000-0008-0000-0500-000027000000}"/>
            </a:ext>
          </a:extLst>
        </xdr:cNvPr>
        <xdr:cNvSpPr/>
      </xdr:nvSpPr>
      <xdr:spPr>
        <a:xfrm flipV="1">
          <a:off x="4143374" y="18973799"/>
          <a:ext cx="1457325" cy="276225"/>
        </a:xfrm>
        <a:prstGeom prst="curvedUpArrow">
          <a:avLst>
            <a:gd name="adj1" fmla="val 7628"/>
            <a:gd name="adj2" fmla="val 500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0</xdr:col>
      <xdr:colOff>158751</xdr:colOff>
      <xdr:row>158</xdr:row>
      <xdr:rowOff>95250</xdr:rowOff>
    </xdr:from>
    <xdr:to>
      <xdr:col>8</xdr:col>
      <xdr:colOff>412750</xdr:colOff>
      <xdr:row>174</xdr:row>
      <xdr:rowOff>105833</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2091" t="51873" r="11929" b="9301"/>
        <a:stretch/>
      </xdr:blipFill>
      <xdr:spPr>
        <a:xfrm>
          <a:off x="158751" y="26659417"/>
          <a:ext cx="5386916" cy="3905250"/>
        </a:xfrm>
        <a:prstGeom prst="rect">
          <a:avLst/>
        </a:prstGeom>
        <a:ln>
          <a:noFill/>
        </a:ln>
      </xdr:spPr>
    </xdr:pic>
    <xdr:clientData/>
  </xdr:twoCellAnchor>
  <xdr:twoCellAnchor>
    <xdr:from>
      <xdr:col>6</xdr:col>
      <xdr:colOff>507999</xdr:colOff>
      <xdr:row>145</xdr:row>
      <xdr:rowOff>10582</xdr:rowOff>
    </xdr:from>
    <xdr:to>
      <xdr:col>8</xdr:col>
      <xdr:colOff>645582</xdr:colOff>
      <xdr:row>148</xdr:row>
      <xdr:rowOff>84666</xdr:rowOff>
    </xdr:to>
    <xdr:sp macro="" textlink="">
      <xdr:nvSpPr>
        <xdr:cNvPr id="45" name="楕円 44">
          <a:extLst>
            <a:ext uri="{FF2B5EF4-FFF2-40B4-BE49-F238E27FC236}">
              <a16:creationId xmlns:a16="http://schemas.microsoft.com/office/drawing/2014/main" id="{00000000-0008-0000-0500-00002D000000}"/>
            </a:ext>
          </a:extLst>
        </xdr:cNvPr>
        <xdr:cNvSpPr/>
      </xdr:nvSpPr>
      <xdr:spPr>
        <a:xfrm>
          <a:off x="4265082" y="23897165"/>
          <a:ext cx="1513417" cy="560918"/>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21166</xdr:colOff>
      <xdr:row>172</xdr:row>
      <xdr:rowOff>105835</xdr:rowOff>
    </xdr:from>
    <xdr:to>
      <xdr:col>4</xdr:col>
      <xdr:colOff>497417</xdr:colOff>
      <xdr:row>173</xdr:row>
      <xdr:rowOff>201085</xdr:rowOff>
    </xdr:to>
    <xdr:sp macro="" textlink="">
      <xdr:nvSpPr>
        <xdr:cNvPr id="47" name="楕円 46">
          <a:extLst>
            <a:ext uri="{FF2B5EF4-FFF2-40B4-BE49-F238E27FC236}">
              <a16:creationId xmlns:a16="http://schemas.microsoft.com/office/drawing/2014/main" id="{00000000-0008-0000-0500-00002F000000}"/>
            </a:ext>
          </a:extLst>
        </xdr:cNvPr>
        <xdr:cNvSpPr/>
      </xdr:nvSpPr>
      <xdr:spPr>
        <a:xfrm>
          <a:off x="1714499" y="38227002"/>
          <a:ext cx="1164168" cy="338666"/>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258233</xdr:colOff>
      <xdr:row>155</xdr:row>
      <xdr:rowOff>146051</xdr:rowOff>
    </xdr:from>
    <xdr:to>
      <xdr:col>6</xdr:col>
      <xdr:colOff>681567</xdr:colOff>
      <xdr:row>156</xdr:row>
      <xdr:rowOff>124885</xdr:rowOff>
    </xdr:to>
    <xdr:sp macro="" textlink="">
      <xdr:nvSpPr>
        <xdr:cNvPr id="48" name="楕円 47">
          <a:extLst>
            <a:ext uri="{FF2B5EF4-FFF2-40B4-BE49-F238E27FC236}">
              <a16:creationId xmlns:a16="http://schemas.microsoft.com/office/drawing/2014/main" id="{00000000-0008-0000-0500-000030000000}"/>
            </a:ext>
          </a:extLst>
        </xdr:cNvPr>
        <xdr:cNvSpPr/>
      </xdr:nvSpPr>
      <xdr:spPr>
        <a:xfrm>
          <a:off x="4001558" y="40246301"/>
          <a:ext cx="423334" cy="216959"/>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31750</xdr:colOff>
      <xdr:row>165</xdr:row>
      <xdr:rowOff>63501</xdr:rowOff>
    </xdr:from>
    <xdr:to>
      <xdr:col>4</xdr:col>
      <xdr:colOff>497417</xdr:colOff>
      <xdr:row>165</xdr:row>
      <xdr:rowOff>232835</xdr:rowOff>
    </xdr:to>
    <xdr:sp macro="" textlink="">
      <xdr:nvSpPr>
        <xdr:cNvPr id="49" name="正方形/長方形 48">
          <a:extLst>
            <a:ext uri="{FF2B5EF4-FFF2-40B4-BE49-F238E27FC236}">
              <a16:creationId xmlns:a16="http://schemas.microsoft.com/office/drawing/2014/main" id="{00000000-0008-0000-0500-000031000000}"/>
            </a:ext>
          </a:extLst>
        </xdr:cNvPr>
        <xdr:cNvSpPr/>
      </xdr:nvSpPr>
      <xdr:spPr>
        <a:xfrm>
          <a:off x="349250" y="28331584"/>
          <a:ext cx="2529417" cy="169334"/>
        </a:xfrm>
        <a:prstGeom prst="rect">
          <a:avLst/>
        </a:prstGeom>
        <a:no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296647</xdr:colOff>
      <xdr:row>145</xdr:row>
      <xdr:rowOff>204831</xdr:rowOff>
    </xdr:from>
    <xdr:to>
      <xdr:col>5</xdr:col>
      <xdr:colOff>618419</xdr:colOff>
      <xdr:row>160</xdr:row>
      <xdr:rowOff>163654</xdr:rowOff>
    </xdr:to>
    <xdr:sp macro="" textlink="">
      <xdr:nvSpPr>
        <xdr:cNvPr id="50" name="左矢印 49">
          <a:extLst>
            <a:ext uri="{FF2B5EF4-FFF2-40B4-BE49-F238E27FC236}">
              <a16:creationId xmlns:a16="http://schemas.microsoft.com/office/drawing/2014/main" id="{00000000-0008-0000-0500-000032000000}"/>
            </a:ext>
          </a:extLst>
        </xdr:cNvPr>
        <xdr:cNvSpPr/>
      </xdr:nvSpPr>
      <xdr:spPr>
        <a:xfrm rot="18266694">
          <a:off x="1749709" y="39528294"/>
          <a:ext cx="3530698" cy="321772"/>
        </a:xfrm>
        <a:prstGeom prst="leftArrow">
          <a:avLst>
            <a:gd name="adj1" fmla="val 241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571498</xdr:colOff>
      <xdr:row>159</xdr:row>
      <xdr:rowOff>95251</xdr:rowOff>
    </xdr:from>
    <xdr:to>
      <xdr:col>10</xdr:col>
      <xdr:colOff>656165</xdr:colOff>
      <xdr:row>163</xdr:row>
      <xdr:rowOff>135507</xdr:rowOff>
    </xdr:to>
    <xdr:pic>
      <xdr:nvPicPr>
        <xdr:cNvPr id="13" name="図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3435" t="10522" r="11332" b="74221"/>
        <a:stretch/>
      </xdr:blipFill>
      <xdr:spPr>
        <a:xfrm>
          <a:off x="3640665" y="26902834"/>
          <a:ext cx="3524250" cy="1013922"/>
        </a:xfrm>
        <a:prstGeom prst="rect">
          <a:avLst/>
        </a:prstGeom>
        <a:ln>
          <a:solidFill>
            <a:schemeClr val="accent1"/>
          </a:solidFill>
        </a:ln>
      </xdr:spPr>
    </xdr:pic>
    <xdr:clientData/>
  </xdr:twoCellAnchor>
  <xdr:twoCellAnchor editAs="oneCell">
    <xdr:from>
      <xdr:col>5</xdr:col>
      <xdr:colOff>560916</xdr:colOff>
      <xdr:row>166</xdr:row>
      <xdr:rowOff>179918</xdr:rowOff>
    </xdr:from>
    <xdr:to>
      <xdr:col>10</xdr:col>
      <xdr:colOff>645583</xdr:colOff>
      <xdr:row>174</xdr:row>
      <xdr:rowOff>52916</xdr:rowOff>
    </xdr:to>
    <xdr:pic>
      <xdr:nvPicPr>
        <xdr:cNvPr id="51" name="図 50">
          <a:extLst>
            <a:ext uri="{FF2B5EF4-FFF2-40B4-BE49-F238E27FC236}">
              <a16:creationId xmlns:a16="http://schemas.microsoft.com/office/drawing/2014/main" id="{00000000-0008-0000-0500-000033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3435" t="51979" r="11332" b="20629"/>
        <a:stretch/>
      </xdr:blipFill>
      <xdr:spPr>
        <a:xfrm>
          <a:off x="3630083" y="28691418"/>
          <a:ext cx="3524250" cy="1820332"/>
        </a:xfrm>
        <a:prstGeom prst="rect">
          <a:avLst/>
        </a:prstGeom>
        <a:ln>
          <a:solidFill>
            <a:schemeClr val="accent1"/>
          </a:solidFill>
        </a:ln>
      </xdr:spPr>
    </xdr:pic>
    <xdr:clientData/>
  </xdr:twoCellAnchor>
  <xdr:twoCellAnchor>
    <xdr:from>
      <xdr:col>8</xdr:col>
      <xdr:colOff>359832</xdr:colOff>
      <xdr:row>167</xdr:row>
      <xdr:rowOff>105834</xdr:rowOff>
    </xdr:from>
    <xdr:to>
      <xdr:col>9</xdr:col>
      <xdr:colOff>582084</xdr:colOff>
      <xdr:row>168</xdr:row>
      <xdr:rowOff>232834</xdr:rowOff>
    </xdr:to>
    <xdr:sp macro="" textlink="">
      <xdr:nvSpPr>
        <xdr:cNvPr id="52" name="楕円 51">
          <a:extLst>
            <a:ext uri="{FF2B5EF4-FFF2-40B4-BE49-F238E27FC236}">
              <a16:creationId xmlns:a16="http://schemas.microsoft.com/office/drawing/2014/main" id="{00000000-0008-0000-0500-000034000000}"/>
            </a:ext>
          </a:extLst>
        </xdr:cNvPr>
        <xdr:cNvSpPr/>
      </xdr:nvSpPr>
      <xdr:spPr>
        <a:xfrm>
          <a:off x="5492749" y="28860751"/>
          <a:ext cx="910168" cy="370416"/>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508000</xdr:colOff>
      <xdr:row>163</xdr:row>
      <xdr:rowOff>0</xdr:rowOff>
    </xdr:from>
    <xdr:ext cx="3672415" cy="1005981"/>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577167" y="27781250"/>
          <a:ext cx="3672415" cy="1005981"/>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t>第３号事業の過去の欠損金については、過去に区分計算で申告していれば、その数値を採用します。</a:t>
          </a:r>
          <a:endParaRPr kumimoji="1" lang="en-US" altLang="ja-JP" sz="900"/>
        </a:p>
        <a:p>
          <a:r>
            <a:rPr kumimoji="1" lang="ja-JP" altLang="en-US" sz="900"/>
            <a:t>それ以外の場合、各事業年度ごとに売上の比で、法人税の欠損金をあん分する等の方法で計算してください。</a:t>
          </a:r>
          <a:endParaRPr kumimoji="1" lang="en-US" altLang="ja-JP" sz="900"/>
        </a:p>
        <a:p>
          <a:endParaRPr kumimoji="1" lang="ja-JP" altLang="en-US" sz="900"/>
        </a:p>
      </xdr:txBody>
    </xdr:sp>
    <xdr:clientData/>
  </xdr:oneCellAnchor>
  <xdr:twoCellAnchor>
    <xdr:from>
      <xdr:col>4</xdr:col>
      <xdr:colOff>472443</xdr:colOff>
      <xdr:row>166</xdr:row>
      <xdr:rowOff>151993</xdr:rowOff>
    </xdr:from>
    <xdr:to>
      <xdr:col>8</xdr:col>
      <xdr:colOff>360160</xdr:colOff>
      <xdr:row>167</xdr:row>
      <xdr:rowOff>64020</xdr:rowOff>
    </xdr:to>
    <xdr:sp macro="" textlink="">
      <xdr:nvSpPr>
        <xdr:cNvPr id="53" name="左矢印 52">
          <a:extLst>
            <a:ext uri="{FF2B5EF4-FFF2-40B4-BE49-F238E27FC236}">
              <a16:creationId xmlns:a16="http://schemas.microsoft.com/office/drawing/2014/main" id="{00000000-0008-0000-0500-000035000000}"/>
            </a:ext>
          </a:extLst>
        </xdr:cNvPr>
        <xdr:cNvSpPr/>
      </xdr:nvSpPr>
      <xdr:spPr>
        <a:xfrm rot="696779">
          <a:off x="2853693" y="28663493"/>
          <a:ext cx="2639384" cy="155444"/>
        </a:xfrm>
        <a:prstGeom prst="leftArrow">
          <a:avLst>
            <a:gd name="adj1" fmla="val 35142"/>
            <a:gd name="adj2" fmla="val 861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201084</xdr:colOff>
      <xdr:row>160</xdr:row>
      <xdr:rowOff>116417</xdr:rowOff>
    </xdr:from>
    <xdr:to>
      <xdr:col>7</xdr:col>
      <xdr:colOff>486834</xdr:colOff>
      <xdr:row>161</xdr:row>
      <xdr:rowOff>31749</xdr:rowOff>
    </xdr:to>
    <xdr:sp macro="" textlink="">
      <xdr:nvSpPr>
        <xdr:cNvPr id="58" name="楕円 57">
          <a:extLst>
            <a:ext uri="{FF2B5EF4-FFF2-40B4-BE49-F238E27FC236}">
              <a16:creationId xmlns:a16="http://schemas.microsoft.com/office/drawing/2014/main" id="{00000000-0008-0000-0500-00003A000000}"/>
            </a:ext>
          </a:extLst>
        </xdr:cNvPr>
        <xdr:cNvSpPr/>
      </xdr:nvSpPr>
      <xdr:spPr>
        <a:xfrm>
          <a:off x="4646084" y="27167417"/>
          <a:ext cx="285750" cy="158749"/>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21166</xdr:colOff>
      <xdr:row>159</xdr:row>
      <xdr:rowOff>0</xdr:rowOff>
    </xdr:from>
    <xdr:to>
      <xdr:col>4</xdr:col>
      <xdr:colOff>486833</xdr:colOff>
      <xdr:row>159</xdr:row>
      <xdr:rowOff>190499</xdr:rowOff>
    </xdr:to>
    <xdr:sp macro="" textlink="">
      <xdr:nvSpPr>
        <xdr:cNvPr id="60" name="正方形/長方形 59">
          <a:extLst>
            <a:ext uri="{FF2B5EF4-FFF2-40B4-BE49-F238E27FC236}">
              <a16:creationId xmlns:a16="http://schemas.microsoft.com/office/drawing/2014/main" id="{00000000-0008-0000-0500-00003C000000}"/>
            </a:ext>
          </a:extLst>
        </xdr:cNvPr>
        <xdr:cNvSpPr/>
      </xdr:nvSpPr>
      <xdr:spPr>
        <a:xfrm>
          <a:off x="338666" y="26807583"/>
          <a:ext cx="2529417" cy="190499"/>
        </a:xfrm>
        <a:prstGeom prst="rect">
          <a:avLst/>
        </a:prstGeom>
        <a:no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467783</xdr:colOff>
      <xdr:row>145</xdr:row>
      <xdr:rowOff>23284</xdr:rowOff>
    </xdr:from>
    <xdr:to>
      <xdr:col>6</xdr:col>
      <xdr:colOff>605367</xdr:colOff>
      <xdr:row>148</xdr:row>
      <xdr:rowOff>97368</xdr:rowOff>
    </xdr:to>
    <xdr:sp macro="" textlink="">
      <xdr:nvSpPr>
        <xdr:cNvPr id="61" name="楕円 60">
          <a:extLst>
            <a:ext uri="{FF2B5EF4-FFF2-40B4-BE49-F238E27FC236}">
              <a16:creationId xmlns:a16="http://schemas.microsoft.com/office/drawing/2014/main" id="{00000000-0008-0000-0500-00003D000000}"/>
            </a:ext>
          </a:extLst>
        </xdr:cNvPr>
        <xdr:cNvSpPr/>
      </xdr:nvSpPr>
      <xdr:spPr>
        <a:xfrm>
          <a:off x="2849033" y="23909867"/>
          <a:ext cx="1513417" cy="560918"/>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642174</xdr:colOff>
      <xdr:row>146</xdr:row>
      <xdr:rowOff>163928</xdr:rowOff>
    </xdr:from>
    <xdr:to>
      <xdr:col>4</xdr:col>
      <xdr:colOff>568741</xdr:colOff>
      <xdr:row>147</xdr:row>
      <xdr:rowOff>232359</xdr:rowOff>
    </xdr:to>
    <xdr:sp macro="" textlink="">
      <xdr:nvSpPr>
        <xdr:cNvPr id="63" name="左矢印 62">
          <a:extLst>
            <a:ext uri="{FF2B5EF4-FFF2-40B4-BE49-F238E27FC236}">
              <a16:creationId xmlns:a16="http://schemas.microsoft.com/office/drawing/2014/main" id="{00000000-0008-0000-0500-00003F000000}"/>
            </a:ext>
          </a:extLst>
        </xdr:cNvPr>
        <xdr:cNvSpPr/>
      </xdr:nvSpPr>
      <xdr:spPr>
        <a:xfrm rot="19427195">
          <a:off x="2328099" y="38121053"/>
          <a:ext cx="612367" cy="306556"/>
        </a:xfrm>
        <a:prstGeom prst="leftArrow">
          <a:avLst>
            <a:gd name="adj1" fmla="val 241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243415</xdr:colOff>
      <xdr:row>176</xdr:row>
      <xdr:rowOff>21167</xdr:rowOff>
    </xdr:from>
    <xdr:to>
      <xdr:col>8</xdr:col>
      <xdr:colOff>254001</xdr:colOff>
      <xdr:row>182</xdr:row>
      <xdr:rowOff>179917</xdr:rowOff>
    </xdr:to>
    <xdr:pic>
      <xdr:nvPicPr>
        <xdr:cNvPr id="65" name="図 64">
          <a:extLst>
            <a:ext uri="{FF2B5EF4-FFF2-40B4-BE49-F238E27FC236}">
              <a16:creationId xmlns:a16="http://schemas.microsoft.com/office/drawing/2014/main" id="{00000000-0008-0000-0500-000041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0598" t="45770" r="8794" b="36343"/>
        <a:stretch/>
      </xdr:blipFill>
      <xdr:spPr>
        <a:xfrm>
          <a:off x="243415" y="30723417"/>
          <a:ext cx="5143503" cy="1619250"/>
        </a:xfrm>
        <a:prstGeom prst="rect">
          <a:avLst/>
        </a:prstGeom>
        <a:ln>
          <a:solidFill>
            <a:schemeClr val="accent1"/>
          </a:solidFill>
        </a:ln>
      </xdr:spPr>
    </xdr:pic>
    <xdr:clientData/>
  </xdr:twoCellAnchor>
  <xdr:twoCellAnchor>
    <xdr:from>
      <xdr:col>1</xdr:col>
      <xdr:colOff>391583</xdr:colOff>
      <xdr:row>176</xdr:row>
      <xdr:rowOff>42333</xdr:rowOff>
    </xdr:from>
    <xdr:to>
      <xdr:col>3</xdr:col>
      <xdr:colOff>529168</xdr:colOff>
      <xdr:row>177</xdr:row>
      <xdr:rowOff>0</xdr:rowOff>
    </xdr:to>
    <xdr:sp macro="" textlink="">
      <xdr:nvSpPr>
        <xdr:cNvPr id="67" name="正方形/長方形 66">
          <a:extLst>
            <a:ext uri="{FF2B5EF4-FFF2-40B4-BE49-F238E27FC236}">
              <a16:creationId xmlns:a16="http://schemas.microsoft.com/office/drawing/2014/main" id="{00000000-0008-0000-0500-000043000000}"/>
            </a:ext>
          </a:extLst>
        </xdr:cNvPr>
        <xdr:cNvSpPr/>
      </xdr:nvSpPr>
      <xdr:spPr>
        <a:xfrm>
          <a:off x="709083" y="30744583"/>
          <a:ext cx="1513418" cy="201084"/>
        </a:xfrm>
        <a:prstGeom prst="rect">
          <a:avLst/>
        </a:prstGeom>
        <a:no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244953</xdr:colOff>
      <xdr:row>173</xdr:row>
      <xdr:rowOff>142891</xdr:rowOff>
    </xdr:from>
    <xdr:to>
      <xdr:col>3</xdr:col>
      <xdr:colOff>393581</xdr:colOff>
      <xdr:row>176</xdr:row>
      <xdr:rowOff>113545</xdr:rowOff>
    </xdr:to>
    <xdr:sp macro="" textlink="">
      <xdr:nvSpPr>
        <xdr:cNvPr id="69" name="左矢印 68">
          <a:extLst>
            <a:ext uri="{FF2B5EF4-FFF2-40B4-BE49-F238E27FC236}">
              <a16:creationId xmlns:a16="http://schemas.microsoft.com/office/drawing/2014/main" id="{00000000-0008-0000-0500-000045000000}"/>
            </a:ext>
          </a:extLst>
        </xdr:cNvPr>
        <xdr:cNvSpPr/>
      </xdr:nvSpPr>
      <xdr:spPr>
        <a:xfrm rot="18675873">
          <a:off x="1662677" y="51912767"/>
          <a:ext cx="685029" cy="148628"/>
        </a:xfrm>
        <a:prstGeom prst="leftArrow">
          <a:avLst>
            <a:gd name="adj1" fmla="val 35142"/>
            <a:gd name="adj2" fmla="val 861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63499</xdr:colOff>
      <xdr:row>174</xdr:row>
      <xdr:rowOff>172508</xdr:rowOff>
    </xdr:from>
    <xdr:ext cx="1467068" cy="306879"/>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63499" y="51912308"/>
          <a:ext cx="1467068" cy="306879"/>
        </a:xfrm>
        <a:prstGeom prst="rect">
          <a:avLst/>
        </a:prstGeom>
        <a:solidFill>
          <a:schemeClr val="bg1"/>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第六号様式（その２）</a:t>
          </a:r>
        </a:p>
      </xdr:txBody>
    </xdr:sp>
    <xdr:clientData/>
  </xdr:oneCellAnchor>
  <xdr:twoCellAnchor>
    <xdr:from>
      <xdr:col>1</xdr:col>
      <xdr:colOff>444500</xdr:colOff>
      <xdr:row>179</xdr:row>
      <xdr:rowOff>211667</xdr:rowOff>
    </xdr:from>
    <xdr:to>
      <xdr:col>3</xdr:col>
      <xdr:colOff>518584</xdr:colOff>
      <xdr:row>180</xdr:row>
      <xdr:rowOff>169333</xdr:rowOff>
    </xdr:to>
    <xdr:sp macro="" textlink="">
      <xdr:nvSpPr>
        <xdr:cNvPr id="72" name="正方形/長方形 71">
          <a:extLst>
            <a:ext uri="{FF2B5EF4-FFF2-40B4-BE49-F238E27FC236}">
              <a16:creationId xmlns:a16="http://schemas.microsoft.com/office/drawing/2014/main" id="{00000000-0008-0000-0500-000048000000}"/>
            </a:ext>
          </a:extLst>
        </xdr:cNvPr>
        <xdr:cNvSpPr/>
      </xdr:nvSpPr>
      <xdr:spPr>
        <a:xfrm>
          <a:off x="762000" y="31644167"/>
          <a:ext cx="1449917" cy="201083"/>
        </a:xfrm>
        <a:prstGeom prst="rect">
          <a:avLst/>
        </a:prstGeom>
        <a:no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296334</xdr:colOff>
      <xdr:row>31</xdr:row>
      <xdr:rowOff>63501</xdr:rowOff>
    </xdr:from>
    <xdr:ext cx="1852084" cy="607474"/>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5411259" y="14017626"/>
          <a:ext cx="1852084" cy="60747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（売電収入を雑収入として経理していても、売上として扱ってください）</a:t>
          </a:r>
        </a:p>
      </xdr:txBody>
    </xdr:sp>
    <xdr:clientData/>
  </xdr:oneCellAnchor>
  <xdr:twoCellAnchor editAs="oneCell">
    <xdr:from>
      <xdr:col>0</xdr:col>
      <xdr:colOff>293160</xdr:colOff>
      <xdr:row>85</xdr:row>
      <xdr:rowOff>84666</xdr:rowOff>
    </xdr:from>
    <xdr:to>
      <xdr:col>5</xdr:col>
      <xdr:colOff>552451</xdr:colOff>
      <xdr:row>95</xdr:row>
      <xdr:rowOff>96702</xdr:rowOff>
    </xdr:to>
    <xdr:pic>
      <xdr:nvPicPr>
        <xdr:cNvPr id="21" name="図 20">
          <a:extLst>
            <a:ext uri="{FF2B5EF4-FFF2-40B4-BE49-F238E27FC236}">
              <a16:creationId xmlns:a16="http://schemas.microsoft.com/office/drawing/2014/main" id="{00000000-0008-0000-0500-000015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434" t="7154" r="47096" b="65068"/>
        <a:stretch/>
      </xdr:blipFill>
      <xdr:spPr>
        <a:xfrm>
          <a:off x="293160" y="20849166"/>
          <a:ext cx="3316816" cy="2669511"/>
        </a:xfrm>
        <a:prstGeom prst="rect">
          <a:avLst/>
        </a:prstGeom>
        <a:ln>
          <a:solidFill>
            <a:schemeClr val="accent1">
              <a:shade val="50000"/>
            </a:schemeClr>
          </a:solidFill>
        </a:ln>
      </xdr:spPr>
    </xdr:pic>
    <xdr:clientData/>
  </xdr:twoCellAnchor>
  <xdr:twoCellAnchor editAs="oneCell">
    <xdr:from>
      <xdr:col>1</xdr:col>
      <xdr:colOff>285749</xdr:colOff>
      <xdr:row>97</xdr:row>
      <xdr:rowOff>95250</xdr:rowOff>
    </xdr:from>
    <xdr:to>
      <xdr:col>10</xdr:col>
      <xdr:colOff>137582</xdr:colOff>
      <xdr:row>100</xdr:row>
      <xdr:rowOff>169333</xdr:rowOff>
    </xdr:to>
    <xdr:pic>
      <xdr:nvPicPr>
        <xdr:cNvPr id="26" name="図 25">
          <a:extLst>
            <a:ext uri="{FF2B5EF4-FFF2-40B4-BE49-F238E27FC236}">
              <a16:creationId xmlns:a16="http://schemas.microsoft.com/office/drawing/2014/main" id="{00000000-0008-0000-0500-00001A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5822" t="8312" r="8944" b="84954"/>
        <a:stretch/>
      </xdr:blipFill>
      <xdr:spPr>
        <a:xfrm>
          <a:off x="603249" y="25283583"/>
          <a:ext cx="6043083" cy="677333"/>
        </a:xfrm>
        <a:prstGeom prst="rect">
          <a:avLst/>
        </a:prstGeom>
        <a:ln>
          <a:solidFill>
            <a:schemeClr val="accent1"/>
          </a:solidFill>
        </a:ln>
      </xdr:spPr>
    </xdr:pic>
    <xdr:clientData/>
  </xdr:twoCellAnchor>
  <xdr:twoCellAnchor editAs="oneCell">
    <xdr:from>
      <xdr:col>1</xdr:col>
      <xdr:colOff>264583</xdr:colOff>
      <xdr:row>103</xdr:row>
      <xdr:rowOff>179915</xdr:rowOff>
    </xdr:from>
    <xdr:to>
      <xdr:col>10</xdr:col>
      <xdr:colOff>10583</xdr:colOff>
      <xdr:row>106</xdr:row>
      <xdr:rowOff>126998</xdr:rowOff>
    </xdr:to>
    <xdr:pic>
      <xdr:nvPicPr>
        <xdr:cNvPr id="28" name="図 27">
          <a:extLst>
            <a:ext uri="{FF2B5EF4-FFF2-40B4-BE49-F238E27FC236}">
              <a16:creationId xmlns:a16="http://schemas.microsoft.com/office/drawing/2014/main" id="{00000000-0008-0000-0500-00001C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5823" t="69906" r="10435" b="24630"/>
        <a:stretch/>
      </xdr:blipFill>
      <xdr:spPr>
        <a:xfrm>
          <a:off x="582083" y="20775082"/>
          <a:ext cx="5937250" cy="550333"/>
        </a:xfrm>
        <a:prstGeom prst="rect">
          <a:avLst/>
        </a:prstGeom>
        <a:ln>
          <a:solidFill>
            <a:schemeClr val="accent1"/>
          </a:solidFill>
        </a:ln>
      </xdr:spPr>
    </xdr:pic>
    <xdr:clientData/>
  </xdr:twoCellAnchor>
  <xdr:twoCellAnchor>
    <xdr:from>
      <xdr:col>1</xdr:col>
      <xdr:colOff>169333</xdr:colOff>
      <xdr:row>100</xdr:row>
      <xdr:rowOff>127000</xdr:rowOff>
    </xdr:from>
    <xdr:to>
      <xdr:col>10</xdr:col>
      <xdr:colOff>169333</xdr:colOff>
      <xdr:row>104</xdr:row>
      <xdr:rowOff>74083</xdr:rowOff>
    </xdr:to>
    <xdr:sp macro="" textlink="">
      <xdr:nvSpPr>
        <xdr:cNvPr id="32" name="正方形/長方形 31">
          <a:extLst>
            <a:ext uri="{FF2B5EF4-FFF2-40B4-BE49-F238E27FC236}">
              <a16:creationId xmlns:a16="http://schemas.microsoft.com/office/drawing/2014/main" id="{00000000-0008-0000-0500-000020000000}"/>
            </a:ext>
          </a:extLst>
        </xdr:cNvPr>
        <xdr:cNvSpPr/>
      </xdr:nvSpPr>
      <xdr:spPr>
        <a:xfrm>
          <a:off x="486833" y="20118917"/>
          <a:ext cx="6191250" cy="751416"/>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第</a:t>
          </a:r>
          <a:r>
            <a:rPr kumimoji="1" lang="en-US" altLang="ja-JP" sz="1100">
              <a:solidFill>
                <a:schemeClr val="tx1"/>
              </a:solidFill>
            </a:rPr>
            <a:t>1</a:t>
          </a:r>
          <a:r>
            <a:rPr kumimoji="1" lang="ja-JP" altLang="en-US" sz="1100">
              <a:solidFill>
                <a:schemeClr val="tx1"/>
              </a:solidFill>
            </a:rPr>
            <a:t>号事業分、第</a:t>
          </a:r>
          <a:r>
            <a:rPr kumimoji="1" lang="en-US" altLang="ja-JP" sz="1100">
              <a:solidFill>
                <a:schemeClr val="tx1"/>
              </a:solidFill>
            </a:rPr>
            <a:t>3</a:t>
          </a:r>
          <a:r>
            <a:rPr kumimoji="1" lang="ja-JP" altLang="en-US" sz="1100">
              <a:solidFill>
                <a:schemeClr val="tx1"/>
              </a:solidFill>
            </a:rPr>
            <a:t>号事業分、共通の経費をそれぞれ</a:t>
          </a:r>
          <a:endParaRPr kumimoji="1" lang="en-US" altLang="ja-JP" sz="1100">
            <a:solidFill>
              <a:schemeClr val="tx1"/>
            </a:solidFill>
          </a:endParaRPr>
        </a:p>
        <a:p>
          <a:pPr algn="l"/>
          <a:r>
            <a:rPr kumimoji="1" lang="ja-JP" altLang="en-US" sz="1100">
              <a:solidFill>
                <a:schemeClr val="tx1"/>
              </a:solidFill>
            </a:rPr>
            <a:t>分けて集計し、合計額を算出してください。</a:t>
          </a:r>
        </a:p>
      </xdr:txBody>
    </xdr:sp>
    <xdr:clientData/>
  </xdr:twoCellAnchor>
  <xdr:oneCellAnchor>
    <xdr:from>
      <xdr:col>8</xdr:col>
      <xdr:colOff>613832</xdr:colOff>
      <xdr:row>97</xdr:row>
      <xdr:rowOff>52916</xdr:rowOff>
    </xdr:from>
    <xdr:ext cx="852221" cy="264047"/>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5746749" y="25241249"/>
          <a:ext cx="852221"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別記様式第</a:t>
          </a:r>
          <a:r>
            <a:rPr kumimoji="1" lang="en-US" altLang="ja-JP" sz="800"/>
            <a:t>3</a:t>
          </a:r>
          <a:r>
            <a:rPr kumimoji="1" lang="ja-JP" altLang="en-US" sz="800"/>
            <a:t>号</a:t>
          </a:r>
        </a:p>
      </xdr:txBody>
    </xdr:sp>
    <xdr:clientData/>
  </xdr:oneCellAnchor>
  <xdr:oneCellAnchor>
    <xdr:from>
      <xdr:col>9</xdr:col>
      <xdr:colOff>31751</xdr:colOff>
      <xdr:row>109</xdr:row>
      <xdr:rowOff>116417</xdr:rowOff>
    </xdr:from>
    <xdr:ext cx="852221" cy="264047"/>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852584" y="27802417"/>
          <a:ext cx="852221"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別記様式第</a:t>
          </a:r>
          <a:r>
            <a:rPr kumimoji="1" lang="en-US" altLang="ja-JP" sz="800"/>
            <a:t>2</a:t>
          </a:r>
          <a:r>
            <a:rPr kumimoji="1" lang="ja-JP" altLang="en-US" sz="800"/>
            <a:t>号</a:t>
          </a:r>
        </a:p>
      </xdr:txBody>
    </xdr:sp>
    <xdr:clientData/>
  </xdr:oneCellAnchor>
  <xdr:twoCellAnchor>
    <xdr:from>
      <xdr:col>7</xdr:col>
      <xdr:colOff>179917</xdr:colOff>
      <xdr:row>104</xdr:row>
      <xdr:rowOff>158750</xdr:rowOff>
    </xdr:from>
    <xdr:to>
      <xdr:col>8</xdr:col>
      <xdr:colOff>465667</xdr:colOff>
      <xdr:row>106</xdr:row>
      <xdr:rowOff>21167</xdr:rowOff>
    </xdr:to>
    <xdr:sp macro="" textlink="">
      <xdr:nvSpPr>
        <xdr:cNvPr id="68" name="楕円 67">
          <a:extLst>
            <a:ext uri="{FF2B5EF4-FFF2-40B4-BE49-F238E27FC236}">
              <a16:creationId xmlns:a16="http://schemas.microsoft.com/office/drawing/2014/main" id="{00000000-0008-0000-0500-000044000000}"/>
            </a:ext>
          </a:extLst>
        </xdr:cNvPr>
        <xdr:cNvSpPr/>
      </xdr:nvSpPr>
      <xdr:spPr>
        <a:xfrm>
          <a:off x="4624917" y="21156083"/>
          <a:ext cx="973667" cy="264584"/>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455083</xdr:colOff>
      <xdr:row>104</xdr:row>
      <xdr:rowOff>158750</xdr:rowOff>
    </xdr:from>
    <xdr:to>
      <xdr:col>10</xdr:col>
      <xdr:colOff>52917</xdr:colOff>
      <xdr:row>106</xdr:row>
      <xdr:rowOff>21167</xdr:rowOff>
    </xdr:to>
    <xdr:sp macro="" textlink="">
      <xdr:nvSpPr>
        <xdr:cNvPr id="70" name="楕円 69">
          <a:extLst>
            <a:ext uri="{FF2B5EF4-FFF2-40B4-BE49-F238E27FC236}">
              <a16:creationId xmlns:a16="http://schemas.microsoft.com/office/drawing/2014/main" id="{00000000-0008-0000-0500-000046000000}"/>
            </a:ext>
          </a:extLst>
        </xdr:cNvPr>
        <xdr:cNvSpPr/>
      </xdr:nvSpPr>
      <xdr:spPr>
        <a:xfrm>
          <a:off x="5588000" y="21156083"/>
          <a:ext cx="973667" cy="264584"/>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582083</xdr:colOff>
      <xdr:row>104</xdr:row>
      <xdr:rowOff>137583</xdr:rowOff>
    </xdr:from>
    <xdr:to>
      <xdr:col>7</xdr:col>
      <xdr:colOff>179917</xdr:colOff>
      <xdr:row>106</xdr:row>
      <xdr:rowOff>0</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651250" y="21134916"/>
          <a:ext cx="973667" cy="264584"/>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592667</xdr:colOff>
      <xdr:row>118</xdr:row>
      <xdr:rowOff>10583</xdr:rowOff>
    </xdr:from>
    <xdr:to>
      <xdr:col>5</xdr:col>
      <xdr:colOff>602193</xdr:colOff>
      <xdr:row>118</xdr:row>
      <xdr:rowOff>190499</xdr:rowOff>
    </xdr:to>
    <xdr:sp macro="" textlink="">
      <xdr:nvSpPr>
        <xdr:cNvPr id="76" name="正方形/長方形 75">
          <a:extLst>
            <a:ext uri="{FF2B5EF4-FFF2-40B4-BE49-F238E27FC236}">
              <a16:creationId xmlns:a16="http://schemas.microsoft.com/office/drawing/2014/main" id="{00000000-0008-0000-0500-00004C000000}"/>
            </a:ext>
          </a:extLst>
        </xdr:cNvPr>
        <xdr:cNvSpPr/>
      </xdr:nvSpPr>
      <xdr:spPr>
        <a:xfrm>
          <a:off x="2973917" y="24045333"/>
          <a:ext cx="697443" cy="179916"/>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63501</xdr:colOff>
      <xdr:row>118</xdr:row>
      <xdr:rowOff>10582</xdr:rowOff>
    </xdr:from>
    <xdr:to>
      <xdr:col>10</xdr:col>
      <xdr:colOff>201083</xdr:colOff>
      <xdr:row>118</xdr:row>
      <xdr:rowOff>190499</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a:xfrm>
          <a:off x="5884334" y="24045332"/>
          <a:ext cx="825499" cy="179917"/>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194220</xdr:colOff>
      <xdr:row>105</xdr:row>
      <xdr:rowOff>197363</xdr:rowOff>
    </xdr:from>
    <xdr:to>
      <xdr:col>9</xdr:col>
      <xdr:colOff>349663</xdr:colOff>
      <xdr:row>118</xdr:row>
      <xdr:rowOff>414</xdr:rowOff>
    </xdr:to>
    <xdr:sp macro="" textlink="">
      <xdr:nvSpPr>
        <xdr:cNvPr id="78" name="左矢印 52">
          <a:extLst>
            <a:ext uri="{FF2B5EF4-FFF2-40B4-BE49-F238E27FC236}">
              <a16:creationId xmlns:a16="http://schemas.microsoft.com/office/drawing/2014/main" id="{00000000-0008-0000-0500-00004E000000}"/>
            </a:ext>
          </a:extLst>
        </xdr:cNvPr>
        <xdr:cNvSpPr/>
      </xdr:nvSpPr>
      <xdr:spPr>
        <a:xfrm rot="15684534">
          <a:off x="4773083" y="22637750"/>
          <a:ext cx="2639384" cy="155443"/>
        </a:xfrm>
        <a:prstGeom prst="leftArrow">
          <a:avLst>
            <a:gd name="adj1" fmla="val 35142"/>
            <a:gd name="adj2" fmla="val 861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370417</xdr:colOff>
      <xdr:row>106</xdr:row>
      <xdr:rowOff>21167</xdr:rowOff>
    </xdr:from>
    <xdr:to>
      <xdr:col>7</xdr:col>
      <xdr:colOff>525860</xdr:colOff>
      <xdr:row>118</xdr:row>
      <xdr:rowOff>25301</xdr:rowOff>
    </xdr:to>
    <xdr:sp macro="" textlink="">
      <xdr:nvSpPr>
        <xdr:cNvPr id="79" name="左矢印 52">
          <a:extLst>
            <a:ext uri="{FF2B5EF4-FFF2-40B4-BE49-F238E27FC236}">
              <a16:creationId xmlns:a16="http://schemas.microsoft.com/office/drawing/2014/main" id="{00000000-0008-0000-0500-00004F000000}"/>
            </a:ext>
          </a:extLst>
        </xdr:cNvPr>
        <xdr:cNvSpPr/>
      </xdr:nvSpPr>
      <xdr:spPr>
        <a:xfrm rot="16614259">
          <a:off x="3573447" y="22662637"/>
          <a:ext cx="2639384" cy="155443"/>
        </a:xfrm>
        <a:prstGeom prst="leftArrow">
          <a:avLst>
            <a:gd name="adj1" fmla="val 35142"/>
            <a:gd name="adj2" fmla="val 861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661694</xdr:colOff>
      <xdr:row>105</xdr:row>
      <xdr:rowOff>146523</xdr:rowOff>
    </xdr:from>
    <xdr:to>
      <xdr:col>6</xdr:col>
      <xdr:colOff>135366</xdr:colOff>
      <xdr:row>118</xdr:row>
      <xdr:rowOff>41632</xdr:rowOff>
    </xdr:to>
    <xdr:sp macro="" textlink="">
      <xdr:nvSpPr>
        <xdr:cNvPr id="80" name="左矢印 52">
          <a:extLst>
            <a:ext uri="{FF2B5EF4-FFF2-40B4-BE49-F238E27FC236}">
              <a16:creationId xmlns:a16="http://schemas.microsoft.com/office/drawing/2014/main" id="{00000000-0008-0000-0500-000050000000}"/>
            </a:ext>
          </a:extLst>
        </xdr:cNvPr>
        <xdr:cNvSpPr/>
      </xdr:nvSpPr>
      <xdr:spPr>
        <a:xfrm rot="17377659">
          <a:off x="2445934" y="22629867"/>
          <a:ext cx="2731442" cy="161588"/>
        </a:xfrm>
        <a:prstGeom prst="leftArrow">
          <a:avLst>
            <a:gd name="adj1" fmla="val 35142"/>
            <a:gd name="adj2" fmla="val 861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411788</xdr:colOff>
      <xdr:row>128</xdr:row>
      <xdr:rowOff>172943</xdr:rowOff>
    </xdr:from>
    <xdr:ext cx="1008303" cy="306944"/>
    <xdr:sp macro="" textlink="">
      <xdr:nvSpPr>
        <xdr:cNvPr id="81" name="テキスト ボックス 80">
          <a:extLst>
            <a:ext uri="{FF2B5EF4-FFF2-40B4-BE49-F238E27FC236}">
              <a16:creationId xmlns:a16="http://schemas.microsoft.com/office/drawing/2014/main" id="{00000000-0008-0000-0500-000051000000}"/>
            </a:ext>
          </a:extLst>
        </xdr:cNvPr>
        <xdr:cNvSpPr txBox="1"/>
      </xdr:nvSpPr>
      <xdr:spPr>
        <a:xfrm>
          <a:off x="5507663" y="33669193"/>
          <a:ext cx="1008303" cy="3069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solidFill>
                <a:schemeClr val="tx1"/>
              </a:solidFill>
            </a:rPr>
            <a:t>差額を記入</a:t>
          </a:r>
        </a:p>
      </xdr:txBody>
    </xdr:sp>
    <xdr:clientData/>
  </xdr:oneCellAnchor>
  <xdr:twoCellAnchor editAs="oneCell">
    <xdr:from>
      <xdr:col>1</xdr:col>
      <xdr:colOff>105834</xdr:colOff>
      <xdr:row>69</xdr:row>
      <xdr:rowOff>10584</xdr:rowOff>
    </xdr:from>
    <xdr:to>
      <xdr:col>10</xdr:col>
      <xdr:colOff>243417</xdr:colOff>
      <xdr:row>73</xdr:row>
      <xdr:rowOff>105834</xdr:rowOff>
    </xdr:to>
    <xdr:pic>
      <xdr:nvPicPr>
        <xdr:cNvPr id="44" name="図 43">
          <a:extLst>
            <a:ext uri="{FF2B5EF4-FFF2-40B4-BE49-F238E27FC236}">
              <a16:creationId xmlns:a16="http://schemas.microsoft.com/office/drawing/2014/main" id="{00000000-0008-0000-0500-00002C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927" t="9679" r="5808" b="79693"/>
        <a:stretch/>
      </xdr:blipFill>
      <xdr:spPr>
        <a:xfrm>
          <a:off x="423334" y="13758334"/>
          <a:ext cx="6328833" cy="1068917"/>
        </a:xfrm>
        <a:prstGeom prst="rect">
          <a:avLst/>
        </a:prstGeom>
        <a:ln>
          <a:solidFill>
            <a:schemeClr val="accent1"/>
          </a:solidFill>
        </a:ln>
      </xdr:spPr>
    </xdr:pic>
    <xdr:clientData/>
  </xdr:twoCellAnchor>
  <xdr:oneCellAnchor>
    <xdr:from>
      <xdr:col>8</xdr:col>
      <xdr:colOff>560916</xdr:colOff>
      <xdr:row>69</xdr:row>
      <xdr:rowOff>42333</xdr:rowOff>
    </xdr:from>
    <xdr:ext cx="852221" cy="264047"/>
    <xdr:sp macro="" textlink="">
      <xdr:nvSpPr>
        <xdr:cNvPr id="83" name="テキスト ボックス 82">
          <a:extLst>
            <a:ext uri="{FF2B5EF4-FFF2-40B4-BE49-F238E27FC236}">
              <a16:creationId xmlns:a16="http://schemas.microsoft.com/office/drawing/2014/main" id="{00000000-0008-0000-0500-000053000000}"/>
            </a:ext>
          </a:extLst>
        </xdr:cNvPr>
        <xdr:cNvSpPr txBox="1"/>
      </xdr:nvSpPr>
      <xdr:spPr>
        <a:xfrm>
          <a:off x="5693833" y="13790083"/>
          <a:ext cx="852221"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別記様式第</a:t>
          </a:r>
          <a:r>
            <a:rPr kumimoji="1" lang="en-US" altLang="ja-JP" sz="800"/>
            <a:t>2</a:t>
          </a:r>
          <a:r>
            <a:rPr kumimoji="1" lang="ja-JP" altLang="en-US" sz="800"/>
            <a:t>号</a:t>
          </a:r>
        </a:p>
      </xdr:txBody>
    </xdr:sp>
    <xdr:clientData/>
  </xdr:oneCellAnchor>
  <xdr:twoCellAnchor>
    <xdr:from>
      <xdr:col>3</xdr:col>
      <xdr:colOff>264585</xdr:colOff>
      <xdr:row>69</xdr:row>
      <xdr:rowOff>0</xdr:rowOff>
    </xdr:from>
    <xdr:to>
      <xdr:col>5</xdr:col>
      <xdr:colOff>656167</xdr:colOff>
      <xdr:row>71</xdr:row>
      <xdr:rowOff>84668</xdr:rowOff>
    </xdr:to>
    <xdr:sp macro="" textlink="">
      <xdr:nvSpPr>
        <xdr:cNvPr id="84" name="楕円 83">
          <a:extLst>
            <a:ext uri="{FF2B5EF4-FFF2-40B4-BE49-F238E27FC236}">
              <a16:creationId xmlns:a16="http://schemas.microsoft.com/office/drawing/2014/main" id="{00000000-0008-0000-0500-000054000000}"/>
            </a:ext>
          </a:extLst>
        </xdr:cNvPr>
        <xdr:cNvSpPr/>
      </xdr:nvSpPr>
      <xdr:spPr>
        <a:xfrm>
          <a:off x="1957918" y="13747750"/>
          <a:ext cx="1767416" cy="571501"/>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317500</xdr:colOff>
      <xdr:row>67</xdr:row>
      <xdr:rowOff>95250</xdr:rowOff>
    </xdr:from>
    <xdr:ext cx="730250" cy="306944"/>
    <xdr:sp macro="" textlink="">
      <xdr:nvSpPr>
        <xdr:cNvPr id="86" name="テキスト ボックス 85">
          <a:extLst>
            <a:ext uri="{FF2B5EF4-FFF2-40B4-BE49-F238E27FC236}">
              <a16:creationId xmlns:a16="http://schemas.microsoft.com/office/drawing/2014/main" id="{00000000-0008-0000-0500-000056000000}"/>
            </a:ext>
          </a:extLst>
        </xdr:cNvPr>
        <xdr:cNvSpPr txBox="1"/>
      </xdr:nvSpPr>
      <xdr:spPr>
        <a:xfrm>
          <a:off x="3386667" y="13356167"/>
          <a:ext cx="730250" cy="3069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solidFill>
                <a:schemeClr val="tx1"/>
              </a:solidFill>
            </a:rPr>
            <a:t>転記</a:t>
          </a:r>
        </a:p>
      </xdr:txBody>
    </xdr:sp>
    <xdr:clientData/>
  </xdr:oneCellAnchor>
  <xdr:twoCellAnchor>
    <xdr:from>
      <xdr:col>6</xdr:col>
      <xdr:colOff>227026</xdr:colOff>
      <xdr:row>65</xdr:row>
      <xdr:rowOff>5786</xdr:rowOff>
    </xdr:from>
    <xdr:to>
      <xdr:col>6</xdr:col>
      <xdr:colOff>332958</xdr:colOff>
      <xdr:row>70</xdr:row>
      <xdr:rowOff>30872</xdr:rowOff>
    </xdr:to>
    <xdr:sp macro="" textlink="">
      <xdr:nvSpPr>
        <xdr:cNvPr id="85" name="左矢印 52">
          <a:extLst>
            <a:ext uri="{FF2B5EF4-FFF2-40B4-BE49-F238E27FC236}">
              <a16:creationId xmlns:a16="http://schemas.microsoft.com/office/drawing/2014/main" id="{00000000-0008-0000-0500-000055000000}"/>
            </a:ext>
          </a:extLst>
        </xdr:cNvPr>
        <xdr:cNvSpPr/>
      </xdr:nvSpPr>
      <xdr:spPr>
        <a:xfrm rot="18640668">
          <a:off x="3415990" y="13347988"/>
          <a:ext cx="1242170" cy="105932"/>
        </a:xfrm>
        <a:prstGeom prst="leftArrow">
          <a:avLst>
            <a:gd name="adj1" fmla="val 35142"/>
            <a:gd name="adj2" fmla="val 861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211667</xdr:colOff>
      <xdr:row>187</xdr:row>
      <xdr:rowOff>149225</xdr:rowOff>
    </xdr:from>
    <xdr:to>
      <xdr:col>10</xdr:col>
      <xdr:colOff>74085</xdr:colOff>
      <xdr:row>199</xdr:row>
      <xdr:rowOff>74084</xdr:rowOff>
    </xdr:to>
    <xdr:pic>
      <xdr:nvPicPr>
        <xdr:cNvPr id="54" name="図 53">
          <a:extLst>
            <a:ext uri="{FF2B5EF4-FFF2-40B4-BE49-F238E27FC236}">
              <a16:creationId xmlns:a16="http://schemas.microsoft.com/office/drawing/2014/main" id="{00000000-0008-0000-0500-000036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5075" t="4840" r="5062" b="66894"/>
        <a:stretch/>
      </xdr:blipFill>
      <xdr:spPr>
        <a:xfrm>
          <a:off x="211667" y="42165058"/>
          <a:ext cx="6371168" cy="2845859"/>
        </a:xfrm>
        <a:prstGeom prst="rect">
          <a:avLst/>
        </a:prstGeom>
        <a:ln>
          <a:solidFill>
            <a:schemeClr val="accent1"/>
          </a:solidFill>
        </a:ln>
      </xdr:spPr>
    </xdr:pic>
    <xdr:clientData/>
  </xdr:twoCellAnchor>
  <xdr:twoCellAnchor editAs="oneCell">
    <xdr:from>
      <xdr:col>0</xdr:col>
      <xdr:colOff>105833</xdr:colOff>
      <xdr:row>201</xdr:row>
      <xdr:rowOff>31750</xdr:rowOff>
    </xdr:from>
    <xdr:to>
      <xdr:col>8</xdr:col>
      <xdr:colOff>603249</xdr:colOff>
      <xdr:row>209</xdr:row>
      <xdr:rowOff>211666</xdr:rowOff>
    </xdr:to>
    <xdr:pic>
      <xdr:nvPicPr>
        <xdr:cNvPr id="88" name="図 87">
          <a:extLst>
            <a:ext uri="{FF2B5EF4-FFF2-40B4-BE49-F238E27FC236}">
              <a16:creationId xmlns:a16="http://schemas.microsoft.com/office/drawing/2014/main" id="{00000000-0008-0000-0500-000058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1793" t="13363" r="8794" b="65489"/>
        <a:stretch/>
      </xdr:blipFill>
      <xdr:spPr>
        <a:xfrm>
          <a:off x="105833" y="45455417"/>
          <a:ext cx="5630333" cy="2127249"/>
        </a:xfrm>
        <a:prstGeom prst="rect">
          <a:avLst/>
        </a:prstGeom>
        <a:ln>
          <a:solidFill>
            <a:schemeClr val="accent1"/>
          </a:solidFill>
        </a:ln>
      </xdr:spPr>
    </xdr:pic>
    <xdr:clientData/>
  </xdr:twoCellAnchor>
  <xdr:twoCellAnchor editAs="oneCell">
    <xdr:from>
      <xdr:col>3</xdr:col>
      <xdr:colOff>74084</xdr:colOff>
      <xdr:row>208</xdr:row>
      <xdr:rowOff>190500</xdr:rowOff>
    </xdr:from>
    <xdr:to>
      <xdr:col>11</xdr:col>
      <xdr:colOff>201083</xdr:colOff>
      <xdr:row>217</xdr:row>
      <xdr:rowOff>126998</xdr:rowOff>
    </xdr:to>
    <xdr:pic>
      <xdr:nvPicPr>
        <xdr:cNvPr id="89" name="図 88">
          <a:extLst>
            <a:ext uri="{FF2B5EF4-FFF2-40B4-BE49-F238E27FC236}">
              <a16:creationId xmlns:a16="http://schemas.microsoft.com/office/drawing/2014/main" id="{00000000-0008-0000-0500-000059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1793" t="13363" r="8794" b="65489"/>
        <a:stretch/>
      </xdr:blipFill>
      <xdr:spPr>
        <a:xfrm>
          <a:off x="1767417" y="47318083"/>
          <a:ext cx="5630333" cy="2127249"/>
        </a:xfrm>
        <a:prstGeom prst="rect">
          <a:avLst/>
        </a:prstGeom>
        <a:ln>
          <a:solidFill>
            <a:schemeClr val="accent1"/>
          </a:solidFill>
        </a:ln>
      </xdr:spPr>
    </xdr:pic>
    <xdr:clientData/>
  </xdr:twoCellAnchor>
  <xdr:twoCellAnchor>
    <xdr:from>
      <xdr:col>6</xdr:col>
      <xdr:colOff>643465</xdr:colOff>
      <xdr:row>192</xdr:row>
      <xdr:rowOff>167216</xdr:rowOff>
    </xdr:from>
    <xdr:to>
      <xdr:col>9</xdr:col>
      <xdr:colOff>476250</xdr:colOff>
      <xdr:row>194</xdr:row>
      <xdr:rowOff>116417</xdr:rowOff>
    </xdr:to>
    <xdr:sp macro="" textlink="">
      <xdr:nvSpPr>
        <xdr:cNvPr id="91" name="楕円 90">
          <a:extLst>
            <a:ext uri="{FF2B5EF4-FFF2-40B4-BE49-F238E27FC236}">
              <a16:creationId xmlns:a16="http://schemas.microsoft.com/office/drawing/2014/main" id="{00000000-0008-0000-0500-00005B000000}"/>
            </a:ext>
          </a:extLst>
        </xdr:cNvPr>
        <xdr:cNvSpPr/>
      </xdr:nvSpPr>
      <xdr:spPr>
        <a:xfrm>
          <a:off x="4400548" y="43400133"/>
          <a:ext cx="1896535" cy="436034"/>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459380</xdr:colOff>
      <xdr:row>192</xdr:row>
      <xdr:rowOff>241347</xdr:rowOff>
    </xdr:from>
    <xdr:to>
      <xdr:col>6</xdr:col>
      <xdr:colOff>51476</xdr:colOff>
      <xdr:row>208</xdr:row>
      <xdr:rowOff>152327</xdr:rowOff>
    </xdr:to>
    <xdr:sp macro="" textlink="">
      <xdr:nvSpPr>
        <xdr:cNvPr id="92" name="左矢印 49">
          <a:extLst>
            <a:ext uri="{FF2B5EF4-FFF2-40B4-BE49-F238E27FC236}">
              <a16:creationId xmlns:a16="http://schemas.microsoft.com/office/drawing/2014/main" id="{00000000-0008-0000-0500-00005C000000}"/>
            </a:ext>
          </a:extLst>
        </xdr:cNvPr>
        <xdr:cNvSpPr/>
      </xdr:nvSpPr>
      <xdr:spPr>
        <a:xfrm rot="18093170">
          <a:off x="1765730" y="45237081"/>
          <a:ext cx="3805646" cy="280012"/>
        </a:xfrm>
        <a:prstGeom prst="leftArrow">
          <a:avLst>
            <a:gd name="adj1" fmla="val 241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624416</xdr:colOff>
      <xdr:row>207</xdr:row>
      <xdr:rowOff>31749</xdr:rowOff>
    </xdr:from>
    <xdr:to>
      <xdr:col>4</xdr:col>
      <xdr:colOff>539750</xdr:colOff>
      <xdr:row>208</xdr:row>
      <xdr:rowOff>85186</xdr:rowOff>
    </xdr:to>
    <xdr:sp macro="" textlink="">
      <xdr:nvSpPr>
        <xdr:cNvPr id="93" name="楕円 92">
          <a:extLst>
            <a:ext uri="{FF2B5EF4-FFF2-40B4-BE49-F238E27FC236}">
              <a16:creationId xmlns:a16="http://schemas.microsoft.com/office/drawing/2014/main" id="{00000000-0008-0000-0500-00005D000000}"/>
            </a:ext>
          </a:extLst>
        </xdr:cNvPr>
        <xdr:cNvSpPr/>
      </xdr:nvSpPr>
      <xdr:spPr>
        <a:xfrm>
          <a:off x="1629833" y="46915916"/>
          <a:ext cx="1291167" cy="296853"/>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52916</xdr:colOff>
      <xdr:row>196</xdr:row>
      <xdr:rowOff>158751</xdr:rowOff>
    </xdr:from>
    <xdr:to>
      <xdr:col>9</xdr:col>
      <xdr:colOff>573618</xdr:colOff>
      <xdr:row>198</xdr:row>
      <xdr:rowOff>107951</xdr:rowOff>
    </xdr:to>
    <xdr:sp macro="" textlink="">
      <xdr:nvSpPr>
        <xdr:cNvPr id="94" name="楕円 93">
          <a:extLst>
            <a:ext uri="{FF2B5EF4-FFF2-40B4-BE49-F238E27FC236}">
              <a16:creationId xmlns:a16="http://schemas.microsoft.com/office/drawing/2014/main" id="{00000000-0008-0000-0500-00005E000000}"/>
            </a:ext>
          </a:extLst>
        </xdr:cNvPr>
        <xdr:cNvSpPr/>
      </xdr:nvSpPr>
      <xdr:spPr>
        <a:xfrm>
          <a:off x="4497916" y="44365334"/>
          <a:ext cx="1896535" cy="436034"/>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609830</xdr:colOff>
      <xdr:row>197</xdr:row>
      <xdr:rowOff>240558</xdr:rowOff>
    </xdr:from>
    <xdr:to>
      <xdr:col>7</xdr:col>
      <xdr:colOff>201925</xdr:colOff>
      <xdr:row>215</xdr:row>
      <xdr:rowOff>131803</xdr:rowOff>
    </xdr:to>
    <xdr:sp macro="" textlink="">
      <xdr:nvSpPr>
        <xdr:cNvPr id="95" name="左矢印 49">
          <a:extLst>
            <a:ext uri="{FF2B5EF4-FFF2-40B4-BE49-F238E27FC236}">
              <a16:creationId xmlns:a16="http://schemas.microsoft.com/office/drawing/2014/main" id="{00000000-0008-0000-0500-00005F000000}"/>
            </a:ext>
          </a:extLst>
        </xdr:cNvPr>
        <xdr:cNvSpPr/>
      </xdr:nvSpPr>
      <xdr:spPr>
        <a:xfrm rot="17371973">
          <a:off x="2370546" y="46686925"/>
          <a:ext cx="4272745" cy="280012"/>
        </a:xfrm>
        <a:prstGeom prst="leftArrow">
          <a:avLst>
            <a:gd name="adj1" fmla="val 241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214</xdr:row>
      <xdr:rowOff>169333</xdr:rowOff>
    </xdr:from>
    <xdr:to>
      <xdr:col>7</xdr:col>
      <xdr:colOff>148167</xdr:colOff>
      <xdr:row>215</xdr:row>
      <xdr:rowOff>222769</xdr:rowOff>
    </xdr:to>
    <xdr:sp macro="" textlink="">
      <xdr:nvSpPr>
        <xdr:cNvPr id="96" name="楕円 95">
          <a:extLst>
            <a:ext uri="{FF2B5EF4-FFF2-40B4-BE49-F238E27FC236}">
              <a16:creationId xmlns:a16="http://schemas.microsoft.com/office/drawing/2014/main" id="{00000000-0008-0000-0500-000060000000}"/>
            </a:ext>
          </a:extLst>
        </xdr:cNvPr>
        <xdr:cNvSpPr/>
      </xdr:nvSpPr>
      <xdr:spPr>
        <a:xfrm>
          <a:off x="3302000" y="48757416"/>
          <a:ext cx="1291167" cy="296853"/>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179917</xdr:colOff>
      <xdr:row>204</xdr:row>
      <xdr:rowOff>222250</xdr:rowOff>
    </xdr:from>
    <xdr:to>
      <xdr:col>6</xdr:col>
      <xdr:colOff>603251</xdr:colOff>
      <xdr:row>205</xdr:row>
      <xdr:rowOff>201085</xdr:rowOff>
    </xdr:to>
    <xdr:sp macro="" textlink="">
      <xdr:nvSpPr>
        <xdr:cNvPr id="97" name="楕円 96">
          <a:extLst>
            <a:ext uri="{FF2B5EF4-FFF2-40B4-BE49-F238E27FC236}">
              <a16:creationId xmlns:a16="http://schemas.microsoft.com/office/drawing/2014/main" id="{00000000-0008-0000-0500-000061000000}"/>
            </a:ext>
          </a:extLst>
        </xdr:cNvPr>
        <xdr:cNvSpPr/>
      </xdr:nvSpPr>
      <xdr:spPr>
        <a:xfrm>
          <a:off x="3937000" y="46376167"/>
          <a:ext cx="423334" cy="222251"/>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455083</xdr:colOff>
      <xdr:row>213</xdr:row>
      <xdr:rowOff>116417</xdr:rowOff>
    </xdr:from>
    <xdr:to>
      <xdr:col>9</xdr:col>
      <xdr:colOff>190501</xdr:colOff>
      <xdr:row>214</xdr:row>
      <xdr:rowOff>95252</xdr:rowOff>
    </xdr:to>
    <xdr:sp macro="" textlink="">
      <xdr:nvSpPr>
        <xdr:cNvPr id="98" name="楕円 97">
          <a:extLst>
            <a:ext uri="{FF2B5EF4-FFF2-40B4-BE49-F238E27FC236}">
              <a16:creationId xmlns:a16="http://schemas.microsoft.com/office/drawing/2014/main" id="{00000000-0008-0000-0500-000062000000}"/>
            </a:ext>
          </a:extLst>
        </xdr:cNvPr>
        <xdr:cNvSpPr/>
      </xdr:nvSpPr>
      <xdr:spPr>
        <a:xfrm>
          <a:off x="5588000" y="48461084"/>
          <a:ext cx="423334" cy="222251"/>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52917</xdr:colOff>
      <xdr:row>125</xdr:row>
      <xdr:rowOff>116417</xdr:rowOff>
    </xdr:from>
    <xdr:ext cx="852221" cy="26404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5873750" y="27675417"/>
          <a:ext cx="852221"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別記様式第</a:t>
          </a:r>
          <a:r>
            <a:rPr kumimoji="1" lang="en-US" altLang="ja-JP" sz="800"/>
            <a:t>2</a:t>
          </a:r>
          <a:r>
            <a:rPr kumimoji="1" lang="ja-JP" altLang="en-US" sz="800"/>
            <a:t>号</a:t>
          </a:r>
        </a:p>
      </xdr:txBody>
    </xdr:sp>
    <xdr:clientData/>
  </xdr:oneCellAnchor>
  <xdr:twoCellAnchor editAs="oneCell">
    <xdr:from>
      <xdr:col>6</xdr:col>
      <xdr:colOff>612459</xdr:colOff>
      <xdr:row>172</xdr:row>
      <xdr:rowOff>169334</xdr:rowOff>
    </xdr:from>
    <xdr:to>
      <xdr:col>10</xdr:col>
      <xdr:colOff>222250</xdr:colOff>
      <xdr:row>179</xdr:row>
      <xdr:rowOff>222251</xdr:rowOff>
    </xdr:to>
    <xdr:pic>
      <xdr:nvPicPr>
        <xdr:cNvPr id="18" name="図 17">
          <a:extLst>
            <a:ext uri="{FF2B5EF4-FFF2-40B4-BE49-F238E27FC236}">
              <a16:creationId xmlns:a16="http://schemas.microsoft.com/office/drawing/2014/main" id="{00000000-0008-0000-0500-000012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2241" t="13047" r="16706" b="49693"/>
        <a:stretch/>
      </xdr:blipFill>
      <xdr:spPr>
        <a:xfrm>
          <a:off x="4369542" y="38290501"/>
          <a:ext cx="2361458" cy="1756834"/>
        </a:xfrm>
        <a:prstGeom prst="rect">
          <a:avLst/>
        </a:prstGeom>
        <a:ln>
          <a:solidFill>
            <a:schemeClr val="accent1"/>
          </a:solidFill>
        </a:ln>
      </xdr:spPr>
    </xdr:pic>
    <xdr:clientData/>
  </xdr:twoCellAnchor>
  <xdr:twoCellAnchor editAs="oneCell">
    <xdr:from>
      <xdr:col>6</xdr:col>
      <xdr:colOff>624417</xdr:colOff>
      <xdr:row>181</xdr:row>
      <xdr:rowOff>222249</xdr:rowOff>
    </xdr:from>
    <xdr:to>
      <xdr:col>10</xdr:col>
      <xdr:colOff>232833</xdr:colOff>
      <xdr:row>183</xdr:row>
      <xdr:rowOff>100450</xdr:rowOff>
    </xdr:to>
    <xdr:pic>
      <xdr:nvPicPr>
        <xdr:cNvPr id="100" name="図 99">
          <a:extLst>
            <a:ext uri="{FF2B5EF4-FFF2-40B4-BE49-F238E27FC236}">
              <a16:creationId xmlns:a16="http://schemas.microsoft.com/office/drawing/2014/main" id="{00000000-0008-0000-0500-000064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2241" t="74744" r="16706" b="17509"/>
        <a:stretch/>
      </xdr:blipFill>
      <xdr:spPr>
        <a:xfrm>
          <a:off x="4381500" y="40290749"/>
          <a:ext cx="2360083" cy="365035"/>
        </a:xfrm>
        <a:prstGeom prst="rect">
          <a:avLst/>
        </a:prstGeom>
        <a:ln>
          <a:solidFill>
            <a:schemeClr val="accent1"/>
          </a:solidFill>
        </a:ln>
      </xdr:spPr>
    </xdr:pic>
    <xdr:clientData/>
  </xdr:twoCellAnchor>
  <xdr:oneCellAnchor>
    <xdr:from>
      <xdr:col>6</xdr:col>
      <xdr:colOff>465667</xdr:colOff>
      <xdr:row>180</xdr:row>
      <xdr:rowOff>1</xdr:rowOff>
    </xdr:from>
    <xdr:ext cx="2688166" cy="52142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4208992" y="45472351"/>
          <a:ext cx="2688166" cy="521425"/>
        </a:xfrm>
        <a:prstGeom prst="rect">
          <a:avLst/>
        </a:prstGeom>
        <a:solidFill>
          <a:schemeClr val="bg1"/>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第３号事業については、所得と</a:t>
          </a:r>
          <a:r>
            <a:rPr kumimoji="1" lang="ja-JP" altLang="en-US" sz="1000" b="1"/>
            <a:t>収入金額</a:t>
          </a:r>
          <a:r>
            <a:rPr kumimoji="1" lang="ja-JP" altLang="en-US" sz="1000"/>
            <a:t>の</a:t>
          </a:r>
          <a:r>
            <a:rPr kumimoji="1" lang="ja-JP" altLang="en-US" sz="1000" b="1"/>
            <a:t>両方</a:t>
          </a:r>
          <a:r>
            <a:rPr kumimoji="1" lang="ja-JP" altLang="en-US" sz="1000"/>
            <a:t>が課税標準となります。</a:t>
          </a:r>
        </a:p>
      </xdr:txBody>
    </xdr:sp>
    <xdr:clientData/>
  </xdr:oneCellAnchor>
  <xdr:twoCellAnchor>
    <xdr:from>
      <xdr:col>9</xdr:col>
      <xdr:colOff>158750</xdr:colOff>
      <xdr:row>182</xdr:row>
      <xdr:rowOff>63500</xdr:rowOff>
    </xdr:from>
    <xdr:to>
      <xdr:col>10</xdr:col>
      <xdr:colOff>285750</xdr:colOff>
      <xdr:row>183</xdr:row>
      <xdr:rowOff>111659</xdr:rowOff>
    </xdr:to>
    <xdr:sp macro="" textlink="">
      <xdr:nvSpPr>
        <xdr:cNvPr id="101" name="楕円 100">
          <a:extLst>
            <a:ext uri="{FF2B5EF4-FFF2-40B4-BE49-F238E27FC236}">
              <a16:creationId xmlns:a16="http://schemas.microsoft.com/office/drawing/2014/main" id="{00000000-0008-0000-0500-000065000000}"/>
            </a:ext>
          </a:extLst>
        </xdr:cNvPr>
        <xdr:cNvSpPr/>
      </xdr:nvSpPr>
      <xdr:spPr>
        <a:xfrm>
          <a:off x="5979583" y="40375417"/>
          <a:ext cx="814917" cy="291575"/>
        </a:xfrm>
        <a:prstGeom prst="ellipse">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488462</xdr:colOff>
      <xdr:row>181</xdr:row>
      <xdr:rowOff>112743</xdr:rowOff>
    </xdr:from>
    <xdr:to>
      <xdr:col>9</xdr:col>
      <xdr:colOff>233795</xdr:colOff>
      <xdr:row>182</xdr:row>
      <xdr:rowOff>21812</xdr:rowOff>
    </xdr:to>
    <xdr:sp macro="" textlink="">
      <xdr:nvSpPr>
        <xdr:cNvPr id="103" name="左矢印 102">
          <a:extLst>
            <a:ext uri="{FF2B5EF4-FFF2-40B4-BE49-F238E27FC236}">
              <a16:creationId xmlns:a16="http://schemas.microsoft.com/office/drawing/2014/main" id="{00000000-0008-0000-0500-000067000000}"/>
            </a:ext>
          </a:extLst>
        </xdr:cNvPr>
        <xdr:cNvSpPr/>
      </xdr:nvSpPr>
      <xdr:spPr>
        <a:xfrm rot="605309">
          <a:off x="2181795" y="40181243"/>
          <a:ext cx="3872833" cy="152486"/>
        </a:xfrm>
        <a:prstGeom prst="leftArrow">
          <a:avLst>
            <a:gd name="adj1" fmla="val 35142"/>
            <a:gd name="adj2" fmla="val 861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17</xdr:row>
      <xdr:rowOff>105833</xdr:rowOff>
    </xdr:from>
    <xdr:to>
      <xdr:col>10</xdr:col>
      <xdr:colOff>465667</xdr:colOff>
      <xdr:row>22</xdr:row>
      <xdr:rowOff>42333</xdr:rowOff>
    </xdr:to>
    <xdr:sp macro="" textlink="">
      <xdr:nvSpPr>
        <xdr:cNvPr id="20" name="角丸四角形 19">
          <a:extLst>
            <a:ext uri="{FF2B5EF4-FFF2-40B4-BE49-F238E27FC236}">
              <a16:creationId xmlns:a16="http://schemas.microsoft.com/office/drawing/2014/main" id="{00000000-0008-0000-0500-000014000000}"/>
            </a:ext>
          </a:extLst>
        </xdr:cNvPr>
        <xdr:cNvSpPr/>
      </xdr:nvSpPr>
      <xdr:spPr>
        <a:xfrm>
          <a:off x="190500" y="50736500"/>
          <a:ext cx="6783917" cy="1217083"/>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41</xdr:row>
      <xdr:rowOff>52917</xdr:rowOff>
    </xdr:from>
    <xdr:to>
      <xdr:col>11</xdr:col>
      <xdr:colOff>127000</xdr:colOff>
      <xdr:row>52</xdr:row>
      <xdr:rowOff>219075</xdr:rowOff>
    </xdr:to>
    <xdr:sp macro="" textlink="">
      <xdr:nvSpPr>
        <xdr:cNvPr id="22" name="フレーム 21">
          <a:extLst>
            <a:ext uri="{FF2B5EF4-FFF2-40B4-BE49-F238E27FC236}">
              <a16:creationId xmlns:a16="http://schemas.microsoft.com/office/drawing/2014/main" id="{00000000-0008-0000-0500-000016000000}"/>
            </a:ext>
          </a:extLst>
        </xdr:cNvPr>
        <xdr:cNvSpPr/>
      </xdr:nvSpPr>
      <xdr:spPr>
        <a:xfrm>
          <a:off x="95250" y="13626042"/>
          <a:ext cx="7204075" cy="3090333"/>
        </a:xfrm>
        <a:prstGeom prst="frame">
          <a:avLst>
            <a:gd name="adj1" fmla="val 2315"/>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xdr:col>
      <xdr:colOff>52917</xdr:colOff>
      <xdr:row>49</xdr:row>
      <xdr:rowOff>201083</xdr:rowOff>
    </xdr:from>
    <xdr:ext cx="6730999" cy="542841"/>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67242" y="15984008"/>
          <a:ext cx="6730999" cy="542841"/>
        </a:xfrm>
        <a:prstGeom prst="rect">
          <a:avLst/>
        </a:prstGeom>
        <a:solidFill>
          <a:schemeClr val="bg1"/>
        </a:solidFill>
        <a:ln>
          <a:solidFill>
            <a:schemeClr val="accent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t>　なお、一度あん分計算を始めた場合は、その後の事業年度で突発的な事情によりこの数値が</a:t>
          </a:r>
          <a:r>
            <a:rPr kumimoji="1" lang="en-US" altLang="ja-JP" sz="1050"/>
            <a:t>0.1</a:t>
          </a:r>
          <a:r>
            <a:rPr kumimoji="1" lang="ja-JP" altLang="en-US" sz="1050"/>
            <a:t>を下回っても、継続してあん分計算してください。</a:t>
          </a:r>
        </a:p>
      </xdr:txBody>
    </xdr:sp>
    <xdr:clientData/>
  </xdr:oneCellAnchor>
  <xdr:twoCellAnchor>
    <xdr:from>
      <xdr:col>1</xdr:col>
      <xdr:colOff>42333</xdr:colOff>
      <xdr:row>109</xdr:row>
      <xdr:rowOff>74083</xdr:rowOff>
    </xdr:from>
    <xdr:to>
      <xdr:col>10</xdr:col>
      <xdr:colOff>423333</xdr:colOff>
      <xdr:row>120</xdr:row>
      <xdr:rowOff>232834</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359833" y="27760083"/>
          <a:ext cx="6572250" cy="2836334"/>
        </a:xfrm>
        <a:prstGeom prst="rect">
          <a:avLst/>
        </a:prstGeom>
        <a:noFill/>
        <a:ln w="95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125</xdr:row>
      <xdr:rowOff>47625</xdr:rowOff>
    </xdr:from>
    <xdr:to>
      <xdr:col>10</xdr:col>
      <xdr:colOff>523875</xdr:colOff>
      <xdr:row>134</xdr:row>
      <xdr:rowOff>71439</xdr:rowOff>
    </xdr:to>
    <xdr:sp macro="" textlink="">
      <xdr:nvSpPr>
        <xdr:cNvPr id="102" name="正方形/長方形 101">
          <a:extLst>
            <a:ext uri="{FF2B5EF4-FFF2-40B4-BE49-F238E27FC236}">
              <a16:creationId xmlns:a16="http://schemas.microsoft.com/office/drawing/2014/main" id="{00000000-0008-0000-0500-000066000000}"/>
            </a:ext>
          </a:extLst>
        </xdr:cNvPr>
        <xdr:cNvSpPr/>
      </xdr:nvSpPr>
      <xdr:spPr>
        <a:xfrm>
          <a:off x="460375" y="32218313"/>
          <a:ext cx="6524625" cy="2778126"/>
        </a:xfrm>
        <a:prstGeom prst="rect">
          <a:avLst/>
        </a:prstGeom>
        <a:noFill/>
        <a:ln w="95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0</xdr:colOff>
      <xdr:row>39</xdr:row>
      <xdr:rowOff>161925</xdr:rowOff>
    </xdr:from>
    <xdr:ext cx="1842558" cy="478721"/>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3743325" y="16021050"/>
          <a:ext cx="1842558" cy="47872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900"/>
            <a:t>↑　上記の数値が</a:t>
          </a:r>
          <a:r>
            <a:rPr kumimoji="1" lang="en-US" altLang="ja-JP" sz="900"/>
            <a:t>0.1</a:t>
          </a:r>
          <a:r>
            <a:rPr kumimoji="1" lang="ja-JP" altLang="en-US" sz="900"/>
            <a:t>を超えれば</a:t>
          </a:r>
          <a:endParaRPr kumimoji="1" lang="en-US" altLang="ja-JP" sz="900"/>
        </a:p>
        <a:p>
          <a:pPr algn="l"/>
          <a:r>
            <a:rPr kumimoji="1" lang="ja-JP" altLang="en-US" sz="900"/>
            <a:t>　あん分計算の必要があります。</a:t>
          </a:r>
          <a:endParaRPr kumimoji="1" lang="en-US" altLang="ja-JP" sz="900"/>
        </a:p>
      </xdr:txBody>
    </xdr:sp>
    <xdr:clientData/>
  </xdr:oneCellAnchor>
  <xdr:twoCellAnchor>
    <xdr:from>
      <xdr:col>3</xdr:col>
      <xdr:colOff>228601</xdr:colOff>
      <xdr:row>38</xdr:row>
      <xdr:rowOff>142875</xdr:rowOff>
    </xdr:from>
    <xdr:to>
      <xdr:col>5</xdr:col>
      <xdr:colOff>266701</xdr:colOff>
      <xdr:row>40</xdr:row>
      <xdr:rowOff>247650</xdr:rowOff>
    </xdr:to>
    <xdr:sp macro="" textlink="">
      <xdr:nvSpPr>
        <xdr:cNvPr id="11" name="雲形吹き出し 10">
          <a:extLst>
            <a:ext uri="{FF2B5EF4-FFF2-40B4-BE49-F238E27FC236}">
              <a16:creationId xmlns:a16="http://schemas.microsoft.com/office/drawing/2014/main" id="{00000000-0008-0000-0500-00000B000000}"/>
            </a:ext>
          </a:extLst>
        </xdr:cNvPr>
        <xdr:cNvSpPr/>
      </xdr:nvSpPr>
      <xdr:spPr>
        <a:xfrm>
          <a:off x="1914526" y="15763875"/>
          <a:ext cx="1409700" cy="581025"/>
        </a:xfrm>
        <a:prstGeom prst="cloudCallout">
          <a:avLst>
            <a:gd name="adj1" fmla="val 76692"/>
            <a:gd name="adj2" fmla="val -48236"/>
          </a:avLst>
        </a:prstGeom>
        <a:ln w="1905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S創英角ﾎﾟｯﾌﾟ体" panose="040B0A00000000000000" pitchFamily="50" charset="-128"/>
              <a:ea typeface="HGS創英角ﾎﾟｯﾌﾟ体" panose="040B0A00000000000000" pitchFamily="50" charset="-128"/>
            </a:rPr>
            <a:t>チェック</a:t>
          </a:r>
        </a:p>
      </xdr:txBody>
    </xdr:sp>
    <xdr:clientData/>
  </xdr:twoCellAnchor>
  <xdr:twoCellAnchor>
    <xdr:from>
      <xdr:col>4</xdr:col>
      <xdr:colOff>28574</xdr:colOff>
      <xdr:row>62</xdr:row>
      <xdr:rowOff>104776</xdr:rowOff>
    </xdr:from>
    <xdr:to>
      <xdr:col>6</xdr:col>
      <xdr:colOff>142875</xdr:colOff>
      <xdr:row>63</xdr:row>
      <xdr:rowOff>171451</xdr:rowOff>
    </xdr:to>
    <xdr:sp macro="" textlink="">
      <xdr:nvSpPr>
        <xdr:cNvPr id="24" name="角丸四角形吹き出し 23">
          <a:extLst>
            <a:ext uri="{FF2B5EF4-FFF2-40B4-BE49-F238E27FC236}">
              <a16:creationId xmlns:a16="http://schemas.microsoft.com/office/drawing/2014/main" id="{00000000-0008-0000-0500-000018000000}"/>
            </a:ext>
          </a:extLst>
        </xdr:cNvPr>
        <xdr:cNvSpPr/>
      </xdr:nvSpPr>
      <xdr:spPr>
        <a:xfrm>
          <a:off x="2400299" y="23650576"/>
          <a:ext cx="1485901" cy="304800"/>
        </a:xfrm>
        <a:prstGeom prst="wedgeRoundRectCallout">
          <a:avLst>
            <a:gd name="adj1" fmla="val -43326"/>
            <a:gd name="adj2" fmla="val 9866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所得等課税事業の売上</a:t>
          </a:r>
        </a:p>
      </xdr:txBody>
    </xdr:sp>
    <xdr:clientData/>
  </xdr:twoCellAnchor>
  <xdr:twoCellAnchor>
    <xdr:from>
      <xdr:col>2</xdr:col>
      <xdr:colOff>666751</xdr:colOff>
      <xdr:row>66</xdr:row>
      <xdr:rowOff>152400</xdr:rowOff>
    </xdr:from>
    <xdr:to>
      <xdr:col>4</xdr:col>
      <xdr:colOff>323851</xdr:colOff>
      <xdr:row>67</xdr:row>
      <xdr:rowOff>190500</xdr:rowOff>
    </xdr:to>
    <xdr:sp macro="" textlink="">
      <xdr:nvSpPr>
        <xdr:cNvPr id="107" name="角丸四角形吹き出し 106">
          <a:extLst>
            <a:ext uri="{FF2B5EF4-FFF2-40B4-BE49-F238E27FC236}">
              <a16:creationId xmlns:a16="http://schemas.microsoft.com/office/drawing/2014/main" id="{00000000-0008-0000-0500-00006B000000}"/>
            </a:ext>
          </a:extLst>
        </xdr:cNvPr>
        <xdr:cNvSpPr/>
      </xdr:nvSpPr>
      <xdr:spPr>
        <a:xfrm>
          <a:off x="1666876" y="24650700"/>
          <a:ext cx="1028700" cy="276225"/>
        </a:xfrm>
        <a:prstGeom prst="wedgeRoundRectCallout">
          <a:avLst>
            <a:gd name="adj1" fmla="val 17571"/>
            <a:gd name="adj2" fmla="val -104459"/>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全体の売上</a:t>
          </a:r>
        </a:p>
      </xdr:txBody>
    </xdr:sp>
    <xdr:clientData/>
  </xdr:twoCellAnchor>
  <xdr:twoCellAnchor editAs="oneCell">
    <xdr:from>
      <xdr:col>2</xdr:col>
      <xdr:colOff>533401</xdr:colOff>
      <xdr:row>11</xdr:row>
      <xdr:rowOff>619126</xdr:rowOff>
    </xdr:from>
    <xdr:to>
      <xdr:col>6</xdr:col>
      <xdr:colOff>266701</xdr:colOff>
      <xdr:row>14</xdr:row>
      <xdr:rowOff>243621</xdr:rowOff>
    </xdr:to>
    <xdr:pic>
      <xdr:nvPicPr>
        <xdr:cNvPr id="25" name="図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33526" y="7886701"/>
          <a:ext cx="2476500" cy="1596170"/>
        </a:xfrm>
        <a:prstGeom prst="rect">
          <a:avLst/>
        </a:prstGeom>
      </xdr:spPr>
    </xdr:pic>
    <xdr:clientData/>
  </xdr:twoCellAnchor>
  <xdr:twoCellAnchor editAs="oneCell">
    <xdr:from>
      <xdr:col>7</xdr:col>
      <xdr:colOff>171449</xdr:colOff>
      <xdr:row>11</xdr:row>
      <xdr:rowOff>380999</xdr:rowOff>
    </xdr:from>
    <xdr:to>
      <xdr:col>11</xdr:col>
      <xdr:colOff>19050</xdr:colOff>
      <xdr:row>18</xdr:row>
      <xdr:rowOff>300177</xdr:rowOff>
    </xdr:to>
    <xdr:pic>
      <xdr:nvPicPr>
        <xdr:cNvPr id="27" name="図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600574" y="7648574"/>
          <a:ext cx="2590801" cy="2843353"/>
        </a:xfrm>
        <a:prstGeom prst="rect">
          <a:avLst/>
        </a:prstGeom>
      </xdr:spPr>
    </xdr:pic>
    <xdr:clientData/>
  </xdr:twoCellAnchor>
  <xdr:twoCellAnchor editAs="oneCell">
    <xdr:from>
      <xdr:col>8</xdr:col>
      <xdr:colOff>207727</xdr:colOff>
      <xdr:row>89</xdr:row>
      <xdr:rowOff>238125</xdr:rowOff>
    </xdr:from>
    <xdr:to>
      <xdr:col>10</xdr:col>
      <xdr:colOff>628651</xdr:colOff>
      <xdr:row>95</xdr:row>
      <xdr:rowOff>90488</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322652" y="31022925"/>
          <a:ext cx="1792524" cy="1452563"/>
        </a:xfrm>
        <a:prstGeom prst="rect">
          <a:avLst/>
        </a:prstGeom>
      </xdr:spPr>
    </xdr:pic>
    <xdr:clientData/>
  </xdr:twoCellAnchor>
  <xdr:oneCellAnchor>
    <xdr:from>
      <xdr:col>6</xdr:col>
      <xdr:colOff>238125</xdr:colOff>
      <xdr:row>85</xdr:row>
      <xdr:rowOff>190499</xdr:rowOff>
    </xdr:from>
    <xdr:ext cx="2781300" cy="1508875"/>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3981450" y="29918024"/>
          <a:ext cx="2781300" cy="1508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太陽光パネル設置による発電事業等（第３号事業）は、他の事業に比べると固有の経費の種類が少なく、法人ごとの差異も比較的少ないと思われます。</a:t>
          </a:r>
        </a:p>
        <a:p>
          <a:r>
            <a:rPr kumimoji="1" lang="ja-JP" altLang="en-US" sz="1100"/>
            <a:t>　区分例も参考にしながら、元帳や固定資産明細書等から抽出してください。</a:t>
          </a:r>
        </a:p>
      </xdr:txBody>
    </xdr:sp>
    <xdr:clientData/>
  </xdr:oneCellAnchor>
  <xdr:twoCellAnchor editAs="oneCell">
    <xdr:from>
      <xdr:col>9</xdr:col>
      <xdr:colOff>371476</xdr:colOff>
      <xdr:row>36</xdr:row>
      <xdr:rowOff>19050</xdr:rowOff>
    </xdr:from>
    <xdr:to>
      <xdr:col>11</xdr:col>
      <xdr:colOff>6954</xdr:colOff>
      <xdr:row>40</xdr:row>
      <xdr:rowOff>104775</xdr:rowOff>
    </xdr:to>
    <xdr:pic>
      <xdr:nvPicPr>
        <xdr:cNvPr id="33" name="図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172201" y="15163800"/>
          <a:ext cx="1007078" cy="1038225"/>
        </a:xfrm>
        <a:prstGeom prst="rect">
          <a:avLst/>
        </a:prstGeom>
      </xdr:spPr>
    </xdr:pic>
    <xdr:clientData/>
  </xdr:twoCellAnchor>
  <xdr:twoCellAnchor editAs="oneCell">
    <xdr:from>
      <xdr:col>0</xdr:col>
      <xdr:colOff>0</xdr:colOff>
      <xdr:row>143</xdr:row>
      <xdr:rowOff>114301</xdr:rowOff>
    </xdr:from>
    <xdr:to>
      <xdr:col>1</xdr:col>
      <xdr:colOff>591121</xdr:colOff>
      <xdr:row>147</xdr:row>
      <xdr:rowOff>95251</xdr:rowOff>
    </xdr:to>
    <xdr:pic>
      <xdr:nvPicPr>
        <xdr:cNvPr id="110" name="図 109">
          <a:extLst>
            <a:ext uri="{FF2B5EF4-FFF2-40B4-BE49-F238E27FC236}">
              <a16:creationId xmlns:a16="http://schemas.microsoft.com/office/drawing/2014/main" id="{00000000-0008-0000-0500-00006E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44824651"/>
          <a:ext cx="905446" cy="933450"/>
        </a:xfrm>
        <a:prstGeom prst="rect">
          <a:avLst/>
        </a:prstGeom>
      </xdr:spPr>
    </xdr:pic>
    <xdr:clientData/>
  </xdr:twoCellAnchor>
  <xdr:twoCellAnchor editAs="oneCell">
    <xdr:from>
      <xdr:col>1</xdr:col>
      <xdr:colOff>619124</xdr:colOff>
      <xdr:row>199</xdr:row>
      <xdr:rowOff>190500</xdr:rowOff>
    </xdr:from>
    <xdr:to>
      <xdr:col>3</xdr:col>
      <xdr:colOff>400049</xdr:colOff>
      <xdr:row>204</xdr:row>
      <xdr:rowOff>188045</xdr:rowOff>
    </xdr:to>
    <xdr:pic>
      <xdr:nvPicPr>
        <xdr:cNvPr id="112" name="図 111">
          <a:extLst>
            <a:ext uri="{FF2B5EF4-FFF2-40B4-BE49-F238E27FC236}">
              <a16:creationId xmlns:a16="http://schemas.microsoft.com/office/drawing/2014/main" id="{00000000-0008-0000-0500-000070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33449" y="59159775"/>
          <a:ext cx="1152525" cy="1188170"/>
        </a:xfrm>
        <a:prstGeom prst="rect">
          <a:avLst/>
        </a:prstGeom>
      </xdr:spPr>
    </xdr:pic>
    <xdr:clientData/>
  </xdr:twoCellAnchor>
  <xdr:oneCellAnchor>
    <xdr:from>
      <xdr:col>0</xdr:col>
      <xdr:colOff>100541</xdr:colOff>
      <xdr:row>146</xdr:row>
      <xdr:rowOff>231776</xdr:rowOff>
    </xdr:from>
    <xdr:ext cx="2528359" cy="644524"/>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100541" y="38331776"/>
          <a:ext cx="2528359" cy="644524"/>
        </a:xfrm>
        <a:prstGeom prst="rect">
          <a:avLst/>
        </a:prstGeom>
        <a:solidFill>
          <a:schemeClr val="bg1"/>
        </a:solidFill>
        <a:ln w="19050">
          <a:solidFill>
            <a:schemeClr val="tx1">
              <a:lumMod val="50000"/>
              <a:lumOff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0"/>
            <a:t>第１号事業も同様に第六号様式別表五（欠損の場合は別表九）に転記します。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2019300</xdr:colOff>
      <xdr:row>8</xdr:row>
      <xdr:rowOff>219075</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0" y="714375"/>
          <a:ext cx="2971800" cy="4572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206375</xdr:colOff>
      <xdr:row>26</xdr:row>
      <xdr:rowOff>76199</xdr:rowOff>
    </xdr:from>
    <xdr:to>
      <xdr:col>7</xdr:col>
      <xdr:colOff>190500</xdr:colOff>
      <xdr:row>27</xdr:row>
      <xdr:rowOff>47625</xdr:rowOff>
    </xdr:to>
    <xdr:sp macro="" textlink="">
      <xdr:nvSpPr>
        <xdr:cNvPr id="10" name="フローチャート: せん孔テープ 9">
          <a:extLst>
            <a:ext uri="{FF2B5EF4-FFF2-40B4-BE49-F238E27FC236}">
              <a16:creationId xmlns:a16="http://schemas.microsoft.com/office/drawing/2014/main" id="{00000000-0008-0000-0600-00000A000000}"/>
            </a:ext>
          </a:extLst>
        </xdr:cNvPr>
        <xdr:cNvSpPr/>
      </xdr:nvSpPr>
      <xdr:spPr>
        <a:xfrm>
          <a:off x="206375" y="6029324"/>
          <a:ext cx="8064500" cy="161926"/>
        </a:xfrm>
        <a:prstGeom prst="flowChartPunchedTap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39</xdr:row>
      <xdr:rowOff>15875</xdr:rowOff>
    </xdr:from>
    <xdr:to>
      <xdr:col>6</xdr:col>
      <xdr:colOff>968376</xdr:colOff>
      <xdr:row>42</xdr:row>
      <xdr:rowOff>206375</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3111954" y="9214304"/>
          <a:ext cx="4619172" cy="925285"/>
        </a:xfrm>
        <a:prstGeom prst="wedgeRoundRectCallout">
          <a:avLst>
            <a:gd name="adj1" fmla="val -77413"/>
            <a:gd name="adj2" fmla="val -16845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役員（社長）の場合、会社全体の経営判断や管理を行う立場にあることから、全ての事業に関与していると考えられます。このため、原則として役員給与及び役員にかかる法定福利費については、「共通」に該当します。</a:t>
          </a:r>
        </a:p>
      </xdr:txBody>
    </xdr:sp>
    <xdr:clientData/>
  </xdr:twoCellAnchor>
  <xdr:twoCellAnchor>
    <xdr:from>
      <xdr:col>2</xdr:col>
      <xdr:colOff>1650999</xdr:colOff>
      <xdr:row>4</xdr:row>
      <xdr:rowOff>107951</xdr:rowOff>
    </xdr:from>
    <xdr:to>
      <xdr:col>5</xdr:col>
      <xdr:colOff>1301750</xdr:colOff>
      <xdr:row>6</xdr:row>
      <xdr:rowOff>190500</xdr:rowOff>
    </xdr:to>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a:xfrm>
          <a:off x="2603499" y="107951"/>
          <a:ext cx="4111626" cy="558799"/>
        </a:xfrm>
        <a:prstGeom prst="wedgeRoundRectCallout">
          <a:avLst>
            <a:gd name="adj1" fmla="val -43594"/>
            <a:gd name="adj2" fmla="val 20367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mn-ea"/>
              <a:ea typeface="+mn-ea"/>
            </a:rPr>
            <a:t>償却資産は、その用途が明確であることも多いため、区分可能なものは、「第</a:t>
          </a:r>
          <a:r>
            <a:rPr kumimoji="1" lang="en-US" altLang="ja-JP" sz="900">
              <a:solidFill>
                <a:schemeClr val="tx1"/>
              </a:solidFill>
              <a:latin typeface="+mn-ea"/>
              <a:ea typeface="+mn-ea"/>
            </a:rPr>
            <a:t>3</a:t>
          </a:r>
          <a:r>
            <a:rPr kumimoji="1" lang="ja-JP" altLang="en-US" sz="900">
              <a:solidFill>
                <a:schemeClr val="tx1"/>
              </a:solidFill>
              <a:latin typeface="+mn-ea"/>
              <a:ea typeface="+mn-ea"/>
            </a:rPr>
            <a:t>号事業分」と「第</a:t>
          </a:r>
          <a:r>
            <a:rPr kumimoji="1" lang="en-US" altLang="ja-JP" sz="900">
              <a:solidFill>
                <a:schemeClr val="tx1"/>
              </a:solidFill>
              <a:latin typeface="+mn-ea"/>
              <a:ea typeface="+mn-ea"/>
            </a:rPr>
            <a:t>1</a:t>
          </a:r>
          <a:r>
            <a:rPr kumimoji="1" lang="ja-JP" altLang="en-US" sz="900">
              <a:solidFill>
                <a:schemeClr val="tx1"/>
              </a:solidFill>
              <a:latin typeface="+mn-ea"/>
              <a:ea typeface="+mn-ea"/>
            </a:rPr>
            <a:t>号事業分」に分けて集計してください。</a:t>
          </a:r>
          <a:endParaRPr kumimoji="1" lang="en-US" altLang="ja-JP" sz="900">
            <a:solidFill>
              <a:schemeClr val="tx1"/>
            </a:solidFill>
            <a:latin typeface="+mn-ea"/>
            <a:ea typeface="+mn-ea"/>
          </a:endParaRPr>
        </a:p>
      </xdr:txBody>
    </xdr:sp>
    <xdr:clientData/>
  </xdr:twoCellAnchor>
  <xdr:twoCellAnchor>
    <xdr:from>
      <xdr:col>3</xdr:col>
      <xdr:colOff>780595</xdr:colOff>
      <xdr:row>20</xdr:row>
      <xdr:rowOff>34019</xdr:rowOff>
    </xdr:from>
    <xdr:to>
      <xdr:col>6</xdr:col>
      <xdr:colOff>739321</xdr:colOff>
      <xdr:row>24</xdr:row>
      <xdr:rowOff>176893</xdr:rowOff>
    </xdr:to>
    <xdr:sp macro="" textlink="">
      <xdr:nvSpPr>
        <xdr:cNvPr id="14" name="角丸四角形吹き出し 13">
          <a:extLst>
            <a:ext uri="{FF2B5EF4-FFF2-40B4-BE49-F238E27FC236}">
              <a16:creationId xmlns:a16="http://schemas.microsoft.com/office/drawing/2014/main" id="{00000000-0008-0000-0600-00000E000000}"/>
            </a:ext>
          </a:extLst>
        </xdr:cNvPr>
        <xdr:cNvSpPr/>
      </xdr:nvSpPr>
      <xdr:spPr>
        <a:xfrm>
          <a:off x="3787774" y="4932590"/>
          <a:ext cx="3714297" cy="1122589"/>
        </a:xfrm>
        <a:prstGeom prst="wedgeRoundRectCallout">
          <a:avLst>
            <a:gd name="adj1" fmla="val -82099"/>
            <a:gd name="adj2" fmla="val 4750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mn-ea"/>
              <a:ea typeface="+mn-ea"/>
            </a:rPr>
            <a:t>例えば、発電事業等と飲食店業を行う法人の場合、従業員については個々の事業に専属で従事することも多いため、飲食業のみに従事している従業員に係る給与および法定福利費は、「第</a:t>
          </a:r>
          <a:r>
            <a:rPr kumimoji="1" lang="en-US" altLang="ja-JP" sz="1000">
              <a:solidFill>
                <a:schemeClr val="tx1"/>
              </a:solidFill>
              <a:latin typeface="+mn-ea"/>
              <a:ea typeface="+mn-ea"/>
            </a:rPr>
            <a:t>1</a:t>
          </a:r>
          <a:r>
            <a:rPr kumimoji="1" lang="ja-JP" altLang="en-US" sz="1000">
              <a:solidFill>
                <a:schemeClr val="tx1"/>
              </a:solidFill>
              <a:latin typeface="+mn-ea"/>
              <a:ea typeface="+mn-ea"/>
            </a:rPr>
            <a:t>号事業に係るもの」となります。</a:t>
          </a:r>
        </a:p>
      </xdr:txBody>
    </xdr:sp>
    <xdr:clientData/>
  </xdr:twoCellAnchor>
  <xdr:twoCellAnchor>
    <xdr:from>
      <xdr:col>2</xdr:col>
      <xdr:colOff>1504950</xdr:colOff>
      <xdr:row>47</xdr:row>
      <xdr:rowOff>82550</xdr:rowOff>
    </xdr:from>
    <xdr:to>
      <xdr:col>5</xdr:col>
      <xdr:colOff>1152526</xdr:colOff>
      <xdr:row>49</xdr:row>
      <xdr:rowOff>53975</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2457450" y="10956925"/>
          <a:ext cx="4108451" cy="447675"/>
        </a:xfrm>
        <a:prstGeom prst="wedgeRoundRectCallout">
          <a:avLst>
            <a:gd name="adj1" fmla="val -59098"/>
            <a:gd name="adj2" fmla="val 10092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別記様式第</a:t>
          </a:r>
          <a:r>
            <a:rPr kumimoji="1" lang="en-US" altLang="ja-JP" sz="1100">
              <a:solidFill>
                <a:schemeClr val="tx1"/>
              </a:solidFill>
            </a:rPr>
            <a:t>3</a:t>
          </a:r>
          <a:r>
            <a:rPr kumimoji="1" lang="ja-JP" altLang="en-US" sz="1100">
              <a:solidFill>
                <a:schemeClr val="tx1"/>
              </a:solidFill>
            </a:rPr>
            <a:t>号</a:t>
          </a:r>
          <a:r>
            <a:rPr kumimoji="1" lang="ja-JP" altLang="en-US" sz="1100" baseline="0">
              <a:solidFill>
                <a:schemeClr val="tx1"/>
              </a:solidFill>
            </a:rPr>
            <a:t> </a:t>
          </a:r>
          <a:r>
            <a:rPr kumimoji="1" lang="ja-JP" altLang="en-US" sz="1100">
              <a:solidFill>
                <a:schemeClr val="tx1"/>
              </a:solidFill>
            </a:rPr>
            <a:t>合計　として、別記様式第</a:t>
          </a:r>
          <a:r>
            <a:rPr kumimoji="1" lang="en-US" altLang="ja-JP" sz="1100">
              <a:solidFill>
                <a:schemeClr val="tx1"/>
              </a:solidFill>
            </a:rPr>
            <a:t>2</a:t>
          </a:r>
          <a:r>
            <a:rPr kumimoji="1" lang="ja-JP" altLang="en-US" sz="1100">
              <a:solidFill>
                <a:schemeClr val="tx1"/>
              </a:solidFill>
            </a:rPr>
            <a:t>号に転記します。</a:t>
          </a:r>
        </a:p>
      </xdr:txBody>
    </xdr:sp>
    <xdr:clientData/>
  </xdr:twoCellAnchor>
  <xdr:twoCellAnchor>
    <xdr:from>
      <xdr:col>0</xdr:col>
      <xdr:colOff>612775</xdr:colOff>
      <xdr:row>49</xdr:row>
      <xdr:rowOff>209551</xdr:rowOff>
    </xdr:from>
    <xdr:to>
      <xdr:col>7</xdr:col>
      <xdr:colOff>41275</xdr:colOff>
      <xdr:row>51</xdr:row>
      <xdr:rowOff>38101</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612775" y="9655176"/>
          <a:ext cx="7508875" cy="400050"/>
        </a:xfrm>
        <a:prstGeom prst="rect">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oneCellAnchor>
    <xdr:from>
      <xdr:col>0</xdr:col>
      <xdr:colOff>195618</xdr:colOff>
      <xdr:row>0</xdr:row>
      <xdr:rowOff>88900</xdr:rowOff>
    </xdr:from>
    <xdr:ext cx="4970335" cy="816570"/>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95618" y="88900"/>
          <a:ext cx="4970335" cy="816570"/>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HGP創英角ﾎﾟｯﾌﾟ体" panose="040B0A00000000000000" pitchFamily="50" charset="-128"/>
              <a:ea typeface="HGP創英角ﾎﾟｯﾌﾟ体" panose="040B0A00000000000000" pitchFamily="50" charset="-128"/>
            </a:rPr>
            <a:t>（区分例）</a:t>
          </a:r>
          <a:endParaRPr kumimoji="1" lang="en-US" altLang="ja-JP" sz="1400">
            <a:latin typeface="HGP創英角ﾎﾟｯﾌﾟ体" panose="040B0A00000000000000" pitchFamily="50" charset="-128"/>
            <a:ea typeface="HGP創英角ﾎﾟｯﾌﾟ体" panose="040B0A00000000000000" pitchFamily="50" charset="-128"/>
          </a:endParaRPr>
        </a:p>
        <a:p>
          <a:pPr algn="l"/>
          <a:r>
            <a:rPr kumimoji="1" lang="ja-JP" altLang="en-US" sz="1400">
              <a:latin typeface="HGP創英角ﾎﾟｯﾌﾟ体" panose="040B0A00000000000000" pitchFamily="50" charset="-128"/>
              <a:ea typeface="HGP創英角ﾎﾟｯﾌﾟ体" panose="040B0A00000000000000" pitchFamily="50" charset="-128"/>
            </a:rPr>
            <a:t>実態に応じて、それぞれの費用を区分して集計してください。</a:t>
          </a:r>
          <a:endParaRPr kumimoji="1" lang="en-US" altLang="ja-JP" sz="1400">
            <a:latin typeface="HGP創英角ﾎﾟｯﾌﾟ体" panose="040B0A00000000000000" pitchFamily="50" charset="-128"/>
            <a:ea typeface="HGP創英角ﾎﾟｯﾌﾟ体" panose="040B0A00000000000000" pitchFamily="50" charset="-128"/>
          </a:endParaRPr>
        </a:p>
        <a:p>
          <a:pPr algn="l"/>
          <a:r>
            <a:rPr kumimoji="1" lang="ja-JP" altLang="en-US" sz="1200" b="0" i="0">
              <a:latin typeface="+mn-ea"/>
              <a:ea typeface="+mn-ea"/>
            </a:rPr>
            <a:t>行が足りなければ、行を追加したり次葉を用いたりしてください。</a:t>
          </a:r>
        </a:p>
      </xdr:txBody>
    </xdr:sp>
    <xdr:clientData/>
  </xdr:oneCellAnchor>
  <xdr:twoCellAnchor>
    <xdr:from>
      <xdr:col>7</xdr:col>
      <xdr:colOff>31750</xdr:colOff>
      <xdr:row>26</xdr:row>
      <xdr:rowOff>31750</xdr:rowOff>
    </xdr:from>
    <xdr:to>
      <xdr:col>8</xdr:col>
      <xdr:colOff>0</xdr:colOff>
      <xdr:row>27</xdr:row>
      <xdr:rowOff>158750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8112125" y="5984875"/>
          <a:ext cx="238125" cy="317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749299</xdr:colOff>
      <xdr:row>31</xdr:row>
      <xdr:rowOff>25402</xdr:rowOff>
    </xdr:from>
    <xdr:to>
      <xdr:col>6</xdr:col>
      <xdr:colOff>412750</xdr:colOff>
      <xdr:row>33</xdr:row>
      <xdr:rowOff>222250</xdr:rowOff>
    </xdr:to>
    <xdr:sp macro="" textlink="">
      <xdr:nvSpPr>
        <xdr:cNvPr id="15" name="角丸四角形吹き出し 10">
          <a:extLst>
            <a:ext uri="{FF2B5EF4-FFF2-40B4-BE49-F238E27FC236}">
              <a16:creationId xmlns:a16="http://schemas.microsoft.com/office/drawing/2014/main" id="{00000000-0008-0000-0600-00000F000000}"/>
            </a:ext>
          </a:extLst>
        </xdr:cNvPr>
        <xdr:cNvSpPr/>
      </xdr:nvSpPr>
      <xdr:spPr>
        <a:xfrm>
          <a:off x="1701799" y="7089777"/>
          <a:ext cx="5489576" cy="673098"/>
        </a:xfrm>
        <a:prstGeom prst="wedgeRoundRectCallout">
          <a:avLst>
            <a:gd name="adj1" fmla="val -60128"/>
            <a:gd name="adj2" fmla="val 359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「共通」には、管理業務に係るものや法人全般に係るもの、個別の事業の費用に区分できないものを計上します。</a:t>
          </a:r>
        </a:p>
      </xdr:txBody>
    </xdr:sp>
    <xdr:clientData/>
  </xdr:twoCellAnchor>
  <xdr:twoCellAnchor>
    <xdr:from>
      <xdr:col>0</xdr:col>
      <xdr:colOff>539750</xdr:colOff>
      <xdr:row>44</xdr:row>
      <xdr:rowOff>15875</xdr:rowOff>
    </xdr:from>
    <xdr:to>
      <xdr:col>7</xdr:col>
      <xdr:colOff>222250</xdr:colOff>
      <xdr:row>46</xdr:row>
      <xdr:rowOff>174625</xdr:rowOff>
    </xdr:to>
    <xdr:sp macro="" textlink="">
      <xdr:nvSpPr>
        <xdr:cNvPr id="13" name="角丸四角形 4">
          <a:extLst>
            <a:ext uri="{FF2B5EF4-FFF2-40B4-BE49-F238E27FC236}">
              <a16:creationId xmlns:a16="http://schemas.microsoft.com/office/drawing/2014/main" id="{00000000-0008-0000-0600-00000D000000}"/>
            </a:ext>
          </a:extLst>
        </xdr:cNvPr>
        <xdr:cNvSpPr/>
      </xdr:nvSpPr>
      <xdr:spPr>
        <a:xfrm>
          <a:off x="539750" y="10175875"/>
          <a:ext cx="7762875" cy="635000"/>
        </a:xfrm>
        <a:prstGeom prst="roundRect">
          <a:avLst/>
        </a:prstGeom>
        <a:ln w="15875">
          <a:solidFill>
            <a:schemeClr val="accent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t>共通の経費は、各事業部門の売上金額等最も妥当と認められる基準によって按分した額をもって各事業の所得を算定します。（取扱通知４の９の５）</a:t>
          </a:r>
          <a:endParaRPr kumimoji="1" lang="en-US" altLang="ja-JP" sz="1050"/>
        </a:p>
      </xdr:txBody>
    </xdr:sp>
    <xdr:clientData/>
  </xdr:twoCellAnchor>
  <xdr:twoCellAnchor>
    <xdr:from>
      <xdr:col>0</xdr:col>
      <xdr:colOff>127000</xdr:colOff>
      <xdr:row>25</xdr:row>
      <xdr:rowOff>206374</xdr:rowOff>
    </xdr:from>
    <xdr:to>
      <xdr:col>0</xdr:col>
      <xdr:colOff>269875</xdr:colOff>
      <xdr:row>28</xdr:row>
      <xdr:rowOff>111124</xdr:rowOff>
    </xdr:to>
    <xdr:sp macro="" textlink="">
      <xdr:nvSpPr>
        <xdr:cNvPr id="18" name="正方形/長方形 17">
          <a:extLst>
            <a:ext uri="{FF2B5EF4-FFF2-40B4-BE49-F238E27FC236}">
              <a16:creationId xmlns:a16="http://schemas.microsoft.com/office/drawing/2014/main" id="{00000000-0008-0000-0600-000012000000}"/>
            </a:ext>
          </a:extLst>
        </xdr:cNvPr>
        <xdr:cNvSpPr/>
      </xdr:nvSpPr>
      <xdr:spPr>
        <a:xfrm>
          <a:off x="127000" y="5921374"/>
          <a:ext cx="142875" cy="5238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408215</xdr:colOff>
      <xdr:row>27</xdr:row>
      <xdr:rowOff>68036</xdr:rowOff>
    </xdr:from>
    <xdr:ext cx="2462892" cy="768095"/>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810251" y="6626679"/>
          <a:ext cx="2462892" cy="768095"/>
        </a:xfrm>
        <a:prstGeom prst="rect">
          <a:avLst/>
        </a:prstGeom>
        <a:solidFill>
          <a:schemeClr val="bg1"/>
        </a:solidFill>
        <a:ln>
          <a:solidFill>
            <a:schemeClr val="accent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t>製造業や工事業で原価計算書を作成している場合、その金額を使うこともできます。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2"/>
  <sheetViews>
    <sheetView tabSelected="1" view="pageBreakPreview" zoomScaleNormal="100" zoomScaleSheetLayoutView="100" workbookViewId="0">
      <selection activeCell="J26" sqref="J26:L28"/>
    </sheetView>
  </sheetViews>
  <sheetFormatPr defaultRowHeight="18.75"/>
  <cols>
    <col min="1" max="2" width="4.375" customWidth="1"/>
    <col min="3" max="3" width="5.75" customWidth="1"/>
    <col min="4" max="4" width="8.5" customWidth="1"/>
    <col min="5" max="5" width="15.375" customWidth="1"/>
    <col min="6" max="6" width="6.375" customWidth="1"/>
    <col min="7" max="7" width="7.625" customWidth="1"/>
    <col min="8" max="8" width="14.75" customWidth="1"/>
    <col min="9" max="9" width="4.625" customWidth="1"/>
    <col min="10" max="10" width="15.5" customWidth="1"/>
    <col min="11" max="11" width="5.875" customWidth="1"/>
    <col min="12" max="12" width="11.625" customWidth="1"/>
    <col min="15" max="15" width="9.875" bestFit="1" customWidth="1"/>
  </cols>
  <sheetData>
    <row r="1" spans="1:15">
      <c r="A1" s="13"/>
      <c r="B1" s="13"/>
      <c r="C1" s="13"/>
      <c r="D1" s="13"/>
      <c r="E1" s="13"/>
      <c r="F1" s="13"/>
      <c r="G1" s="13"/>
      <c r="H1" s="13"/>
      <c r="I1" s="13"/>
      <c r="J1" s="14"/>
      <c r="L1" s="7" t="s">
        <v>36</v>
      </c>
    </row>
    <row r="2" spans="1:15" ht="22.5" customHeight="1">
      <c r="A2" s="224" t="s">
        <v>26</v>
      </c>
      <c r="B2" s="225"/>
      <c r="C2" s="228"/>
      <c r="D2" s="228"/>
      <c r="E2" s="228"/>
      <c r="F2" s="229"/>
      <c r="G2" s="90" t="s">
        <v>30</v>
      </c>
      <c r="H2" s="235" t="s">
        <v>225</v>
      </c>
      <c r="I2" s="236"/>
      <c r="J2" s="237"/>
      <c r="K2" s="90" t="s">
        <v>181</v>
      </c>
      <c r="L2" s="243"/>
    </row>
    <row r="3" spans="1:15" ht="22.5" customHeight="1">
      <c r="A3" s="226"/>
      <c r="B3" s="227"/>
      <c r="C3" s="230"/>
      <c r="D3" s="230"/>
      <c r="E3" s="230"/>
      <c r="F3" s="231"/>
      <c r="G3" s="91" t="s">
        <v>31</v>
      </c>
      <c r="H3" s="235" t="s">
        <v>224</v>
      </c>
      <c r="I3" s="238"/>
      <c r="J3" s="239"/>
      <c r="K3" s="91" t="s">
        <v>33</v>
      </c>
      <c r="L3" s="244"/>
    </row>
    <row r="4" spans="1:15" ht="14.25" customHeight="1">
      <c r="A4" s="13"/>
      <c r="B4" s="13"/>
      <c r="C4" s="13"/>
      <c r="D4" s="13"/>
      <c r="E4" s="13"/>
      <c r="F4" s="13"/>
      <c r="G4" s="13"/>
      <c r="H4" s="13"/>
      <c r="I4" s="13"/>
      <c r="J4" s="13"/>
    </row>
    <row r="5" spans="1:15" ht="24">
      <c r="A5" s="108" t="s">
        <v>65</v>
      </c>
      <c r="B5" s="15"/>
      <c r="C5" s="15"/>
      <c r="D5" s="15"/>
      <c r="E5" s="15"/>
      <c r="F5" s="15"/>
      <c r="G5" s="15"/>
      <c r="H5" s="15"/>
      <c r="I5" s="15"/>
      <c r="J5" s="15"/>
      <c r="K5" s="20"/>
      <c r="L5" s="20"/>
    </row>
    <row r="6" spans="1:15" ht="34.5" customHeight="1">
      <c r="B6" s="13"/>
      <c r="C6" s="13"/>
      <c r="D6" s="13"/>
      <c r="E6" s="13"/>
      <c r="F6" s="13"/>
      <c r="G6" s="13"/>
      <c r="H6" s="13"/>
      <c r="I6" s="13"/>
      <c r="J6" s="13"/>
      <c r="L6" s="13" t="s">
        <v>13</v>
      </c>
    </row>
    <row r="7" spans="1:15" ht="19.5" customHeight="1">
      <c r="A7" s="263" t="s">
        <v>7</v>
      </c>
      <c r="B7" s="266" t="s">
        <v>34</v>
      </c>
      <c r="C7" s="92" t="s">
        <v>8</v>
      </c>
      <c r="D7" s="93"/>
      <c r="E7" s="93"/>
      <c r="F7" s="93"/>
      <c r="G7" s="85" t="s">
        <v>70</v>
      </c>
      <c r="H7" s="232"/>
      <c r="I7" s="233"/>
      <c r="J7" s="233"/>
      <c r="K7" s="233"/>
      <c r="L7" s="234"/>
      <c r="O7" s="30"/>
    </row>
    <row r="8" spans="1:15" ht="19.5" customHeight="1">
      <c r="A8" s="264"/>
      <c r="B8" s="267"/>
      <c r="C8" s="94" t="s">
        <v>221</v>
      </c>
      <c r="D8" s="93"/>
      <c r="E8" s="93"/>
      <c r="F8" s="93"/>
      <c r="G8" s="85" t="s">
        <v>71</v>
      </c>
      <c r="H8" s="232"/>
      <c r="I8" s="233"/>
      <c r="J8" s="233"/>
      <c r="K8" s="233"/>
      <c r="L8" s="234"/>
    </row>
    <row r="9" spans="1:15" ht="19.5" customHeight="1">
      <c r="A9" s="264"/>
      <c r="B9" s="268"/>
      <c r="C9" s="95" t="s">
        <v>179</v>
      </c>
      <c r="D9" s="93"/>
      <c r="E9" s="93"/>
      <c r="F9" s="93"/>
      <c r="G9" s="86" t="s">
        <v>72</v>
      </c>
      <c r="H9" s="240">
        <f>H7+H8</f>
        <v>0</v>
      </c>
      <c r="I9" s="241"/>
      <c r="J9" s="241"/>
      <c r="K9" s="241"/>
      <c r="L9" s="242"/>
    </row>
    <row r="10" spans="1:15" ht="19.5" customHeight="1">
      <c r="A10" s="264"/>
      <c r="B10" s="269" t="s">
        <v>35</v>
      </c>
      <c r="C10" s="96" t="s">
        <v>222</v>
      </c>
      <c r="D10" s="97"/>
      <c r="E10" s="92" t="s">
        <v>28</v>
      </c>
      <c r="F10" s="93"/>
      <c r="G10" s="85" t="s">
        <v>73</v>
      </c>
      <c r="H10" s="232"/>
      <c r="I10" s="233"/>
      <c r="J10" s="233"/>
      <c r="K10" s="233"/>
      <c r="L10" s="234"/>
    </row>
    <row r="11" spans="1:15" ht="19.5" customHeight="1">
      <c r="A11" s="264"/>
      <c r="B11" s="270"/>
      <c r="C11" s="98" t="s">
        <v>27</v>
      </c>
      <c r="D11" s="99"/>
      <c r="E11" s="92" t="s">
        <v>29</v>
      </c>
      <c r="F11" s="93"/>
      <c r="G11" s="85" t="s">
        <v>74</v>
      </c>
      <c r="H11" s="232"/>
      <c r="I11" s="233"/>
      <c r="J11" s="233"/>
      <c r="K11" s="233"/>
      <c r="L11" s="234"/>
    </row>
    <row r="12" spans="1:15" ht="19.5" customHeight="1">
      <c r="A12" s="264"/>
      <c r="B12" s="270"/>
      <c r="C12" s="100" t="s">
        <v>9</v>
      </c>
      <c r="D12" s="93"/>
      <c r="E12" s="93"/>
      <c r="F12" s="93"/>
      <c r="G12" s="85" t="s">
        <v>75</v>
      </c>
      <c r="H12" s="232"/>
      <c r="I12" s="233"/>
      <c r="J12" s="233"/>
      <c r="K12" s="233"/>
      <c r="L12" s="234"/>
    </row>
    <row r="13" spans="1:15" ht="19.5" customHeight="1">
      <c r="A13" s="264"/>
      <c r="B13" s="270"/>
      <c r="C13" s="100" t="s">
        <v>10</v>
      </c>
      <c r="D13" s="93"/>
      <c r="E13" s="93"/>
      <c r="F13" s="93"/>
      <c r="G13" s="85" t="s">
        <v>76</v>
      </c>
      <c r="H13" s="232"/>
      <c r="I13" s="233"/>
      <c r="J13" s="233"/>
      <c r="K13" s="233"/>
      <c r="L13" s="234"/>
    </row>
    <row r="14" spans="1:15" ht="19.5" customHeight="1">
      <c r="A14" s="264"/>
      <c r="B14" s="270"/>
      <c r="C14" s="94" t="s">
        <v>221</v>
      </c>
      <c r="D14" s="93"/>
      <c r="E14" s="93"/>
      <c r="F14" s="93"/>
      <c r="G14" s="85" t="s">
        <v>77</v>
      </c>
      <c r="H14" s="232"/>
      <c r="I14" s="233"/>
      <c r="J14" s="233"/>
      <c r="K14" s="233"/>
      <c r="L14" s="234"/>
    </row>
    <row r="15" spans="1:15" ht="19.5" customHeight="1">
      <c r="A15" s="265"/>
      <c r="B15" s="271"/>
      <c r="C15" s="95" t="s">
        <v>180</v>
      </c>
      <c r="D15" s="93"/>
      <c r="E15" s="93"/>
      <c r="F15" s="93"/>
      <c r="G15" s="86" t="s">
        <v>78</v>
      </c>
      <c r="H15" s="240">
        <f>H10+H11+H12+H13+H14</f>
        <v>0</v>
      </c>
      <c r="I15" s="241"/>
      <c r="J15" s="241"/>
      <c r="K15" s="241"/>
      <c r="L15" s="242"/>
    </row>
    <row r="16" spans="1:15" ht="27" customHeight="1">
      <c r="A16" s="13"/>
      <c r="B16" s="13"/>
      <c r="C16" s="13"/>
      <c r="D16" s="13"/>
      <c r="E16" s="13"/>
      <c r="F16" s="13"/>
      <c r="G16" s="13"/>
      <c r="H16" s="13"/>
      <c r="I16" s="13"/>
      <c r="J16" s="13"/>
    </row>
    <row r="17" spans="1:12">
      <c r="A17" s="13" t="s">
        <v>37</v>
      </c>
      <c r="B17" s="13"/>
      <c r="C17" s="13"/>
      <c r="D17" s="13"/>
      <c r="E17" s="13"/>
      <c r="F17" s="13"/>
      <c r="G17" s="13"/>
      <c r="H17" s="13"/>
      <c r="I17" s="13"/>
      <c r="J17" s="13"/>
    </row>
    <row r="18" spans="1:12" ht="15" customHeight="1">
      <c r="A18" s="11"/>
      <c r="B18" s="25" t="s">
        <v>38</v>
      </c>
      <c r="C18" s="26"/>
      <c r="D18" s="26"/>
      <c r="E18" s="26"/>
      <c r="F18" s="19"/>
      <c r="G18" s="249">
        <f>IF(H9&lt;H15,H9,H15)</f>
        <v>0</v>
      </c>
      <c r="H18" s="250"/>
      <c r="I18" s="19"/>
      <c r="J18" s="103"/>
      <c r="K18" s="103"/>
      <c r="L18" s="104"/>
    </row>
    <row r="19" spans="1:12" ht="14.25" customHeight="1">
      <c r="A19" s="22"/>
      <c r="B19" s="27" t="s">
        <v>79</v>
      </c>
      <c r="C19" s="27"/>
      <c r="D19" s="27"/>
      <c r="E19" s="27"/>
      <c r="F19" s="13"/>
      <c r="G19" s="247"/>
      <c r="H19" s="247"/>
      <c r="I19" s="13"/>
      <c r="J19" s="247" t="e">
        <f>G18/G21</f>
        <v>#DIV/0!</v>
      </c>
      <c r="K19" s="247"/>
      <c r="L19" s="262"/>
    </row>
    <row r="20" spans="1:12" ht="8.25" customHeight="1">
      <c r="A20" s="22"/>
      <c r="B20" s="13"/>
      <c r="C20" s="13"/>
      <c r="D20" s="13"/>
      <c r="E20" s="13"/>
      <c r="F20" s="21" t="s">
        <v>32</v>
      </c>
      <c r="G20" s="102"/>
      <c r="H20" s="102"/>
      <c r="I20" s="21" t="s">
        <v>32</v>
      </c>
      <c r="J20" s="247"/>
      <c r="K20" s="247"/>
      <c r="L20" s="262"/>
    </row>
    <row r="21" spans="1:12" ht="15" customHeight="1">
      <c r="A21" s="22"/>
      <c r="B21" s="28" t="s">
        <v>39</v>
      </c>
      <c r="C21" s="27"/>
      <c r="D21" s="27"/>
      <c r="E21" s="27"/>
      <c r="F21" s="13"/>
      <c r="G21" s="246">
        <f>IF(H9&lt;H15,H15,H9)</f>
        <v>0</v>
      </c>
      <c r="H21" s="247"/>
      <c r="I21" s="13"/>
      <c r="J21" s="247"/>
      <c r="K21" s="247"/>
      <c r="L21" s="262"/>
    </row>
    <row r="22" spans="1:12" ht="15" customHeight="1">
      <c r="A22" s="16"/>
      <c r="B22" s="29" t="s">
        <v>80</v>
      </c>
      <c r="C22" s="29"/>
      <c r="D22" s="29"/>
      <c r="E22" s="29"/>
      <c r="F22" s="17"/>
      <c r="G22" s="248"/>
      <c r="H22" s="248"/>
      <c r="I22" s="17"/>
      <c r="J22" s="105"/>
      <c r="K22" s="105"/>
      <c r="L22" s="106"/>
    </row>
    <row r="23" spans="1:12" ht="15" customHeight="1">
      <c r="A23" s="13"/>
      <c r="B23" s="13"/>
      <c r="C23" s="13"/>
      <c r="D23" s="13"/>
      <c r="E23" s="13"/>
      <c r="F23" s="13"/>
      <c r="G23" s="13"/>
      <c r="H23" s="13"/>
      <c r="I23" s="13"/>
      <c r="J23" s="255"/>
      <c r="K23" s="255"/>
      <c r="L23" s="255"/>
    </row>
    <row r="24" spans="1:12" ht="27.75" customHeight="1">
      <c r="A24" s="13"/>
      <c r="B24" s="13"/>
      <c r="C24" s="13"/>
      <c r="D24" s="13"/>
      <c r="E24" s="13"/>
      <c r="F24" s="13"/>
      <c r="G24" s="13"/>
      <c r="H24" s="13"/>
      <c r="I24" s="13"/>
      <c r="J24" s="13"/>
    </row>
    <row r="25" spans="1:12">
      <c r="A25" s="13" t="s">
        <v>40</v>
      </c>
      <c r="B25" s="13"/>
      <c r="C25" s="13"/>
      <c r="D25" s="13"/>
      <c r="E25" s="13"/>
      <c r="F25" s="13"/>
      <c r="G25" s="13"/>
      <c r="H25" s="13"/>
      <c r="I25" s="13"/>
      <c r="J25" s="13"/>
    </row>
    <row r="26" spans="1:12" ht="20.25" customHeight="1">
      <c r="A26" s="272" t="s">
        <v>81</v>
      </c>
      <c r="B26" s="255"/>
      <c r="C26" s="255"/>
      <c r="D26" s="19"/>
      <c r="E26" s="37" t="s">
        <v>82</v>
      </c>
      <c r="F26" s="23"/>
      <c r="G26" s="249">
        <f>H15</f>
        <v>0</v>
      </c>
      <c r="H26" s="250"/>
      <c r="I26" s="23"/>
      <c r="J26" s="256" t="e">
        <f>TRUNC(G26/G28,8)</f>
        <v>#DIV/0!</v>
      </c>
      <c r="K26" s="256"/>
      <c r="L26" s="257"/>
    </row>
    <row r="27" spans="1:12" ht="11.25" customHeight="1">
      <c r="A27" s="273"/>
      <c r="B27" s="274"/>
      <c r="C27" s="274"/>
      <c r="D27" s="21" t="s">
        <v>41</v>
      </c>
      <c r="E27" s="21"/>
      <c r="F27" s="21" t="s">
        <v>41</v>
      </c>
      <c r="G27" s="102"/>
      <c r="H27" s="102"/>
      <c r="I27" s="21" t="s">
        <v>41</v>
      </c>
      <c r="J27" s="258"/>
      <c r="K27" s="258"/>
      <c r="L27" s="259"/>
    </row>
    <row r="28" spans="1:12" ht="25.5" customHeight="1">
      <c r="A28" s="275"/>
      <c r="B28" s="276"/>
      <c r="C28" s="276"/>
      <c r="D28" s="17"/>
      <c r="E28" s="24" t="s">
        <v>83</v>
      </c>
      <c r="F28" s="24"/>
      <c r="G28" s="251">
        <f>H9+H15</f>
        <v>0</v>
      </c>
      <c r="H28" s="248"/>
      <c r="I28" s="24"/>
      <c r="J28" s="260"/>
      <c r="K28" s="260"/>
      <c r="L28" s="261"/>
    </row>
    <row r="29" spans="1:12" ht="16.5" customHeight="1">
      <c r="J29" s="252" t="s">
        <v>42</v>
      </c>
      <c r="K29" s="253"/>
      <c r="L29" s="253"/>
    </row>
    <row r="30" spans="1:12" ht="16.5" customHeight="1">
      <c r="J30" s="254"/>
      <c r="K30" s="254"/>
      <c r="L30" s="254"/>
    </row>
    <row r="31" spans="1:12" ht="14.25" customHeight="1"/>
    <row r="32" spans="1:12">
      <c r="A32" t="s">
        <v>43</v>
      </c>
    </row>
    <row r="33" spans="1:12" ht="83.25" customHeight="1">
      <c r="A33" s="87">
        <v>1</v>
      </c>
      <c r="B33" s="284" t="s">
        <v>214</v>
      </c>
      <c r="C33" s="284"/>
      <c r="D33" s="284"/>
      <c r="E33" s="284"/>
      <c r="F33" s="284"/>
      <c r="G33" s="284"/>
      <c r="H33" s="284"/>
      <c r="I33" s="284"/>
      <c r="J33" s="284"/>
      <c r="K33" s="284"/>
      <c r="L33" s="285"/>
    </row>
    <row r="34" spans="1:12" ht="23.25" customHeight="1">
      <c r="A34" s="88">
        <v>2</v>
      </c>
      <c r="B34" s="288" t="s">
        <v>215</v>
      </c>
      <c r="C34" s="288"/>
      <c r="D34" s="288"/>
      <c r="E34" s="288"/>
      <c r="F34" s="288"/>
      <c r="G34" s="288"/>
      <c r="H34" s="288"/>
      <c r="I34" s="288"/>
      <c r="J34" s="288"/>
      <c r="K34" s="288"/>
      <c r="L34" s="289"/>
    </row>
    <row r="35" spans="1:12" ht="21" customHeight="1">
      <c r="A35" s="88">
        <v>3</v>
      </c>
      <c r="B35" s="290" t="s">
        <v>223</v>
      </c>
      <c r="C35" s="291"/>
      <c r="D35" s="291"/>
      <c r="E35" s="291"/>
      <c r="F35" s="291"/>
      <c r="G35" s="291"/>
      <c r="H35" s="291"/>
      <c r="I35" s="291"/>
      <c r="J35" s="291"/>
      <c r="K35" s="291"/>
      <c r="L35" s="292"/>
    </row>
    <row r="36" spans="1:12" ht="56.25" customHeight="1">
      <c r="A36" s="88">
        <v>4</v>
      </c>
      <c r="B36" s="288" t="s">
        <v>216</v>
      </c>
      <c r="C36" s="288"/>
      <c r="D36" s="288"/>
      <c r="E36" s="288"/>
      <c r="F36" s="288"/>
      <c r="G36" s="288"/>
      <c r="H36" s="288"/>
      <c r="I36" s="288"/>
      <c r="J36" s="288"/>
      <c r="K36" s="288"/>
      <c r="L36" s="289"/>
    </row>
    <row r="37" spans="1:12" ht="39" customHeight="1">
      <c r="A37" s="89">
        <v>5</v>
      </c>
      <c r="B37" s="286" t="s">
        <v>217</v>
      </c>
      <c r="C37" s="286"/>
      <c r="D37" s="286"/>
      <c r="E37" s="286"/>
      <c r="F37" s="286"/>
      <c r="G37" s="286"/>
      <c r="H37" s="286"/>
      <c r="I37" s="286"/>
      <c r="J37" s="286"/>
      <c r="K37" s="286"/>
      <c r="L37" s="287"/>
    </row>
    <row r="38" spans="1:12" ht="16.5" customHeight="1">
      <c r="A38" s="40"/>
      <c r="B38" s="40"/>
      <c r="C38" s="40"/>
      <c r="D38" s="40"/>
      <c r="E38" s="40"/>
      <c r="F38" s="40"/>
      <c r="G38" s="40"/>
      <c r="H38" s="40"/>
      <c r="I38" s="40"/>
      <c r="J38" s="40"/>
      <c r="K38" s="40"/>
      <c r="L38" s="40"/>
    </row>
    <row r="39" spans="1:12" ht="30.75" customHeight="1">
      <c r="A39" s="41"/>
      <c r="B39" s="42"/>
      <c r="C39" s="42"/>
      <c r="D39" s="42"/>
      <c r="E39" s="42"/>
      <c r="F39" s="42"/>
      <c r="G39" s="42"/>
      <c r="H39" s="42"/>
      <c r="I39" s="42"/>
      <c r="J39" s="42"/>
      <c r="K39" s="42"/>
      <c r="L39" s="42"/>
    </row>
    <row r="40" spans="1:12" ht="14.25" customHeight="1"/>
    <row r="41" spans="1:12" ht="19.5" customHeight="1">
      <c r="A41" s="49" t="s">
        <v>90</v>
      </c>
    </row>
    <row r="42" spans="1:12" ht="12" customHeight="1"/>
    <row r="43" spans="1:12">
      <c r="A43" t="s">
        <v>190</v>
      </c>
    </row>
    <row r="44" spans="1:12">
      <c r="A44" t="s">
        <v>191</v>
      </c>
    </row>
    <row r="45" spans="1:12" ht="9" customHeight="1"/>
    <row r="46" spans="1:12" ht="22.5" customHeight="1"/>
    <row r="47" spans="1:12">
      <c r="B47" t="s">
        <v>84</v>
      </c>
      <c r="J47" t="s">
        <v>85</v>
      </c>
    </row>
    <row r="48" spans="1:12" ht="18.75" customHeight="1">
      <c r="B48" s="277" t="s">
        <v>66</v>
      </c>
      <c r="C48" s="277"/>
      <c r="D48" s="277"/>
      <c r="E48" s="277"/>
      <c r="F48" s="277"/>
      <c r="J48" s="38" t="s">
        <v>88</v>
      </c>
    </row>
    <row r="49" spans="1:12">
      <c r="B49" s="277"/>
      <c r="C49" s="277"/>
      <c r="D49" s="277"/>
      <c r="E49" s="277"/>
      <c r="F49" s="277"/>
      <c r="H49" s="46" t="s">
        <v>115</v>
      </c>
      <c r="J49" s="39" t="s">
        <v>87</v>
      </c>
    </row>
    <row r="50" spans="1:12" ht="27.75" customHeight="1">
      <c r="B50" s="2"/>
      <c r="C50" s="6"/>
      <c r="D50" s="282"/>
      <c r="E50" s="282"/>
      <c r="F50" s="283"/>
      <c r="G50" s="43" t="s">
        <v>67</v>
      </c>
      <c r="H50" s="107" t="e">
        <f>$J$26</f>
        <v>#DIV/0!</v>
      </c>
      <c r="I50" s="43" t="s">
        <v>68</v>
      </c>
      <c r="J50" s="278" t="e">
        <f>D50*H50</f>
        <v>#DIV/0!</v>
      </c>
      <c r="K50" s="279"/>
      <c r="L50" s="280"/>
    </row>
    <row r="52" spans="1:12">
      <c r="B52" t="s">
        <v>84</v>
      </c>
      <c r="J52" t="s">
        <v>86</v>
      </c>
    </row>
    <row r="53" spans="1:12">
      <c r="B53" s="277" t="s">
        <v>66</v>
      </c>
      <c r="C53" s="277"/>
      <c r="D53" s="277"/>
      <c r="E53" s="277"/>
      <c r="F53" s="277"/>
      <c r="J53" s="38" t="s">
        <v>88</v>
      </c>
    </row>
    <row r="54" spans="1:12">
      <c r="B54" s="277"/>
      <c r="C54" s="277"/>
      <c r="D54" s="277"/>
      <c r="E54" s="277"/>
      <c r="F54" s="277"/>
      <c r="H54" s="281" t="s">
        <v>85</v>
      </c>
      <c r="I54" s="281"/>
      <c r="J54" s="39" t="s">
        <v>89</v>
      </c>
    </row>
    <row r="55" spans="1:12" ht="29.25" customHeight="1">
      <c r="B55" s="2"/>
      <c r="C55" s="6"/>
      <c r="D55" s="279">
        <f>D50</f>
        <v>0</v>
      </c>
      <c r="E55" s="279"/>
      <c r="F55" s="280"/>
      <c r="G55" s="43" t="s">
        <v>69</v>
      </c>
      <c r="H55" s="101" t="e">
        <f>J50</f>
        <v>#DIV/0!</v>
      </c>
      <c r="I55" s="43" t="s">
        <v>68</v>
      </c>
      <c r="J55" s="278" t="e">
        <f>D55-H55</f>
        <v>#DIV/0!</v>
      </c>
      <c r="K55" s="279"/>
      <c r="L55" s="280"/>
    </row>
    <row r="59" spans="1:12" ht="18.75" customHeight="1">
      <c r="A59" s="245" t="s">
        <v>189</v>
      </c>
      <c r="B59" s="245"/>
      <c r="C59" s="245"/>
      <c r="D59" s="245"/>
      <c r="E59" s="245"/>
      <c r="F59" s="245"/>
      <c r="G59" s="245"/>
      <c r="H59" s="245"/>
      <c r="I59" s="245"/>
      <c r="J59" s="245"/>
      <c r="K59" s="245"/>
      <c r="L59" s="245"/>
    </row>
    <row r="60" spans="1:12" ht="27" customHeight="1">
      <c r="A60" s="245"/>
      <c r="B60" s="245"/>
      <c r="C60" s="245"/>
      <c r="D60" s="245"/>
      <c r="E60" s="245"/>
      <c r="F60" s="245"/>
      <c r="G60" s="245"/>
      <c r="H60" s="245"/>
      <c r="I60" s="245"/>
      <c r="J60" s="245"/>
      <c r="K60" s="245"/>
      <c r="L60" s="245"/>
    </row>
    <row r="61" spans="1:12">
      <c r="A61" t="s">
        <v>117</v>
      </c>
      <c r="B61" s="35"/>
      <c r="C61" s="35"/>
      <c r="D61" s="35"/>
      <c r="E61" s="35"/>
      <c r="F61" s="35"/>
      <c r="G61" s="35"/>
      <c r="H61" s="35"/>
      <c r="I61" s="35"/>
      <c r="J61" s="35"/>
      <c r="K61" s="35"/>
      <c r="L61" s="35"/>
    </row>
    <row r="62" spans="1:12">
      <c r="A62" s="35"/>
      <c r="B62" s="35"/>
      <c r="C62" s="35"/>
      <c r="D62" s="35"/>
      <c r="E62" s="35"/>
      <c r="F62" s="35"/>
      <c r="G62" s="35"/>
      <c r="H62" s="35"/>
      <c r="I62" s="35"/>
      <c r="J62" s="35"/>
      <c r="K62" s="35"/>
      <c r="L62" s="35"/>
    </row>
  </sheetData>
  <mergeCells count="39">
    <mergeCell ref="B33:L33"/>
    <mergeCell ref="B37:L37"/>
    <mergeCell ref="B36:L36"/>
    <mergeCell ref="B35:L35"/>
    <mergeCell ref="B34:L34"/>
    <mergeCell ref="B48:F49"/>
    <mergeCell ref="B53:F54"/>
    <mergeCell ref="J50:L50"/>
    <mergeCell ref="J55:L55"/>
    <mergeCell ref="H54:I54"/>
    <mergeCell ref="D50:F50"/>
    <mergeCell ref="D55:F55"/>
    <mergeCell ref="A59:L60"/>
    <mergeCell ref="H14:L14"/>
    <mergeCell ref="G21:H22"/>
    <mergeCell ref="G26:H26"/>
    <mergeCell ref="G28:H28"/>
    <mergeCell ref="J29:L30"/>
    <mergeCell ref="J23:L23"/>
    <mergeCell ref="J26:L28"/>
    <mergeCell ref="J19:L21"/>
    <mergeCell ref="H15:L15"/>
    <mergeCell ref="G18:H19"/>
    <mergeCell ref="A7:A15"/>
    <mergeCell ref="B7:B9"/>
    <mergeCell ref="B10:B15"/>
    <mergeCell ref="A26:C28"/>
    <mergeCell ref="H13:L13"/>
    <mergeCell ref="A2:B3"/>
    <mergeCell ref="C2:F3"/>
    <mergeCell ref="H10:L10"/>
    <mergeCell ref="H11:L11"/>
    <mergeCell ref="H12:L12"/>
    <mergeCell ref="H2:J2"/>
    <mergeCell ref="H3:J3"/>
    <mergeCell ref="H7:L7"/>
    <mergeCell ref="H8:L8"/>
    <mergeCell ref="H9:L9"/>
    <mergeCell ref="L2:L3"/>
  </mergeCells>
  <phoneticPr fontId="1"/>
  <conditionalFormatting sqref="B46:L56">
    <cfRule type="containsErrors" dxfId="12" priority="5">
      <formula>ISERROR(B46)</formula>
    </cfRule>
    <cfRule type="cellIs" dxfId="11" priority="4" operator="equal">
      <formula>0</formula>
    </cfRule>
  </conditionalFormatting>
  <conditionalFormatting sqref="G6:L28">
    <cfRule type="containsErrors" dxfId="10" priority="3">
      <formula>ISERROR(G6)</formula>
    </cfRule>
    <cfRule type="cellIs" dxfId="9" priority="2" operator="equal">
      <formula>0</formula>
    </cfRule>
  </conditionalFormatting>
  <pageMargins left="0.7" right="0.7" top="0.75" bottom="0.75" header="0.3" footer="0.3"/>
  <pageSetup paperSize="9" scale="77" fitToHeight="0" orientation="portrait" r:id="rId1"/>
  <rowBreaks count="1" manualBreakCount="1">
    <brk id="40"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4"/>
  <sheetViews>
    <sheetView workbookViewId="0">
      <selection activeCell="I35" sqref="I35"/>
    </sheetView>
  </sheetViews>
  <sheetFormatPr defaultRowHeight="18.75"/>
  <cols>
    <col min="1" max="2" width="4.375" customWidth="1"/>
    <col min="3" max="3" width="17.75" customWidth="1"/>
    <col min="4" max="4" width="16.75" customWidth="1"/>
    <col min="5" max="5" width="13.125" customWidth="1"/>
    <col min="6" max="6" width="14.375" customWidth="1"/>
    <col min="7" max="7" width="12.875" customWidth="1"/>
    <col min="8" max="8" width="16.25" customWidth="1"/>
    <col min="9" max="9" width="15.125" customWidth="1"/>
    <col min="10" max="11" width="10.5" bestFit="1" customWidth="1"/>
    <col min="12" max="12" width="12.125" bestFit="1" customWidth="1"/>
  </cols>
  <sheetData>
    <row r="1" spans="1:11">
      <c r="A1" s="109"/>
      <c r="B1" s="109"/>
      <c r="C1" s="109"/>
      <c r="D1" s="109"/>
      <c r="E1" s="109"/>
      <c r="F1" s="109"/>
      <c r="G1" s="109"/>
      <c r="H1" s="109"/>
      <c r="I1" s="110" t="s">
        <v>64</v>
      </c>
    </row>
    <row r="2" spans="1:11" ht="24">
      <c r="A2" s="111" t="s">
        <v>110</v>
      </c>
      <c r="B2" s="111"/>
      <c r="C2" s="111"/>
      <c r="D2" s="111"/>
      <c r="E2" s="111"/>
      <c r="F2" s="111"/>
      <c r="G2" s="111"/>
      <c r="H2" s="111"/>
      <c r="I2" s="111"/>
    </row>
    <row r="3" spans="1:11" ht="19.5" thickBot="1">
      <c r="A3" s="109"/>
      <c r="B3" s="109"/>
      <c r="C3" s="109"/>
      <c r="D3" s="109"/>
      <c r="E3" s="109"/>
      <c r="F3" s="109"/>
      <c r="G3" s="109"/>
      <c r="H3" s="109"/>
      <c r="I3" s="109"/>
    </row>
    <row r="4" spans="1:11">
      <c r="A4" s="112" t="s">
        <v>4</v>
      </c>
      <c r="B4" s="113"/>
      <c r="C4" s="114"/>
      <c r="D4" s="293" t="e">
        <f>別記1号!J26</f>
        <v>#DIV/0!</v>
      </c>
      <c r="E4" s="294"/>
      <c r="F4" s="109"/>
      <c r="G4" s="109"/>
      <c r="H4" s="109"/>
      <c r="I4" s="109"/>
    </row>
    <row r="5" spans="1:11" ht="19.5" thickBot="1">
      <c r="A5" s="115" t="s">
        <v>220</v>
      </c>
      <c r="B5" s="116"/>
      <c r="C5" s="117"/>
      <c r="D5" s="295"/>
      <c r="E5" s="296"/>
      <c r="F5" s="109"/>
      <c r="G5" s="109"/>
      <c r="H5" s="109"/>
      <c r="I5" s="109"/>
    </row>
    <row r="6" spans="1:11" ht="19.5" thickBot="1">
      <c r="A6" s="109"/>
      <c r="B6" s="109"/>
      <c r="C6" s="109"/>
      <c r="D6" s="109"/>
      <c r="E6" s="109"/>
      <c r="F6" s="109"/>
      <c r="G6" s="109"/>
      <c r="H6" s="109"/>
      <c r="I6" s="110" t="s">
        <v>13</v>
      </c>
    </row>
    <row r="7" spans="1:11" ht="16.5" customHeight="1">
      <c r="A7" s="309" t="s">
        <v>26</v>
      </c>
      <c r="B7" s="310"/>
      <c r="C7" s="297" t="str">
        <f>IF(別記1号!C2="","",別記1号!C2)</f>
        <v/>
      </c>
      <c r="D7" s="298"/>
      <c r="E7" s="301" t="s">
        <v>218</v>
      </c>
      <c r="F7" s="305" t="str">
        <f>IF(別記1号!$H$2="","",別記1号!$H$2)</f>
        <v xml:space="preserve">  　年　　　月　　　日</v>
      </c>
      <c r="G7" s="306"/>
      <c r="H7" s="301" t="s">
        <v>219</v>
      </c>
      <c r="I7" s="303" t="str">
        <f>IF(別記1号!L2="","",別記1号!L2)</f>
        <v/>
      </c>
    </row>
    <row r="8" spans="1:11" ht="16.5" customHeight="1" thickBot="1">
      <c r="A8" s="311"/>
      <c r="B8" s="312"/>
      <c r="C8" s="299"/>
      <c r="D8" s="300"/>
      <c r="E8" s="302"/>
      <c r="F8" s="307" t="str">
        <f>IF(別記1号!$H$2="","",別記1号!$H$3)</f>
        <v xml:space="preserve">  　年　　　月　　　日</v>
      </c>
      <c r="G8" s="308"/>
      <c r="H8" s="302"/>
      <c r="I8" s="304"/>
    </row>
    <row r="9" spans="1:11" ht="23.25" customHeight="1">
      <c r="A9" s="118" t="s">
        <v>0</v>
      </c>
      <c r="B9" s="119"/>
      <c r="C9" s="120"/>
      <c r="D9" s="121" t="s">
        <v>1</v>
      </c>
      <c r="E9" s="122" t="s">
        <v>120</v>
      </c>
      <c r="F9" s="123"/>
      <c r="G9" s="313" t="s">
        <v>188</v>
      </c>
      <c r="H9" s="314"/>
      <c r="I9" s="124" t="s">
        <v>6</v>
      </c>
    </row>
    <row r="10" spans="1:11" ht="37.5">
      <c r="A10" s="125"/>
      <c r="B10" s="126"/>
      <c r="C10" s="127"/>
      <c r="D10" s="128"/>
      <c r="E10" s="129" t="s">
        <v>2</v>
      </c>
      <c r="F10" s="130" t="s">
        <v>3</v>
      </c>
      <c r="G10" s="131" t="s">
        <v>2</v>
      </c>
      <c r="H10" s="132" t="s">
        <v>5</v>
      </c>
      <c r="I10" s="133"/>
    </row>
    <row r="11" spans="1:11">
      <c r="A11" s="134" t="s">
        <v>7</v>
      </c>
      <c r="B11" s="135"/>
      <c r="C11" s="136"/>
      <c r="D11" s="172">
        <f>SUM(D12:D14)</f>
        <v>0</v>
      </c>
      <c r="E11" s="173">
        <f t="shared" ref="E11:H11" si="0">SUM(E12:E14)</f>
        <v>0</v>
      </c>
      <c r="F11" s="172" t="e">
        <f t="shared" si="0"/>
        <v>#DIV/0!</v>
      </c>
      <c r="G11" s="174">
        <f t="shared" si="0"/>
        <v>0</v>
      </c>
      <c r="H11" s="172" t="e">
        <f t="shared" si="0"/>
        <v>#DIV/0!</v>
      </c>
      <c r="I11" s="175">
        <f>SUM(I12:I14)</f>
        <v>0</v>
      </c>
    </row>
    <row r="12" spans="1:11">
      <c r="A12" s="137"/>
      <c r="B12" s="138" t="s">
        <v>8</v>
      </c>
      <c r="C12" s="139"/>
      <c r="D12" s="172">
        <f>SUM(E12+G12+I12)</f>
        <v>0</v>
      </c>
      <c r="E12" s="176"/>
      <c r="F12" s="172" t="e">
        <f>TRUNC(I12*$D$4,0)</f>
        <v>#DIV/0!</v>
      </c>
      <c r="G12" s="177"/>
      <c r="H12" s="172" t="e">
        <f>I12-F12</f>
        <v>#DIV/0!</v>
      </c>
      <c r="I12" s="178"/>
    </row>
    <row r="13" spans="1:11">
      <c r="A13" s="140"/>
      <c r="B13" s="138" t="s">
        <v>97</v>
      </c>
      <c r="C13" s="139"/>
      <c r="D13" s="172">
        <f t="shared" ref="D13:D21" si="1">SUM(E13+G13+I13)</f>
        <v>0</v>
      </c>
      <c r="E13" s="176"/>
      <c r="F13" s="172" t="e">
        <f t="shared" ref="F13" si="2">TRUNC(I13*$D$4,0)</f>
        <v>#DIV/0!</v>
      </c>
      <c r="G13" s="179"/>
      <c r="H13" s="172" t="e">
        <f t="shared" ref="H13" si="3">I13-F13</f>
        <v>#DIV/0!</v>
      </c>
      <c r="I13" s="178"/>
    </row>
    <row r="14" spans="1:11">
      <c r="A14" s="141"/>
      <c r="B14" s="138" t="s">
        <v>10</v>
      </c>
      <c r="C14" s="139"/>
      <c r="D14" s="172">
        <f t="shared" si="1"/>
        <v>0</v>
      </c>
      <c r="E14" s="176"/>
      <c r="F14" s="172" t="e">
        <f>TRUNC(I14*$D$4,0)</f>
        <v>#DIV/0!</v>
      </c>
      <c r="G14" s="179"/>
      <c r="H14" s="172" t="e">
        <f>I14-F14</f>
        <v>#DIV/0!</v>
      </c>
      <c r="I14" s="178"/>
    </row>
    <row r="15" spans="1:11">
      <c r="A15" s="134" t="s">
        <v>11</v>
      </c>
      <c r="B15" s="135"/>
      <c r="C15" s="136"/>
      <c r="D15" s="172">
        <f>SUM(D17:D21)</f>
        <v>0</v>
      </c>
      <c r="E15" s="173">
        <f>SUM(E17:E21)</f>
        <v>0</v>
      </c>
      <c r="F15" s="172" t="e">
        <f t="shared" ref="F15:H15" si="4">SUM(F17:F21)</f>
        <v>#DIV/0!</v>
      </c>
      <c r="G15" s="174">
        <f t="shared" si="4"/>
        <v>0</v>
      </c>
      <c r="H15" s="172" t="e">
        <f t="shared" si="4"/>
        <v>#DIV/0!</v>
      </c>
      <c r="I15" s="175">
        <f>SUM(I17:I21)</f>
        <v>0</v>
      </c>
      <c r="J15" s="31"/>
      <c r="K15" s="31"/>
    </row>
    <row r="16" spans="1:11">
      <c r="A16" s="142"/>
      <c r="B16" s="138" t="s">
        <v>98</v>
      </c>
      <c r="C16" s="139"/>
      <c r="D16" s="172">
        <f>SUM(D17:D19)</f>
        <v>0</v>
      </c>
      <c r="E16" s="173">
        <f t="shared" ref="E16:I16" si="5">SUM(E17:E19)</f>
        <v>0</v>
      </c>
      <c r="F16" s="175" t="e">
        <f t="shared" si="5"/>
        <v>#DIV/0!</v>
      </c>
      <c r="G16" s="173">
        <f t="shared" si="5"/>
        <v>0</v>
      </c>
      <c r="H16" s="175" t="e">
        <f t="shared" si="5"/>
        <v>#DIV/0!</v>
      </c>
      <c r="I16" s="172">
        <f t="shared" si="5"/>
        <v>0</v>
      </c>
      <c r="J16" s="31"/>
      <c r="K16" s="31"/>
    </row>
    <row r="17" spans="1:11">
      <c r="A17" s="142"/>
      <c r="B17" s="143"/>
      <c r="C17" s="144" t="s">
        <v>99</v>
      </c>
      <c r="D17" s="183">
        <f>別記3号!C54</f>
        <v>0</v>
      </c>
      <c r="E17" s="184">
        <f>別記3号!D54</f>
        <v>0</v>
      </c>
      <c r="F17" s="172" t="e">
        <f>TRUNC(I17*$D$4,0)</f>
        <v>#DIV/0!</v>
      </c>
      <c r="G17" s="185">
        <f>別記3号!E54</f>
        <v>0</v>
      </c>
      <c r="H17" s="172" t="e">
        <f>I17-F17</f>
        <v>#DIV/0!</v>
      </c>
      <c r="I17" s="186">
        <f>別記3号!F54</f>
        <v>0</v>
      </c>
    </row>
    <row r="18" spans="1:11">
      <c r="A18" s="145"/>
      <c r="B18" s="146"/>
      <c r="C18" s="139"/>
      <c r="D18" s="172">
        <f t="shared" si="1"/>
        <v>0</v>
      </c>
      <c r="E18" s="176"/>
      <c r="F18" s="172" t="e">
        <f>TRUNC(I18*$D$4,0)</f>
        <v>#DIV/0!</v>
      </c>
      <c r="G18" s="177"/>
      <c r="H18" s="172" t="e">
        <f>I18-F18</f>
        <v>#DIV/0!</v>
      </c>
      <c r="I18" s="178"/>
    </row>
    <row r="19" spans="1:11">
      <c r="A19" s="145"/>
      <c r="B19" s="146"/>
      <c r="C19" s="139"/>
      <c r="D19" s="172">
        <f t="shared" si="1"/>
        <v>0</v>
      </c>
      <c r="E19" s="176"/>
      <c r="F19" s="172" t="e">
        <f t="shared" ref="F19:F21" si="6">TRUNC(I19*$D$4,0)</f>
        <v>#DIV/0!</v>
      </c>
      <c r="G19" s="177"/>
      <c r="H19" s="172" t="e">
        <f t="shared" ref="H19:H21" si="7">I19-F19</f>
        <v>#DIV/0!</v>
      </c>
      <c r="I19" s="178"/>
    </row>
    <row r="20" spans="1:11">
      <c r="A20" s="145"/>
      <c r="B20" s="157" t="s">
        <v>226</v>
      </c>
      <c r="C20" s="136"/>
      <c r="D20" s="172">
        <f>SUM(E20+G20+I20)</f>
        <v>0</v>
      </c>
      <c r="E20" s="176"/>
      <c r="F20" s="172" t="e">
        <f t="shared" si="6"/>
        <v>#DIV/0!</v>
      </c>
      <c r="G20" s="177"/>
      <c r="H20" s="172" t="e">
        <f t="shared" si="7"/>
        <v>#DIV/0!</v>
      </c>
      <c r="I20" s="178"/>
    </row>
    <row r="21" spans="1:11">
      <c r="A21" s="147"/>
      <c r="B21" s="157" t="s">
        <v>227</v>
      </c>
      <c r="C21" s="136"/>
      <c r="D21" s="172">
        <f t="shared" si="1"/>
        <v>0</v>
      </c>
      <c r="E21" s="187"/>
      <c r="F21" s="172" t="e">
        <f t="shared" si="6"/>
        <v>#DIV/0!</v>
      </c>
      <c r="G21" s="188"/>
      <c r="H21" s="172" t="e">
        <f t="shared" si="7"/>
        <v>#DIV/0!</v>
      </c>
      <c r="I21" s="189"/>
    </row>
    <row r="22" spans="1:11" ht="23.25" customHeight="1">
      <c r="A22" s="134" t="s">
        <v>44</v>
      </c>
      <c r="B22" s="135"/>
      <c r="C22" s="136"/>
      <c r="D22" s="190">
        <f t="shared" ref="D22:I22" si="8">D11-D15</f>
        <v>0</v>
      </c>
      <c r="E22" s="191">
        <f>E11-E15</f>
        <v>0</v>
      </c>
      <c r="F22" s="190" t="e">
        <f t="shared" si="8"/>
        <v>#DIV/0!</v>
      </c>
      <c r="G22" s="192">
        <f t="shared" si="8"/>
        <v>0</v>
      </c>
      <c r="H22" s="190" t="e">
        <f t="shared" si="8"/>
        <v>#DIV/0!</v>
      </c>
      <c r="I22" s="193">
        <f t="shared" si="8"/>
        <v>0</v>
      </c>
      <c r="J22" s="218"/>
    </row>
    <row r="23" spans="1:11">
      <c r="A23" s="134" t="s">
        <v>45</v>
      </c>
      <c r="B23" s="135"/>
      <c r="C23" s="136"/>
      <c r="D23" s="172">
        <f t="shared" ref="D23:I23" si="9">SUM(D24:D26)</f>
        <v>0</v>
      </c>
      <c r="E23" s="173">
        <f t="shared" si="9"/>
        <v>0</v>
      </c>
      <c r="F23" s="172" t="e">
        <f t="shared" si="9"/>
        <v>#DIV/0!</v>
      </c>
      <c r="G23" s="174">
        <f t="shared" si="9"/>
        <v>0</v>
      </c>
      <c r="H23" s="172" t="e">
        <f t="shared" si="9"/>
        <v>#DIV/0!</v>
      </c>
      <c r="I23" s="175">
        <f t="shared" si="9"/>
        <v>0</v>
      </c>
    </row>
    <row r="24" spans="1:11">
      <c r="A24" s="137"/>
      <c r="B24" s="138"/>
      <c r="C24" s="139"/>
      <c r="D24" s="172">
        <f t="shared" ref="D24:D25" si="10">SUM(E24+G24+I24)</f>
        <v>0</v>
      </c>
      <c r="E24" s="176"/>
      <c r="F24" s="172" t="e">
        <f t="shared" ref="F24:F26" si="11">TRUNC(I24*$D$4,0)</f>
        <v>#DIV/0!</v>
      </c>
      <c r="G24" s="177"/>
      <c r="H24" s="172" t="e">
        <f t="shared" ref="H24:H26" si="12">I24-F24</f>
        <v>#DIV/0!</v>
      </c>
      <c r="I24" s="178"/>
    </row>
    <row r="25" spans="1:11">
      <c r="A25" s="140"/>
      <c r="B25" s="138"/>
      <c r="C25" s="139"/>
      <c r="D25" s="172">
        <f t="shared" si="10"/>
        <v>0</v>
      </c>
      <c r="E25" s="176"/>
      <c r="F25" s="172" t="e">
        <f t="shared" si="11"/>
        <v>#DIV/0!</v>
      </c>
      <c r="G25" s="177"/>
      <c r="H25" s="172" t="e">
        <f t="shared" si="12"/>
        <v>#DIV/0!</v>
      </c>
      <c r="I25" s="178"/>
    </row>
    <row r="26" spans="1:11">
      <c r="A26" s="141"/>
      <c r="B26" s="148" t="s">
        <v>100</v>
      </c>
      <c r="C26" s="139"/>
      <c r="D26" s="183">
        <f>別記4号!C18</f>
        <v>0</v>
      </c>
      <c r="E26" s="184">
        <f>別記4号!D18</f>
        <v>0</v>
      </c>
      <c r="F26" s="172" t="e">
        <f t="shared" si="11"/>
        <v>#DIV/0!</v>
      </c>
      <c r="G26" s="185">
        <f>別記4号!E18</f>
        <v>0</v>
      </c>
      <c r="H26" s="172" t="e">
        <f t="shared" si="12"/>
        <v>#DIV/0!</v>
      </c>
      <c r="I26" s="186">
        <f>別記4号!F18</f>
        <v>0</v>
      </c>
    </row>
    <row r="27" spans="1:11">
      <c r="A27" s="134" t="s">
        <v>46</v>
      </c>
      <c r="B27" s="135"/>
      <c r="C27" s="136"/>
      <c r="D27" s="172">
        <f t="shared" ref="D27:I27" si="13">SUM(D28:D30)</f>
        <v>0</v>
      </c>
      <c r="E27" s="173">
        <f t="shared" si="13"/>
        <v>0</v>
      </c>
      <c r="F27" s="172" t="e">
        <f t="shared" si="13"/>
        <v>#DIV/0!</v>
      </c>
      <c r="G27" s="174">
        <f t="shared" si="13"/>
        <v>0</v>
      </c>
      <c r="H27" s="172" t="e">
        <f t="shared" si="13"/>
        <v>#DIV/0!</v>
      </c>
      <c r="I27" s="175">
        <f t="shared" si="13"/>
        <v>0</v>
      </c>
    </row>
    <row r="28" spans="1:11">
      <c r="A28" s="137"/>
      <c r="B28" s="138"/>
      <c r="C28" s="139"/>
      <c r="D28" s="172">
        <f t="shared" ref="D28:D29" si="14">SUM(E28+G28+I28)</f>
        <v>0</v>
      </c>
      <c r="E28" s="176"/>
      <c r="F28" s="172" t="e">
        <f>TRUNC(I28*$D$4,0)</f>
        <v>#DIV/0!</v>
      </c>
      <c r="G28" s="177"/>
      <c r="H28" s="172" t="e">
        <f>I28-F28</f>
        <v>#DIV/0!</v>
      </c>
      <c r="I28" s="178"/>
    </row>
    <row r="29" spans="1:11">
      <c r="A29" s="140"/>
      <c r="B29" s="149"/>
      <c r="C29" s="139"/>
      <c r="D29" s="172">
        <f t="shared" si="14"/>
        <v>0</v>
      </c>
      <c r="E29" s="176"/>
      <c r="F29" s="172" t="e">
        <f>TRUNC(I29*$D$4,0)</f>
        <v>#DIV/0!</v>
      </c>
      <c r="G29" s="177"/>
      <c r="H29" s="172" t="e">
        <f>I29-F29</f>
        <v>#DIV/0!</v>
      </c>
      <c r="I29" s="178"/>
    </row>
    <row r="30" spans="1:11">
      <c r="A30" s="140"/>
      <c r="B30" s="148" t="s">
        <v>101</v>
      </c>
      <c r="C30" s="139"/>
      <c r="D30" s="183">
        <f>別記4号!C35</f>
        <v>0</v>
      </c>
      <c r="E30" s="184">
        <f>別記4号!D35</f>
        <v>0</v>
      </c>
      <c r="F30" s="172" t="e">
        <f>TRUNC(I30*$D$4,0)</f>
        <v>#DIV/0!</v>
      </c>
      <c r="G30" s="194">
        <f>別記4号!E35</f>
        <v>0</v>
      </c>
      <c r="H30" s="172" t="e">
        <f>I30-F30</f>
        <v>#DIV/0!</v>
      </c>
      <c r="I30" s="186">
        <f>別記4号!F35</f>
        <v>0</v>
      </c>
    </row>
    <row r="31" spans="1:11">
      <c r="A31" s="134" t="s">
        <v>61</v>
      </c>
      <c r="B31" s="135"/>
      <c r="C31" s="136"/>
      <c r="D31" s="190">
        <f>D22+D23-D27</f>
        <v>0</v>
      </c>
      <c r="E31" s="191">
        <f t="shared" ref="E31:I31" si="15">E22+E23-E27</f>
        <v>0</v>
      </c>
      <c r="F31" s="190" t="e">
        <f t="shared" si="15"/>
        <v>#DIV/0!</v>
      </c>
      <c r="G31" s="195">
        <f t="shared" si="15"/>
        <v>0</v>
      </c>
      <c r="H31" s="190" t="e">
        <f t="shared" si="15"/>
        <v>#DIV/0!</v>
      </c>
      <c r="I31" s="196">
        <f t="shared" si="15"/>
        <v>0</v>
      </c>
      <c r="K31" s="31"/>
    </row>
    <row r="32" spans="1:11">
      <c r="A32" s="134" t="s">
        <v>47</v>
      </c>
      <c r="B32" s="135"/>
      <c r="C32" s="136"/>
      <c r="D32" s="172">
        <f t="shared" ref="D32:D33" si="16">SUM(E32+G32+I32)</f>
        <v>0</v>
      </c>
      <c r="E32" s="180"/>
      <c r="F32" s="172" t="e">
        <f>TRUNC(I32*$D$4,0)</f>
        <v>#DIV/0!</v>
      </c>
      <c r="G32" s="180"/>
      <c r="H32" s="172" t="e">
        <f>I32-F32</f>
        <v>#DIV/0!</v>
      </c>
      <c r="I32" s="182"/>
    </row>
    <row r="33" spans="1:12">
      <c r="A33" s="134" t="s">
        <v>48</v>
      </c>
      <c r="B33" s="135"/>
      <c r="C33" s="136"/>
      <c r="D33" s="172">
        <f t="shared" si="16"/>
        <v>0</v>
      </c>
      <c r="E33" s="180"/>
      <c r="F33" s="172" t="e">
        <f>TRUNC(I33*$D$4,0)</f>
        <v>#DIV/0!</v>
      </c>
      <c r="G33" s="180"/>
      <c r="H33" s="172" t="e">
        <f>I33-F33</f>
        <v>#DIV/0!</v>
      </c>
      <c r="I33" s="182"/>
    </row>
    <row r="34" spans="1:12">
      <c r="A34" s="134" t="s">
        <v>49</v>
      </c>
      <c r="B34" s="135"/>
      <c r="C34" s="136"/>
      <c r="D34" s="190">
        <f t="shared" ref="D34:I34" si="17">D31+D32-D33</f>
        <v>0</v>
      </c>
      <c r="E34" s="191">
        <f t="shared" si="17"/>
        <v>0</v>
      </c>
      <c r="F34" s="190" t="e">
        <f t="shared" si="17"/>
        <v>#DIV/0!</v>
      </c>
      <c r="G34" s="191">
        <f t="shared" si="17"/>
        <v>0</v>
      </c>
      <c r="H34" s="190" t="e">
        <f t="shared" si="17"/>
        <v>#DIV/0!</v>
      </c>
      <c r="I34" s="193">
        <f t="shared" si="17"/>
        <v>0</v>
      </c>
      <c r="K34" s="31"/>
    </row>
    <row r="35" spans="1:12">
      <c r="A35" s="150" t="s">
        <v>50</v>
      </c>
      <c r="B35" s="149"/>
      <c r="C35" s="136"/>
      <c r="D35" s="172">
        <f t="shared" ref="D35" si="18">SUM(E35+G35+I35)</f>
        <v>0</v>
      </c>
      <c r="E35" s="176"/>
      <c r="F35" s="172" t="e">
        <f>TRUNC(I35*$D$4,0)</f>
        <v>#DIV/0!</v>
      </c>
      <c r="G35" s="177"/>
      <c r="H35" s="172" t="e">
        <f>I35-F35</f>
        <v>#DIV/0!</v>
      </c>
      <c r="I35" s="178"/>
    </row>
    <row r="36" spans="1:12" ht="19.5" thickBot="1">
      <c r="A36" s="151" t="s">
        <v>51</v>
      </c>
      <c r="B36" s="152"/>
      <c r="C36" s="153"/>
      <c r="D36" s="197">
        <f t="shared" ref="D36:I36" si="19">D34-D35</f>
        <v>0</v>
      </c>
      <c r="E36" s="198">
        <f t="shared" si="19"/>
        <v>0</v>
      </c>
      <c r="F36" s="197" t="e">
        <f t="shared" si="19"/>
        <v>#DIV/0!</v>
      </c>
      <c r="G36" s="198">
        <f t="shared" si="19"/>
        <v>0</v>
      </c>
      <c r="H36" s="197" t="e">
        <f t="shared" si="19"/>
        <v>#DIV/0!</v>
      </c>
      <c r="I36" s="199">
        <f t="shared" si="19"/>
        <v>0</v>
      </c>
      <c r="K36" s="31"/>
    </row>
    <row r="37" spans="1:12">
      <c r="A37" s="154" t="s">
        <v>52</v>
      </c>
      <c r="B37" s="155"/>
      <c r="C37" s="156"/>
      <c r="D37" s="200">
        <f t="shared" ref="D37:I37" si="20">SUM(D38:D40)</f>
        <v>0</v>
      </c>
      <c r="E37" s="201">
        <f t="shared" si="20"/>
        <v>0</v>
      </c>
      <c r="F37" s="200" t="e">
        <f t="shared" si="20"/>
        <v>#DIV/0!</v>
      </c>
      <c r="G37" s="201">
        <f t="shared" si="20"/>
        <v>0</v>
      </c>
      <c r="H37" s="200" t="e">
        <f t="shared" si="20"/>
        <v>#DIV/0!</v>
      </c>
      <c r="I37" s="202">
        <f t="shared" si="20"/>
        <v>0</v>
      </c>
      <c r="K37" s="31"/>
    </row>
    <row r="38" spans="1:12">
      <c r="A38" s="142"/>
      <c r="B38" s="157"/>
      <c r="C38" s="136"/>
      <c r="D38" s="172">
        <f t="shared" ref="D38:D39" si="21">SUM(E38+G38+I38)</f>
        <v>0</v>
      </c>
      <c r="E38" s="203"/>
      <c r="F38" s="172" t="e">
        <f>TRUNC(I38*$D$4,0)</f>
        <v>#DIV/0!</v>
      </c>
      <c r="G38" s="204"/>
      <c r="H38" s="172" t="e">
        <f>I38-F38</f>
        <v>#DIV/0!</v>
      </c>
      <c r="I38" s="205"/>
      <c r="K38" s="31"/>
    </row>
    <row r="39" spans="1:12">
      <c r="A39" s="142"/>
      <c r="B39" s="157"/>
      <c r="C39" s="136"/>
      <c r="D39" s="172">
        <f t="shared" si="21"/>
        <v>0</v>
      </c>
      <c r="E39" s="203"/>
      <c r="F39" s="172" t="e">
        <f>TRUNC(I39*$D$4,0)</f>
        <v>#DIV/0!</v>
      </c>
      <c r="G39" s="204"/>
      <c r="H39" s="172" t="e">
        <f>I39-F39</f>
        <v>#DIV/0!</v>
      </c>
      <c r="I39" s="205"/>
      <c r="K39" s="31"/>
    </row>
    <row r="40" spans="1:12">
      <c r="A40" s="140"/>
      <c r="B40" s="138" t="s">
        <v>104</v>
      </c>
      <c r="C40" s="139"/>
      <c r="D40" s="183">
        <f>別記５号!C18</f>
        <v>0</v>
      </c>
      <c r="E40" s="184">
        <f>別記５号!D18</f>
        <v>0</v>
      </c>
      <c r="F40" s="172" t="e">
        <f>TRUNC(I40*$D$4,0)</f>
        <v>#DIV/0!</v>
      </c>
      <c r="G40" s="185">
        <f>別記５号!E18</f>
        <v>0</v>
      </c>
      <c r="H40" s="172" t="e">
        <f t="shared" ref="H40" si="22">I40-F40</f>
        <v>#DIV/0!</v>
      </c>
      <c r="I40" s="206">
        <f>別記５号!F18</f>
        <v>0</v>
      </c>
    </row>
    <row r="41" spans="1:12">
      <c r="A41" s="134" t="s">
        <v>53</v>
      </c>
      <c r="B41" s="135"/>
      <c r="C41" s="136"/>
      <c r="D41" s="172">
        <f t="shared" ref="D41:I41" si="23">SUM(D42:D44)</f>
        <v>0</v>
      </c>
      <c r="E41" s="173">
        <f t="shared" si="23"/>
        <v>0</v>
      </c>
      <c r="F41" s="172" t="e">
        <f t="shared" si="23"/>
        <v>#DIV/0!</v>
      </c>
      <c r="G41" s="173">
        <f t="shared" si="23"/>
        <v>0</v>
      </c>
      <c r="H41" s="172" t="e">
        <f t="shared" si="23"/>
        <v>#DIV/0!</v>
      </c>
      <c r="I41" s="175">
        <f t="shared" si="23"/>
        <v>0</v>
      </c>
      <c r="K41" s="31"/>
    </row>
    <row r="42" spans="1:12">
      <c r="A42" s="142"/>
      <c r="B42" s="157"/>
      <c r="C42" s="136"/>
      <c r="D42" s="172">
        <f t="shared" ref="D42:D43" si="24">SUM(E42+G42+I42)</f>
        <v>0</v>
      </c>
      <c r="E42" s="180"/>
      <c r="F42" s="172" t="e">
        <f>TRUNC(I42*$D$4,0)</f>
        <v>#DIV/0!</v>
      </c>
      <c r="G42" s="181"/>
      <c r="H42" s="172" t="e">
        <f>I42-F42</f>
        <v>#DIV/0!</v>
      </c>
      <c r="I42" s="182"/>
      <c r="K42" s="31"/>
    </row>
    <row r="43" spans="1:12">
      <c r="A43" s="142"/>
      <c r="B43" s="157"/>
      <c r="C43" s="136"/>
      <c r="D43" s="172">
        <f t="shared" si="24"/>
        <v>0</v>
      </c>
      <c r="E43" s="180"/>
      <c r="F43" s="172" t="e">
        <f>TRUNC(I43*$D$4,0)</f>
        <v>#DIV/0!</v>
      </c>
      <c r="G43" s="181"/>
      <c r="H43" s="172" t="e">
        <f>I43-F43</f>
        <v>#DIV/0!</v>
      </c>
      <c r="I43" s="182"/>
      <c r="K43" s="31"/>
    </row>
    <row r="44" spans="1:12">
      <c r="A44" s="140"/>
      <c r="B44" s="138" t="s">
        <v>109</v>
      </c>
      <c r="C44" s="139"/>
      <c r="D44" s="183">
        <f>別記５号!C35</f>
        <v>0</v>
      </c>
      <c r="E44" s="184">
        <f>別記５号!D35</f>
        <v>0</v>
      </c>
      <c r="F44" s="172" t="e">
        <f>TRUNC(I44*$D$4,0)</f>
        <v>#DIV/0!</v>
      </c>
      <c r="G44" s="194">
        <f>別記５号!E35</f>
        <v>0</v>
      </c>
      <c r="H44" s="172" t="e">
        <f>I44-F44</f>
        <v>#DIV/0!</v>
      </c>
      <c r="I44" s="186">
        <f>別記５号!F35</f>
        <v>0</v>
      </c>
    </row>
    <row r="45" spans="1:12" ht="19.5" thickBot="1">
      <c r="A45" s="158" t="s">
        <v>54</v>
      </c>
      <c r="B45" s="159"/>
      <c r="C45" s="160"/>
      <c r="D45" s="207">
        <f>D36+D37-D41</f>
        <v>0</v>
      </c>
      <c r="E45" s="208">
        <f t="shared" ref="E45:I45" si="25">E36+E37-E41</f>
        <v>0</v>
      </c>
      <c r="F45" s="207" t="e">
        <f>F36+F37-F41</f>
        <v>#DIV/0!</v>
      </c>
      <c r="G45" s="208">
        <f t="shared" si="25"/>
        <v>0</v>
      </c>
      <c r="H45" s="207" t="e">
        <f t="shared" si="25"/>
        <v>#DIV/0!</v>
      </c>
      <c r="I45" s="209">
        <f t="shared" si="25"/>
        <v>0</v>
      </c>
      <c r="K45" s="31"/>
      <c r="L45" s="31"/>
    </row>
    <row r="46" spans="1:12">
      <c r="A46" s="122" t="s">
        <v>55</v>
      </c>
      <c r="B46" s="161"/>
      <c r="C46" s="156"/>
      <c r="D46" s="172">
        <f t="shared" ref="D46:D47" si="26">SUM(E46+G46+I46)</f>
        <v>0</v>
      </c>
      <c r="E46" s="210"/>
      <c r="F46" s="172" t="e">
        <f>TRUNC(I46*$D$4,0)</f>
        <v>#DIV/0!</v>
      </c>
      <c r="G46" s="211"/>
      <c r="H46" s="172" t="e">
        <f>I46-F46</f>
        <v>#DIV/0!</v>
      </c>
      <c r="I46" s="212"/>
    </row>
    <row r="47" spans="1:12" ht="19.5" thickBot="1">
      <c r="A47" s="162" t="s">
        <v>56</v>
      </c>
      <c r="B47" s="163"/>
      <c r="C47" s="153"/>
      <c r="D47" s="172">
        <f t="shared" si="26"/>
        <v>0</v>
      </c>
      <c r="E47" s="187"/>
      <c r="F47" s="172" t="e">
        <f>TRUNC(I47*$D$4,0)</f>
        <v>#DIV/0!</v>
      </c>
      <c r="G47" s="188"/>
      <c r="H47" s="172" t="e">
        <f>I47-F47</f>
        <v>#DIV/0!</v>
      </c>
      <c r="I47" s="189"/>
    </row>
    <row r="48" spans="1:12" ht="31.5" customHeight="1" thickBot="1">
      <c r="A48" s="164" t="s">
        <v>57</v>
      </c>
      <c r="B48" s="165"/>
      <c r="C48" s="166"/>
      <c r="D48" s="214">
        <f t="shared" ref="D48:I48" si="27">D45+D46-D47</f>
        <v>0</v>
      </c>
      <c r="E48" s="213">
        <f t="shared" si="27"/>
        <v>0</v>
      </c>
      <c r="F48" s="214" t="e">
        <f t="shared" si="27"/>
        <v>#DIV/0!</v>
      </c>
      <c r="G48" s="213">
        <f t="shared" si="27"/>
        <v>0</v>
      </c>
      <c r="H48" s="214" t="e">
        <f t="shared" si="27"/>
        <v>#DIV/0!</v>
      </c>
      <c r="I48" s="214">
        <f t="shared" si="27"/>
        <v>0</v>
      </c>
      <c r="K48" s="31"/>
    </row>
    <row r="49" spans="1:9" ht="52.5" customHeight="1" thickTop="1" thickBot="1">
      <c r="A49" s="167" t="s">
        <v>58</v>
      </c>
      <c r="B49" s="168"/>
      <c r="C49" s="169"/>
      <c r="D49" s="223">
        <f>D48</f>
        <v>0</v>
      </c>
      <c r="E49" s="215" t="s">
        <v>59</v>
      </c>
      <c r="F49" s="216" t="e">
        <f>E48+F48</f>
        <v>#DIV/0!</v>
      </c>
      <c r="G49" s="217" t="s">
        <v>60</v>
      </c>
      <c r="H49" s="216" t="e">
        <f>G48+H48</f>
        <v>#DIV/0!</v>
      </c>
      <c r="I49" s="219"/>
    </row>
    <row r="50" spans="1:9">
      <c r="A50" s="109"/>
      <c r="B50" s="109"/>
      <c r="C50" s="109"/>
      <c r="D50" s="109"/>
      <c r="E50" s="170" t="s">
        <v>103</v>
      </c>
      <c r="F50" s="109"/>
      <c r="G50" s="170" t="s">
        <v>103</v>
      </c>
      <c r="H50" s="109"/>
      <c r="I50" s="109"/>
    </row>
    <row r="51" spans="1:9">
      <c r="A51" s="109"/>
      <c r="B51" s="109"/>
      <c r="C51" s="109"/>
      <c r="D51" s="109"/>
      <c r="E51" s="170" t="s">
        <v>87</v>
      </c>
      <c r="F51" s="109"/>
      <c r="G51" s="170" t="s">
        <v>102</v>
      </c>
      <c r="H51" s="109"/>
      <c r="I51" s="109"/>
    </row>
    <row r="52" spans="1:9">
      <c r="A52" s="109"/>
      <c r="B52" s="109"/>
      <c r="C52" s="109"/>
      <c r="D52" s="109"/>
      <c r="E52" s="171" t="s">
        <v>116</v>
      </c>
      <c r="F52" s="109"/>
      <c r="G52" s="171" t="s">
        <v>116</v>
      </c>
      <c r="H52" s="109"/>
      <c r="I52" s="109"/>
    </row>
    <row r="54" spans="1:9" ht="19.5">
      <c r="A54" s="45" t="s">
        <v>111</v>
      </c>
    </row>
    <row r="56" spans="1:9" ht="57" customHeight="1">
      <c r="A56" s="35">
        <v>1</v>
      </c>
      <c r="B56" s="245" t="s">
        <v>192</v>
      </c>
      <c r="C56" s="245"/>
      <c r="D56" s="245"/>
      <c r="E56" s="245"/>
      <c r="F56" s="245"/>
      <c r="G56" s="245"/>
      <c r="H56" s="245"/>
      <c r="I56" s="245"/>
    </row>
    <row r="58" spans="1:9" ht="24.75" customHeight="1">
      <c r="A58" s="35">
        <v>2</v>
      </c>
      <c r="B58" s="245" t="s">
        <v>105</v>
      </c>
      <c r="C58" s="245"/>
      <c r="D58" s="245"/>
      <c r="E58" s="245"/>
      <c r="F58" s="245"/>
      <c r="G58" s="245"/>
      <c r="H58" s="245"/>
      <c r="I58" s="245"/>
    </row>
    <row r="60" spans="1:9" ht="40.5" customHeight="1">
      <c r="A60" s="35">
        <v>3</v>
      </c>
      <c r="B60" s="245" t="s">
        <v>106</v>
      </c>
      <c r="C60" s="245"/>
      <c r="D60" s="245"/>
      <c r="E60" s="245"/>
      <c r="F60" s="245"/>
      <c r="G60" s="245"/>
      <c r="H60" s="245"/>
      <c r="I60" s="245"/>
    </row>
    <row r="62" spans="1:9" ht="37.5" customHeight="1">
      <c r="A62" s="35">
        <v>4</v>
      </c>
      <c r="B62" s="245" t="s">
        <v>107</v>
      </c>
      <c r="C62" s="245"/>
      <c r="D62" s="245"/>
      <c r="E62" s="245"/>
      <c r="F62" s="245"/>
      <c r="G62" s="245"/>
      <c r="H62" s="245"/>
      <c r="I62" s="245"/>
    </row>
    <row r="64" spans="1:9" ht="43.5" customHeight="1">
      <c r="A64" s="35">
        <v>5</v>
      </c>
      <c r="B64" s="245" t="s">
        <v>108</v>
      </c>
      <c r="C64" s="245"/>
      <c r="D64" s="245"/>
      <c r="E64" s="245"/>
      <c r="F64" s="245"/>
      <c r="G64" s="245"/>
      <c r="H64" s="245"/>
      <c r="I64" s="245"/>
    </row>
  </sheetData>
  <mergeCells count="14">
    <mergeCell ref="B58:I58"/>
    <mergeCell ref="B60:I60"/>
    <mergeCell ref="B62:I62"/>
    <mergeCell ref="B64:I64"/>
    <mergeCell ref="A7:B8"/>
    <mergeCell ref="B56:I56"/>
    <mergeCell ref="G9:H9"/>
    <mergeCell ref="D4:E5"/>
    <mergeCell ref="C7:D8"/>
    <mergeCell ref="E7:E8"/>
    <mergeCell ref="H7:H8"/>
    <mergeCell ref="I7:I8"/>
    <mergeCell ref="F7:G7"/>
    <mergeCell ref="F8:G8"/>
  </mergeCells>
  <phoneticPr fontId="1"/>
  <conditionalFormatting sqref="D4:E5">
    <cfRule type="containsErrors" dxfId="8" priority="3">
      <formula>ISERROR(D4)</formula>
    </cfRule>
    <cfRule type="containsErrors" dxfId="7" priority="1">
      <formula>ISERROR(D4)</formula>
    </cfRule>
  </conditionalFormatting>
  <conditionalFormatting sqref="D11:I49">
    <cfRule type="containsErrors" dxfId="6" priority="2">
      <formula>ISERROR(D11)</formula>
    </cfRule>
  </conditionalFormatting>
  <dataValidations count="1">
    <dataValidation imeMode="off" allowBlank="1" showInputMessage="1" showErrorMessage="1" sqref="D11:I49"/>
  </dataValidations>
  <pageMargins left="0.7" right="0.7" top="0.75" bottom="0.75" header="0.3" footer="0.3"/>
  <pageSetup paperSize="9" scale="6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
  <sheetViews>
    <sheetView workbookViewId="0">
      <selection activeCell="D6" sqref="D6:F19"/>
    </sheetView>
  </sheetViews>
  <sheetFormatPr defaultRowHeight="18.75"/>
  <cols>
    <col min="2" max="2" width="25.875" customWidth="1"/>
    <col min="3" max="3" width="16.875" customWidth="1"/>
    <col min="4" max="4" width="17.25" customWidth="1"/>
    <col min="5" max="5" width="17.875" customWidth="1"/>
    <col min="6" max="6" width="19" customWidth="1"/>
    <col min="7" max="7" width="48.25" customWidth="1"/>
  </cols>
  <sheetData>
    <row r="1" spans="1:6">
      <c r="F1" s="7" t="s">
        <v>19</v>
      </c>
    </row>
    <row r="2" spans="1:6" ht="24">
      <c r="A2" s="48" t="s">
        <v>12</v>
      </c>
      <c r="B2" s="48"/>
      <c r="C2" s="48"/>
      <c r="D2" s="48"/>
      <c r="E2" s="48"/>
      <c r="F2" s="48"/>
    </row>
    <row r="3" spans="1:6">
      <c r="F3" s="7" t="s">
        <v>13</v>
      </c>
    </row>
    <row r="4" spans="1:6">
      <c r="A4" s="11"/>
      <c r="B4" s="12" t="s">
        <v>14</v>
      </c>
      <c r="C4" s="8" t="s">
        <v>1</v>
      </c>
      <c r="D4" s="9" t="s">
        <v>129</v>
      </c>
      <c r="E4" s="9" t="s">
        <v>125</v>
      </c>
      <c r="F4" s="9" t="s">
        <v>17</v>
      </c>
    </row>
    <row r="5" spans="1:6">
      <c r="A5" s="47" t="s">
        <v>15</v>
      </c>
      <c r="B5" s="1"/>
      <c r="C5" s="1"/>
      <c r="D5" s="10" t="s">
        <v>16</v>
      </c>
      <c r="E5" s="10" t="s">
        <v>16</v>
      </c>
      <c r="F5" s="10" t="s">
        <v>18</v>
      </c>
    </row>
    <row r="6" spans="1:6">
      <c r="A6" s="8"/>
      <c r="B6" s="33"/>
      <c r="C6" s="221">
        <f>SUM(D6:F6)</f>
        <v>0</v>
      </c>
      <c r="D6" s="220"/>
      <c r="E6" s="220"/>
      <c r="F6" s="220"/>
    </row>
    <row r="7" spans="1:6">
      <c r="A7" s="5" t="s">
        <v>112</v>
      </c>
      <c r="B7" s="33"/>
      <c r="C7" s="221">
        <f t="shared" ref="C7:C53" si="0">SUM(D7:F7)</f>
        <v>0</v>
      </c>
      <c r="D7" s="220"/>
      <c r="E7" s="220"/>
      <c r="F7" s="220"/>
    </row>
    <row r="8" spans="1:6">
      <c r="A8" s="5"/>
      <c r="B8" s="33"/>
      <c r="C8" s="221">
        <f t="shared" si="0"/>
        <v>0</v>
      </c>
      <c r="D8" s="220"/>
      <c r="E8" s="220"/>
      <c r="F8" s="220"/>
    </row>
    <row r="9" spans="1:6">
      <c r="A9" s="5"/>
      <c r="B9" s="33"/>
      <c r="C9" s="221">
        <f t="shared" si="0"/>
        <v>0</v>
      </c>
      <c r="D9" s="220"/>
      <c r="E9" s="220"/>
      <c r="F9" s="220"/>
    </row>
    <row r="10" spans="1:6">
      <c r="A10" s="5"/>
      <c r="B10" s="33"/>
      <c r="C10" s="221">
        <f t="shared" si="0"/>
        <v>0</v>
      </c>
      <c r="D10" s="220"/>
      <c r="E10" s="220"/>
      <c r="F10" s="220"/>
    </row>
    <row r="11" spans="1:6">
      <c r="A11" s="5"/>
      <c r="B11" s="33"/>
      <c r="C11" s="221">
        <f t="shared" si="0"/>
        <v>0</v>
      </c>
      <c r="D11" s="220"/>
      <c r="E11" s="220"/>
      <c r="F11" s="220"/>
    </row>
    <row r="12" spans="1:6">
      <c r="A12" s="5"/>
      <c r="B12" s="33"/>
      <c r="C12" s="221">
        <f t="shared" si="0"/>
        <v>0</v>
      </c>
      <c r="D12" s="220"/>
      <c r="E12" s="220"/>
      <c r="F12" s="220"/>
    </row>
    <row r="13" spans="1:6">
      <c r="A13" s="5"/>
      <c r="B13" s="33"/>
      <c r="C13" s="221">
        <f t="shared" si="0"/>
        <v>0</v>
      </c>
      <c r="D13" s="220"/>
      <c r="E13" s="220"/>
      <c r="F13" s="220"/>
    </row>
    <row r="14" spans="1:6">
      <c r="A14" s="5"/>
      <c r="B14" s="33"/>
      <c r="C14" s="221">
        <f t="shared" si="0"/>
        <v>0</v>
      </c>
      <c r="D14" s="220"/>
      <c r="E14" s="220"/>
      <c r="F14" s="220"/>
    </row>
    <row r="15" spans="1:6">
      <c r="A15" s="5"/>
      <c r="B15" s="33"/>
      <c r="C15" s="221">
        <f t="shared" si="0"/>
        <v>0</v>
      </c>
      <c r="D15" s="220"/>
      <c r="E15" s="220"/>
      <c r="F15" s="220"/>
    </row>
    <row r="16" spans="1:6">
      <c r="A16" s="5"/>
      <c r="B16" s="33"/>
      <c r="C16" s="221">
        <f t="shared" si="0"/>
        <v>0</v>
      </c>
      <c r="D16" s="220"/>
      <c r="E16" s="220"/>
      <c r="F16" s="220"/>
    </row>
    <row r="17" spans="1:6">
      <c r="A17" s="5"/>
      <c r="B17" s="33"/>
      <c r="C17" s="221">
        <f t="shared" si="0"/>
        <v>0</v>
      </c>
      <c r="D17" s="220"/>
      <c r="E17" s="220"/>
      <c r="F17" s="220"/>
    </row>
    <row r="18" spans="1:6">
      <c r="A18" s="5"/>
      <c r="B18" s="33"/>
      <c r="C18" s="221">
        <f t="shared" si="0"/>
        <v>0</v>
      </c>
      <c r="D18" s="220"/>
      <c r="E18" s="220"/>
      <c r="F18" s="220"/>
    </row>
    <row r="19" spans="1:6">
      <c r="A19" s="5"/>
      <c r="B19" s="33"/>
      <c r="C19" s="221">
        <f t="shared" si="0"/>
        <v>0</v>
      </c>
      <c r="D19" s="220"/>
      <c r="E19" s="220"/>
      <c r="F19" s="220"/>
    </row>
    <row r="20" spans="1:6">
      <c r="A20" s="5"/>
      <c r="B20" s="33"/>
      <c r="C20" s="221">
        <f t="shared" si="0"/>
        <v>0</v>
      </c>
      <c r="D20" s="220"/>
      <c r="E20" s="220"/>
      <c r="F20" s="220"/>
    </row>
    <row r="21" spans="1:6">
      <c r="A21" s="5"/>
      <c r="B21" s="33"/>
      <c r="C21" s="221">
        <f t="shared" si="0"/>
        <v>0</v>
      </c>
      <c r="D21" s="220"/>
      <c r="E21" s="220"/>
      <c r="F21" s="220"/>
    </row>
    <row r="22" spans="1:6">
      <c r="A22" s="5"/>
      <c r="B22" s="33"/>
      <c r="C22" s="221">
        <f t="shared" si="0"/>
        <v>0</v>
      </c>
      <c r="D22" s="220"/>
      <c r="E22" s="220"/>
      <c r="F22" s="220"/>
    </row>
    <row r="23" spans="1:6">
      <c r="A23" s="5"/>
      <c r="B23" s="33"/>
      <c r="C23" s="221">
        <f t="shared" si="0"/>
        <v>0</v>
      </c>
      <c r="D23" s="220"/>
      <c r="E23" s="220"/>
      <c r="F23" s="220"/>
    </row>
    <row r="24" spans="1:6">
      <c r="A24" s="5"/>
      <c r="B24" s="33"/>
      <c r="C24" s="221">
        <f t="shared" si="0"/>
        <v>0</v>
      </c>
      <c r="D24" s="220"/>
      <c r="E24" s="220"/>
      <c r="F24" s="220"/>
    </row>
    <row r="25" spans="1:6">
      <c r="A25" s="5"/>
      <c r="B25" s="33"/>
      <c r="C25" s="221">
        <f t="shared" si="0"/>
        <v>0</v>
      </c>
      <c r="D25" s="220"/>
      <c r="E25" s="220"/>
      <c r="F25" s="220"/>
    </row>
    <row r="26" spans="1:6">
      <c r="A26" s="5"/>
      <c r="B26" s="33"/>
      <c r="C26" s="221">
        <f t="shared" si="0"/>
        <v>0</v>
      </c>
      <c r="D26" s="220"/>
      <c r="E26" s="220"/>
      <c r="F26" s="220"/>
    </row>
    <row r="27" spans="1:6">
      <c r="A27" s="5"/>
      <c r="B27" s="33"/>
      <c r="C27" s="221">
        <f t="shared" si="0"/>
        <v>0</v>
      </c>
      <c r="D27" s="220"/>
      <c r="E27" s="220"/>
      <c r="F27" s="220"/>
    </row>
    <row r="28" spans="1:6">
      <c r="A28" s="5"/>
      <c r="B28" s="33"/>
      <c r="C28" s="221">
        <f t="shared" si="0"/>
        <v>0</v>
      </c>
      <c r="D28" s="220"/>
      <c r="E28" s="220"/>
      <c r="F28" s="220"/>
    </row>
    <row r="29" spans="1:6">
      <c r="A29" s="5"/>
      <c r="B29" s="33"/>
      <c r="C29" s="221">
        <f t="shared" si="0"/>
        <v>0</v>
      </c>
      <c r="D29" s="220"/>
      <c r="E29" s="220"/>
      <c r="F29" s="220"/>
    </row>
    <row r="30" spans="1:6">
      <c r="A30" s="5"/>
      <c r="B30" s="33"/>
      <c r="C30" s="221">
        <f t="shared" si="0"/>
        <v>0</v>
      </c>
      <c r="D30" s="220"/>
      <c r="E30" s="220"/>
      <c r="F30" s="220"/>
    </row>
    <row r="31" spans="1:6">
      <c r="A31" s="5"/>
      <c r="B31" s="33"/>
      <c r="C31" s="221">
        <f t="shared" si="0"/>
        <v>0</v>
      </c>
      <c r="D31" s="220"/>
      <c r="E31" s="220"/>
      <c r="F31" s="220"/>
    </row>
    <row r="32" spans="1:6">
      <c r="A32" s="5"/>
      <c r="B32" s="33"/>
      <c r="C32" s="221">
        <f t="shared" si="0"/>
        <v>0</v>
      </c>
      <c r="D32" s="220"/>
      <c r="E32" s="220"/>
      <c r="F32" s="220"/>
    </row>
    <row r="33" spans="1:6">
      <c r="A33" s="5"/>
      <c r="B33" s="33"/>
      <c r="C33" s="221">
        <f t="shared" si="0"/>
        <v>0</v>
      </c>
      <c r="D33" s="220"/>
      <c r="E33" s="220"/>
      <c r="F33" s="220"/>
    </row>
    <row r="34" spans="1:6">
      <c r="A34" s="5"/>
      <c r="B34" s="33"/>
      <c r="C34" s="221">
        <f t="shared" si="0"/>
        <v>0</v>
      </c>
      <c r="D34" s="220"/>
      <c r="E34" s="220"/>
      <c r="F34" s="220"/>
    </row>
    <row r="35" spans="1:6">
      <c r="A35" s="5"/>
      <c r="B35" s="33"/>
      <c r="C35" s="221">
        <f t="shared" si="0"/>
        <v>0</v>
      </c>
      <c r="D35" s="220"/>
      <c r="E35" s="220"/>
      <c r="F35" s="220"/>
    </row>
    <row r="36" spans="1:6">
      <c r="A36" s="5"/>
      <c r="B36" s="33"/>
      <c r="C36" s="221">
        <f t="shared" si="0"/>
        <v>0</v>
      </c>
      <c r="D36" s="220"/>
      <c r="E36" s="220"/>
      <c r="F36" s="220"/>
    </row>
    <row r="37" spans="1:6">
      <c r="A37" s="5"/>
      <c r="B37" s="33"/>
      <c r="C37" s="221">
        <f t="shared" si="0"/>
        <v>0</v>
      </c>
      <c r="D37" s="220"/>
      <c r="E37" s="220"/>
      <c r="F37" s="220"/>
    </row>
    <row r="38" spans="1:6">
      <c r="A38" s="5"/>
      <c r="B38" s="33"/>
      <c r="C38" s="221">
        <f t="shared" si="0"/>
        <v>0</v>
      </c>
      <c r="D38" s="220"/>
      <c r="E38" s="220"/>
      <c r="F38" s="220"/>
    </row>
    <row r="39" spans="1:6">
      <c r="A39" s="5"/>
      <c r="B39" s="33"/>
      <c r="C39" s="221">
        <f t="shared" si="0"/>
        <v>0</v>
      </c>
      <c r="D39" s="220"/>
      <c r="E39" s="220"/>
      <c r="F39" s="220"/>
    </row>
    <row r="40" spans="1:6">
      <c r="A40" s="5"/>
      <c r="B40" s="33"/>
      <c r="C40" s="221">
        <f t="shared" si="0"/>
        <v>0</v>
      </c>
      <c r="D40" s="220"/>
      <c r="E40" s="220"/>
      <c r="F40" s="220"/>
    </row>
    <row r="41" spans="1:6">
      <c r="A41" s="5"/>
      <c r="B41" s="33"/>
      <c r="C41" s="221">
        <f t="shared" si="0"/>
        <v>0</v>
      </c>
      <c r="D41" s="220"/>
      <c r="E41" s="220"/>
      <c r="F41" s="220"/>
    </row>
    <row r="42" spans="1:6">
      <c r="A42" s="5"/>
      <c r="B42" s="33"/>
      <c r="C42" s="221">
        <f t="shared" si="0"/>
        <v>0</v>
      </c>
      <c r="D42" s="220"/>
      <c r="E42" s="220"/>
      <c r="F42" s="220"/>
    </row>
    <row r="43" spans="1:6">
      <c r="A43" s="5"/>
      <c r="B43" s="33"/>
      <c r="C43" s="221">
        <f t="shared" si="0"/>
        <v>0</v>
      </c>
      <c r="D43" s="220"/>
      <c r="E43" s="220"/>
      <c r="F43" s="220"/>
    </row>
    <row r="44" spans="1:6">
      <c r="A44" s="5"/>
      <c r="B44" s="33"/>
      <c r="C44" s="221">
        <f t="shared" si="0"/>
        <v>0</v>
      </c>
      <c r="D44" s="220"/>
      <c r="E44" s="220"/>
      <c r="F44" s="220"/>
    </row>
    <row r="45" spans="1:6">
      <c r="A45" s="5"/>
      <c r="B45" s="33"/>
      <c r="C45" s="221">
        <f t="shared" si="0"/>
        <v>0</v>
      </c>
      <c r="D45" s="220"/>
      <c r="E45" s="220"/>
      <c r="F45" s="220"/>
    </row>
    <row r="46" spans="1:6">
      <c r="A46" s="5"/>
      <c r="B46" s="33"/>
      <c r="C46" s="221">
        <f t="shared" si="0"/>
        <v>0</v>
      </c>
      <c r="D46" s="220"/>
      <c r="E46" s="220"/>
      <c r="F46" s="220"/>
    </row>
    <row r="47" spans="1:6">
      <c r="A47" s="5"/>
      <c r="B47" s="33"/>
      <c r="C47" s="221">
        <f t="shared" si="0"/>
        <v>0</v>
      </c>
      <c r="D47" s="220"/>
      <c r="E47" s="220"/>
      <c r="F47" s="220"/>
    </row>
    <row r="48" spans="1:6">
      <c r="A48" s="5"/>
      <c r="B48" s="33"/>
      <c r="C48" s="221">
        <f t="shared" si="0"/>
        <v>0</v>
      </c>
      <c r="D48" s="220"/>
      <c r="E48" s="220"/>
      <c r="F48" s="220"/>
    </row>
    <row r="49" spans="1:6">
      <c r="A49" s="5"/>
      <c r="B49" s="33"/>
      <c r="C49" s="221">
        <f t="shared" si="0"/>
        <v>0</v>
      </c>
      <c r="D49" s="220"/>
      <c r="E49" s="220"/>
      <c r="F49" s="220"/>
    </row>
    <row r="50" spans="1:6">
      <c r="A50" s="5"/>
      <c r="B50" s="33"/>
      <c r="C50" s="221">
        <f t="shared" si="0"/>
        <v>0</v>
      </c>
      <c r="D50" s="220"/>
      <c r="E50" s="220"/>
      <c r="F50" s="220"/>
    </row>
    <row r="51" spans="1:6">
      <c r="A51" s="5"/>
      <c r="B51" s="33"/>
      <c r="C51" s="221">
        <f t="shared" si="0"/>
        <v>0</v>
      </c>
      <c r="D51" s="220"/>
      <c r="E51" s="220"/>
      <c r="F51" s="220"/>
    </row>
    <row r="52" spans="1:6">
      <c r="A52" s="5"/>
      <c r="B52" s="33"/>
      <c r="C52" s="221">
        <f t="shared" si="0"/>
        <v>0</v>
      </c>
      <c r="D52" s="220"/>
      <c r="E52" s="220"/>
      <c r="F52" s="220"/>
    </row>
    <row r="53" spans="1:6">
      <c r="A53" s="5"/>
      <c r="B53" s="33"/>
      <c r="C53" s="221">
        <f t="shared" si="0"/>
        <v>0</v>
      </c>
      <c r="D53" s="220"/>
      <c r="E53" s="220"/>
      <c r="F53" s="220"/>
    </row>
    <row r="54" spans="1:6">
      <c r="A54" s="1"/>
      <c r="B54" s="44" t="s">
        <v>21</v>
      </c>
      <c r="C54" s="221">
        <f>SUM(D54+E54+F54)</f>
        <v>0</v>
      </c>
      <c r="D54" s="221">
        <f>SUM(D6:D53)</f>
        <v>0</v>
      </c>
      <c r="E54" s="221">
        <f>SUM(E6:E53)</f>
        <v>0</v>
      </c>
      <c r="F54" s="221">
        <f>SUM(F6:F53)</f>
        <v>0</v>
      </c>
    </row>
    <row r="55" spans="1:6">
      <c r="A55" t="s">
        <v>113</v>
      </c>
    </row>
    <row r="56" spans="1:6">
      <c r="A56" t="s">
        <v>114</v>
      </c>
    </row>
    <row r="57" spans="1:6" ht="43.5" customHeight="1">
      <c r="A57" s="245" t="s">
        <v>135</v>
      </c>
      <c r="B57" s="245"/>
      <c r="C57" s="245"/>
      <c r="D57" s="245"/>
      <c r="E57" s="245"/>
      <c r="F57" s="245"/>
    </row>
  </sheetData>
  <mergeCells count="1">
    <mergeCell ref="A57:F57"/>
  </mergeCells>
  <phoneticPr fontId="1"/>
  <conditionalFormatting sqref="C54:F54">
    <cfRule type="cellIs" dxfId="5" priority="1" operator="equal">
      <formula>0</formula>
    </cfRule>
  </conditionalFormatting>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workbookViewId="0">
      <selection activeCell="F6" sqref="F6:F8"/>
    </sheetView>
  </sheetViews>
  <sheetFormatPr defaultRowHeight="18.75"/>
  <cols>
    <col min="2" max="2" width="25.875" customWidth="1"/>
    <col min="3" max="3" width="16.875" customWidth="1"/>
    <col min="4" max="4" width="17.25" customWidth="1"/>
    <col min="5" max="5" width="17.875" customWidth="1"/>
    <col min="6" max="6" width="19" customWidth="1"/>
  </cols>
  <sheetData>
    <row r="1" spans="1:6">
      <c r="F1" s="7" t="s">
        <v>22</v>
      </c>
    </row>
    <row r="2" spans="1:6" ht="24">
      <c r="A2" s="315" t="s">
        <v>23</v>
      </c>
      <c r="B2" s="315"/>
      <c r="C2" s="315"/>
      <c r="D2" s="315"/>
      <c r="E2" s="315"/>
      <c r="F2" s="315"/>
    </row>
    <row r="3" spans="1:6">
      <c r="A3" t="s">
        <v>24</v>
      </c>
      <c r="F3" s="7" t="s">
        <v>13</v>
      </c>
    </row>
    <row r="4" spans="1:6">
      <c r="A4" s="11"/>
      <c r="B4" s="12" t="s">
        <v>14</v>
      </c>
      <c r="C4" s="8" t="s">
        <v>1</v>
      </c>
      <c r="D4" s="9" t="s">
        <v>130</v>
      </c>
      <c r="E4" s="9" t="s">
        <v>131</v>
      </c>
      <c r="F4" s="9" t="s">
        <v>17</v>
      </c>
    </row>
    <row r="5" spans="1:6">
      <c r="A5" s="16"/>
      <c r="B5" s="18"/>
      <c r="C5" s="1"/>
      <c r="D5" s="10" t="s">
        <v>16</v>
      </c>
      <c r="E5" s="10" t="s">
        <v>16</v>
      </c>
      <c r="F5" s="10" t="s">
        <v>18</v>
      </c>
    </row>
    <row r="6" spans="1:6">
      <c r="A6" s="8"/>
      <c r="B6" s="4"/>
      <c r="C6" s="221">
        <f t="shared" ref="C6:C17" si="0">SUM(D6:F6)</f>
        <v>0</v>
      </c>
      <c r="D6" s="220"/>
      <c r="E6" s="220"/>
      <c r="F6" s="220"/>
    </row>
    <row r="7" spans="1:6">
      <c r="A7" s="63"/>
      <c r="B7" s="36"/>
      <c r="C7" s="221">
        <f t="shared" si="0"/>
        <v>0</v>
      </c>
      <c r="D7" s="220"/>
      <c r="E7" s="220"/>
      <c r="F7" s="220"/>
    </row>
    <row r="8" spans="1:6">
      <c r="A8" s="5"/>
      <c r="B8" s="4"/>
      <c r="C8" s="221">
        <f t="shared" si="0"/>
        <v>0</v>
      </c>
      <c r="D8" s="220"/>
      <c r="E8" s="220"/>
      <c r="F8" s="220"/>
    </row>
    <row r="9" spans="1:6">
      <c r="A9" s="5"/>
      <c r="B9" s="4"/>
      <c r="C9" s="221">
        <f t="shared" si="0"/>
        <v>0</v>
      </c>
      <c r="D9" s="220"/>
      <c r="E9" s="220"/>
      <c r="F9" s="220"/>
    </row>
    <row r="10" spans="1:6">
      <c r="A10" s="5"/>
      <c r="B10" s="4"/>
      <c r="C10" s="221">
        <f t="shared" si="0"/>
        <v>0</v>
      </c>
      <c r="D10" s="220"/>
      <c r="E10" s="220"/>
      <c r="F10" s="220"/>
    </row>
    <row r="11" spans="1:6">
      <c r="A11" s="5" t="s">
        <v>132</v>
      </c>
      <c r="B11" s="4"/>
      <c r="C11" s="221">
        <f t="shared" si="0"/>
        <v>0</v>
      </c>
      <c r="D11" s="220"/>
      <c r="E11" s="220"/>
      <c r="F11" s="220"/>
    </row>
    <row r="12" spans="1:6">
      <c r="A12" s="5"/>
      <c r="B12" s="4"/>
      <c r="C12" s="221">
        <f t="shared" si="0"/>
        <v>0</v>
      </c>
      <c r="D12" s="220"/>
      <c r="E12" s="220"/>
      <c r="F12" s="220"/>
    </row>
    <row r="13" spans="1:6">
      <c r="A13" s="5"/>
      <c r="B13" s="4"/>
      <c r="C13" s="221">
        <f t="shared" si="0"/>
        <v>0</v>
      </c>
      <c r="D13" s="220"/>
      <c r="E13" s="220"/>
      <c r="F13" s="220"/>
    </row>
    <row r="14" spans="1:6">
      <c r="A14" s="5"/>
      <c r="B14" s="36"/>
      <c r="C14" s="221">
        <f t="shared" si="0"/>
        <v>0</v>
      </c>
      <c r="D14" s="220"/>
      <c r="E14" s="220"/>
      <c r="F14" s="220"/>
    </row>
    <row r="15" spans="1:6">
      <c r="A15" s="5"/>
      <c r="B15" s="4"/>
      <c r="C15" s="221">
        <f t="shared" si="0"/>
        <v>0</v>
      </c>
      <c r="D15" s="220"/>
      <c r="E15" s="220"/>
      <c r="F15" s="220"/>
    </row>
    <row r="16" spans="1:6">
      <c r="A16" s="5"/>
      <c r="B16" s="4"/>
      <c r="C16" s="221">
        <f t="shared" si="0"/>
        <v>0</v>
      </c>
      <c r="D16" s="220"/>
      <c r="E16" s="220"/>
      <c r="F16" s="220"/>
    </row>
    <row r="17" spans="1:6">
      <c r="A17" s="5"/>
      <c r="B17" s="4"/>
      <c r="C17" s="221">
        <f t="shared" si="0"/>
        <v>0</v>
      </c>
      <c r="D17" s="220"/>
      <c r="E17" s="220"/>
      <c r="F17" s="220"/>
    </row>
    <row r="18" spans="1:6" ht="24" customHeight="1">
      <c r="A18" s="1"/>
      <c r="B18" s="64" t="s">
        <v>136</v>
      </c>
      <c r="C18" s="221">
        <f>D18+E18+F18</f>
        <v>0</v>
      </c>
      <c r="D18" s="221">
        <f>SUM(D6:D17)</f>
        <v>0</v>
      </c>
      <c r="E18" s="221">
        <f>SUM(E6:E17)</f>
        <v>0</v>
      </c>
      <c r="F18" s="221">
        <f>SUM(F6:F17)</f>
        <v>0</v>
      </c>
    </row>
    <row r="20" spans="1:6">
      <c r="A20" t="s">
        <v>25</v>
      </c>
      <c r="F20" s="7" t="s">
        <v>13</v>
      </c>
    </row>
    <row r="21" spans="1:6">
      <c r="A21" s="11"/>
      <c r="B21" s="12" t="s">
        <v>14</v>
      </c>
      <c r="C21" s="8" t="s">
        <v>1</v>
      </c>
      <c r="D21" s="9" t="s">
        <v>130</v>
      </c>
      <c r="E21" s="9" t="s">
        <v>131</v>
      </c>
      <c r="F21" s="9" t="s">
        <v>17</v>
      </c>
    </row>
    <row r="22" spans="1:6">
      <c r="A22" s="16"/>
      <c r="B22" s="18"/>
      <c r="C22" s="1"/>
      <c r="D22" s="10" t="s">
        <v>16</v>
      </c>
      <c r="E22" s="10" t="s">
        <v>16</v>
      </c>
      <c r="F22" s="10" t="s">
        <v>18</v>
      </c>
    </row>
    <row r="23" spans="1:6">
      <c r="A23" s="8"/>
      <c r="B23" s="4"/>
      <c r="C23" s="221">
        <f t="shared" ref="C23:C34" si="1">SUM(D23:F23)</f>
        <v>0</v>
      </c>
      <c r="D23" s="220"/>
      <c r="E23" s="220"/>
      <c r="F23" s="220"/>
    </row>
    <row r="24" spans="1:6">
      <c r="A24" s="5"/>
      <c r="B24" s="36"/>
      <c r="C24" s="221">
        <f t="shared" si="1"/>
        <v>0</v>
      </c>
      <c r="D24" s="220"/>
      <c r="E24" s="220"/>
      <c r="F24" s="220"/>
    </row>
    <row r="25" spans="1:6">
      <c r="A25" s="5"/>
      <c r="B25" s="36"/>
      <c r="C25" s="221">
        <f t="shared" si="1"/>
        <v>0</v>
      </c>
      <c r="D25" s="220"/>
      <c r="E25" s="220"/>
      <c r="F25" s="220"/>
    </row>
    <row r="26" spans="1:6">
      <c r="A26" s="5"/>
      <c r="B26" s="4"/>
      <c r="C26" s="221">
        <f t="shared" si="1"/>
        <v>0</v>
      </c>
      <c r="D26" s="220"/>
      <c r="E26" s="220"/>
      <c r="F26" s="220"/>
    </row>
    <row r="27" spans="1:6">
      <c r="A27" s="5"/>
      <c r="B27" s="4"/>
      <c r="C27" s="221">
        <f t="shared" si="1"/>
        <v>0</v>
      </c>
      <c r="D27" s="220"/>
      <c r="E27" s="220"/>
      <c r="F27" s="220"/>
    </row>
    <row r="28" spans="1:6">
      <c r="A28" s="5" t="s">
        <v>133</v>
      </c>
      <c r="B28" s="4"/>
      <c r="C28" s="221">
        <f t="shared" si="1"/>
        <v>0</v>
      </c>
      <c r="D28" s="220"/>
      <c r="E28" s="220"/>
      <c r="F28" s="220"/>
    </row>
    <row r="29" spans="1:6">
      <c r="A29" s="5"/>
      <c r="B29" s="4"/>
      <c r="C29" s="221">
        <f t="shared" si="1"/>
        <v>0</v>
      </c>
      <c r="D29" s="220"/>
      <c r="E29" s="220"/>
      <c r="F29" s="220"/>
    </row>
    <row r="30" spans="1:6">
      <c r="A30" s="5"/>
      <c r="B30" s="4"/>
      <c r="C30" s="221">
        <f t="shared" si="1"/>
        <v>0</v>
      </c>
      <c r="D30" s="220"/>
      <c r="E30" s="220"/>
      <c r="F30" s="220"/>
    </row>
    <row r="31" spans="1:6">
      <c r="A31" s="5"/>
      <c r="B31" s="36"/>
      <c r="C31" s="221">
        <f t="shared" si="1"/>
        <v>0</v>
      </c>
      <c r="D31" s="220"/>
      <c r="E31" s="220"/>
      <c r="F31" s="220"/>
    </row>
    <row r="32" spans="1:6">
      <c r="A32" s="5"/>
      <c r="B32" s="4"/>
      <c r="C32" s="221">
        <f t="shared" si="1"/>
        <v>0</v>
      </c>
      <c r="D32" s="220"/>
      <c r="E32" s="220"/>
      <c r="F32" s="220"/>
    </row>
    <row r="33" spans="1:6">
      <c r="A33" s="5"/>
      <c r="B33" s="4"/>
      <c r="C33" s="221">
        <f t="shared" si="1"/>
        <v>0</v>
      </c>
      <c r="D33" s="220"/>
      <c r="E33" s="220"/>
      <c r="F33" s="220"/>
    </row>
    <row r="34" spans="1:6">
      <c r="A34" s="5"/>
      <c r="B34" s="4"/>
      <c r="C34" s="221">
        <f t="shared" si="1"/>
        <v>0</v>
      </c>
      <c r="D34" s="220"/>
      <c r="E34" s="220"/>
      <c r="F34" s="220"/>
    </row>
    <row r="35" spans="1:6" ht="26.25" customHeight="1">
      <c r="A35" s="1"/>
      <c r="B35" s="64" t="s">
        <v>137</v>
      </c>
      <c r="C35" s="221">
        <f>SUM(D35+E35+F35)</f>
        <v>0</v>
      </c>
      <c r="D35" s="221">
        <f>SUM(D23:D34)</f>
        <v>0</v>
      </c>
      <c r="E35" s="221">
        <f>SUM(E23:E34)</f>
        <v>0</v>
      </c>
      <c r="F35" s="221">
        <f>SUM(F23:F34)</f>
        <v>0</v>
      </c>
    </row>
    <row r="36" spans="1:6">
      <c r="A36" t="s">
        <v>43</v>
      </c>
    </row>
    <row r="37" spans="1:6">
      <c r="A37" t="s">
        <v>134</v>
      </c>
    </row>
    <row r="38" spans="1:6" ht="39" customHeight="1">
      <c r="A38" s="245" t="s">
        <v>135</v>
      </c>
      <c r="B38" s="245"/>
      <c r="C38" s="245"/>
      <c r="D38" s="245"/>
      <c r="E38" s="245"/>
      <c r="F38" s="245"/>
    </row>
  </sheetData>
  <mergeCells count="2">
    <mergeCell ref="A2:F2"/>
    <mergeCell ref="A38:F38"/>
  </mergeCells>
  <phoneticPr fontId="1"/>
  <conditionalFormatting sqref="C35">
    <cfRule type="cellIs" dxfId="4" priority="1" operator="equal">
      <formula>0</formula>
    </cfRule>
  </conditionalFormatting>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4" workbookViewId="0">
      <selection activeCell="F24" sqref="F24"/>
    </sheetView>
  </sheetViews>
  <sheetFormatPr defaultRowHeight="18.75"/>
  <cols>
    <col min="2" max="2" width="25.875" customWidth="1"/>
    <col min="3" max="3" width="16.875" customWidth="1"/>
    <col min="4" max="4" width="17.25" customWidth="1"/>
    <col min="5" max="5" width="17.875" customWidth="1"/>
    <col min="6" max="6" width="19" customWidth="1"/>
  </cols>
  <sheetData>
    <row r="1" spans="1:6">
      <c r="F1" s="7" t="s">
        <v>139</v>
      </c>
    </row>
    <row r="2" spans="1:6" ht="24">
      <c r="A2" s="315" t="s">
        <v>138</v>
      </c>
      <c r="B2" s="315"/>
      <c r="C2" s="315"/>
      <c r="D2" s="315"/>
      <c r="E2" s="315"/>
      <c r="F2" s="315"/>
    </row>
    <row r="3" spans="1:6">
      <c r="A3" t="s">
        <v>140</v>
      </c>
      <c r="F3" s="7" t="s">
        <v>13</v>
      </c>
    </row>
    <row r="4" spans="1:6">
      <c r="A4" s="11"/>
      <c r="B4" s="12" t="s">
        <v>14</v>
      </c>
      <c r="C4" s="61" t="s">
        <v>1</v>
      </c>
      <c r="D4" s="9" t="s">
        <v>130</v>
      </c>
      <c r="E4" s="9" t="s">
        <v>131</v>
      </c>
      <c r="F4" s="9" t="s">
        <v>17</v>
      </c>
    </row>
    <row r="5" spans="1:6">
      <c r="A5" s="16"/>
      <c r="B5" s="18"/>
      <c r="C5" s="1"/>
      <c r="D5" s="10" t="s">
        <v>16</v>
      </c>
      <c r="E5" s="10" t="s">
        <v>16</v>
      </c>
      <c r="F5" s="10" t="s">
        <v>18</v>
      </c>
    </row>
    <row r="6" spans="1:6">
      <c r="A6" s="61"/>
      <c r="B6" s="36"/>
      <c r="C6" s="221">
        <f>SUM(D6:F6)</f>
        <v>0</v>
      </c>
      <c r="D6" s="220"/>
      <c r="E6" s="220"/>
      <c r="F6" s="220"/>
    </row>
    <row r="7" spans="1:6">
      <c r="A7" s="63"/>
      <c r="B7" s="36"/>
      <c r="C7" s="221">
        <f t="shared" ref="C7:C17" si="0">SUM(D7:F7)</f>
        <v>0</v>
      </c>
      <c r="D7" s="220"/>
      <c r="E7" s="220"/>
      <c r="F7" s="220"/>
    </row>
    <row r="8" spans="1:6">
      <c r="A8" s="5"/>
      <c r="B8" s="36"/>
      <c r="C8" s="221">
        <f t="shared" si="0"/>
        <v>0</v>
      </c>
      <c r="D8" s="220"/>
      <c r="E8" s="220"/>
      <c r="F8" s="220"/>
    </row>
    <row r="9" spans="1:6">
      <c r="A9" s="5"/>
      <c r="B9" s="36"/>
      <c r="C9" s="221">
        <f t="shared" si="0"/>
        <v>0</v>
      </c>
      <c r="D9" s="220"/>
      <c r="E9" s="220"/>
      <c r="F9" s="220"/>
    </row>
    <row r="10" spans="1:6">
      <c r="A10" s="5"/>
      <c r="B10" s="36"/>
      <c r="C10" s="221">
        <f t="shared" si="0"/>
        <v>0</v>
      </c>
      <c r="D10" s="220"/>
      <c r="E10" s="220"/>
      <c r="F10" s="220"/>
    </row>
    <row r="11" spans="1:6">
      <c r="A11" s="5" t="s">
        <v>112</v>
      </c>
      <c r="B11" s="36"/>
      <c r="C11" s="221">
        <f t="shared" si="0"/>
        <v>0</v>
      </c>
      <c r="D11" s="220"/>
      <c r="E11" s="220"/>
      <c r="F11" s="220"/>
    </row>
    <row r="12" spans="1:6">
      <c r="A12" s="5"/>
      <c r="B12" s="36"/>
      <c r="C12" s="221">
        <f t="shared" si="0"/>
        <v>0</v>
      </c>
      <c r="D12" s="220"/>
      <c r="E12" s="220"/>
      <c r="F12" s="220"/>
    </row>
    <row r="13" spans="1:6">
      <c r="A13" s="5"/>
      <c r="B13" s="36"/>
      <c r="C13" s="221">
        <f t="shared" si="0"/>
        <v>0</v>
      </c>
      <c r="D13" s="220"/>
      <c r="E13" s="220"/>
      <c r="F13" s="220"/>
    </row>
    <row r="14" spans="1:6">
      <c r="A14" s="5"/>
      <c r="B14" s="36"/>
      <c r="C14" s="221">
        <f t="shared" si="0"/>
        <v>0</v>
      </c>
      <c r="D14" s="220"/>
      <c r="E14" s="220"/>
      <c r="F14" s="220"/>
    </row>
    <row r="15" spans="1:6">
      <c r="A15" s="5"/>
      <c r="B15" s="36"/>
      <c r="C15" s="221">
        <f t="shared" si="0"/>
        <v>0</v>
      </c>
      <c r="D15" s="220"/>
      <c r="E15" s="220"/>
      <c r="F15" s="220"/>
    </row>
    <row r="16" spans="1:6">
      <c r="A16" s="5"/>
      <c r="B16" s="36"/>
      <c r="C16" s="221">
        <f t="shared" si="0"/>
        <v>0</v>
      </c>
      <c r="D16" s="220"/>
      <c r="E16" s="220"/>
      <c r="F16" s="220"/>
    </row>
    <row r="17" spans="1:6">
      <c r="A17" s="5"/>
      <c r="B17" s="36"/>
      <c r="C17" s="221">
        <f t="shared" si="0"/>
        <v>0</v>
      </c>
      <c r="D17" s="220"/>
      <c r="E17" s="220"/>
      <c r="F17" s="220"/>
    </row>
    <row r="18" spans="1:6" ht="24" customHeight="1">
      <c r="A18" s="1"/>
      <c r="B18" s="64" t="s">
        <v>136</v>
      </c>
      <c r="C18" s="221">
        <f>SUM(D18+E18+F18)</f>
        <v>0</v>
      </c>
      <c r="D18" s="221">
        <f t="shared" ref="D18:F18" si="1">SUM(D6:D17)</f>
        <v>0</v>
      </c>
      <c r="E18" s="221">
        <f t="shared" si="1"/>
        <v>0</v>
      </c>
      <c r="F18" s="221">
        <f t="shared" si="1"/>
        <v>0</v>
      </c>
    </row>
    <row r="20" spans="1:6">
      <c r="A20" t="s">
        <v>141</v>
      </c>
      <c r="F20" s="7" t="s">
        <v>13</v>
      </c>
    </row>
    <row r="21" spans="1:6">
      <c r="A21" s="11"/>
      <c r="B21" s="12" t="s">
        <v>14</v>
      </c>
      <c r="C21" s="61" t="s">
        <v>1</v>
      </c>
      <c r="D21" s="9" t="s">
        <v>130</v>
      </c>
      <c r="E21" s="9" t="s">
        <v>131</v>
      </c>
      <c r="F21" s="9" t="s">
        <v>17</v>
      </c>
    </row>
    <row r="22" spans="1:6">
      <c r="A22" s="16"/>
      <c r="B22" s="18"/>
      <c r="C22" s="1"/>
      <c r="D22" s="10" t="s">
        <v>16</v>
      </c>
      <c r="E22" s="10" t="s">
        <v>16</v>
      </c>
      <c r="F22" s="10" t="s">
        <v>18</v>
      </c>
    </row>
    <row r="23" spans="1:6">
      <c r="A23" s="61"/>
      <c r="B23" s="36"/>
      <c r="C23" s="221">
        <f>SUM(D23:F23)</f>
        <v>0</v>
      </c>
      <c r="D23" s="220"/>
      <c r="E23" s="220"/>
      <c r="F23" s="220"/>
    </row>
    <row r="24" spans="1:6">
      <c r="A24" s="5"/>
      <c r="B24" s="36"/>
      <c r="C24" s="221">
        <f t="shared" ref="C24:C34" si="2">SUM(D24:F24)</f>
        <v>0</v>
      </c>
      <c r="D24" s="220"/>
      <c r="E24" s="220"/>
      <c r="F24" s="220"/>
    </row>
    <row r="25" spans="1:6">
      <c r="A25" s="5"/>
      <c r="B25" s="36"/>
      <c r="C25" s="221">
        <f t="shared" si="2"/>
        <v>0</v>
      </c>
      <c r="D25" s="220"/>
      <c r="E25" s="220"/>
      <c r="F25" s="220"/>
    </row>
    <row r="26" spans="1:6">
      <c r="A26" s="5"/>
      <c r="B26" s="36"/>
      <c r="C26" s="221">
        <f t="shared" si="2"/>
        <v>0</v>
      </c>
      <c r="D26" s="220"/>
      <c r="E26" s="220"/>
      <c r="F26" s="220"/>
    </row>
    <row r="27" spans="1:6">
      <c r="A27" s="5"/>
      <c r="B27" s="36"/>
      <c r="C27" s="221">
        <f t="shared" si="2"/>
        <v>0</v>
      </c>
      <c r="D27" s="220"/>
      <c r="E27" s="220"/>
      <c r="F27" s="220"/>
    </row>
    <row r="28" spans="1:6">
      <c r="A28" s="5" t="s">
        <v>112</v>
      </c>
      <c r="B28" s="36"/>
      <c r="C28" s="221">
        <f t="shared" si="2"/>
        <v>0</v>
      </c>
      <c r="D28" s="220"/>
      <c r="E28" s="220"/>
      <c r="F28" s="220"/>
    </row>
    <row r="29" spans="1:6">
      <c r="A29" s="5"/>
      <c r="B29" s="36"/>
      <c r="C29" s="221">
        <f t="shared" si="2"/>
        <v>0</v>
      </c>
      <c r="D29" s="220"/>
      <c r="E29" s="220"/>
      <c r="F29" s="220"/>
    </row>
    <row r="30" spans="1:6">
      <c r="A30" s="5"/>
      <c r="B30" s="36"/>
      <c r="C30" s="221">
        <f t="shared" si="2"/>
        <v>0</v>
      </c>
      <c r="D30" s="220"/>
      <c r="E30" s="220"/>
      <c r="F30" s="220"/>
    </row>
    <row r="31" spans="1:6">
      <c r="A31" s="5"/>
      <c r="B31" s="36"/>
      <c r="C31" s="221">
        <f t="shared" si="2"/>
        <v>0</v>
      </c>
      <c r="D31" s="220"/>
      <c r="E31" s="220"/>
      <c r="F31" s="220"/>
    </row>
    <row r="32" spans="1:6">
      <c r="A32" s="5"/>
      <c r="B32" s="36"/>
      <c r="C32" s="221">
        <f t="shared" si="2"/>
        <v>0</v>
      </c>
      <c r="D32" s="220"/>
      <c r="E32" s="220"/>
      <c r="F32" s="220"/>
    </row>
    <row r="33" spans="1:6">
      <c r="A33" s="5"/>
      <c r="B33" s="36"/>
      <c r="C33" s="221">
        <f t="shared" si="2"/>
        <v>0</v>
      </c>
      <c r="D33" s="220"/>
      <c r="E33" s="220"/>
      <c r="F33" s="220"/>
    </row>
    <row r="34" spans="1:6">
      <c r="A34" s="5"/>
      <c r="B34" s="36"/>
      <c r="C34" s="221">
        <f t="shared" si="2"/>
        <v>0</v>
      </c>
      <c r="D34" s="220"/>
      <c r="E34" s="220"/>
      <c r="F34" s="220"/>
    </row>
    <row r="35" spans="1:6" ht="26.25" customHeight="1">
      <c r="A35" s="1"/>
      <c r="B35" s="64" t="s">
        <v>137</v>
      </c>
      <c r="C35" s="221">
        <f>SUM(D35+E35+F35)</f>
        <v>0</v>
      </c>
      <c r="D35" s="222">
        <f>SUM(D23:D34)</f>
        <v>0</v>
      </c>
      <c r="E35" s="222">
        <f>SUM(E23:E34)</f>
        <v>0</v>
      </c>
      <c r="F35" s="222">
        <f>SUM(F23:F34)</f>
        <v>0</v>
      </c>
    </row>
    <row r="36" spans="1:6">
      <c r="A36" t="s">
        <v>43</v>
      </c>
    </row>
    <row r="37" spans="1:6">
      <c r="A37" t="s">
        <v>142</v>
      </c>
    </row>
    <row r="38" spans="1:6" ht="39" customHeight="1">
      <c r="A38" s="245" t="s">
        <v>135</v>
      </c>
      <c r="B38" s="245"/>
      <c r="C38" s="245"/>
      <c r="D38" s="245"/>
      <c r="E38" s="245"/>
      <c r="F38" s="245"/>
    </row>
  </sheetData>
  <mergeCells count="2">
    <mergeCell ref="A2:F2"/>
    <mergeCell ref="A38:F38"/>
  </mergeCells>
  <phoneticPr fontId="1"/>
  <conditionalFormatting sqref="D18:F18">
    <cfRule type="cellIs" dxfId="3" priority="4" operator="equal">
      <formula>0</formula>
    </cfRule>
  </conditionalFormatting>
  <conditionalFormatting sqref="D35:F35">
    <cfRule type="cellIs" dxfId="2" priority="3" operator="equal">
      <formula>0</formula>
    </cfRule>
  </conditionalFormatting>
  <conditionalFormatting sqref="C18">
    <cfRule type="cellIs" dxfId="1" priority="2" operator="equal">
      <formula>0</formula>
    </cfRule>
  </conditionalFormatting>
  <conditionalFormatting sqref="C35">
    <cfRule type="cellIs" dxfId="0" priority="1" operator="equal">
      <formula>0</formula>
    </cfRule>
  </conditionalFormatting>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87"/>
  <sheetViews>
    <sheetView view="pageBreakPreview" topLeftCell="A181" zoomScaleNormal="100" zoomScaleSheetLayoutView="100" workbookViewId="0">
      <selection activeCell="B26" sqref="B26:L28"/>
    </sheetView>
  </sheetViews>
  <sheetFormatPr defaultRowHeight="18.75"/>
  <cols>
    <col min="1" max="1" width="4.125" customWidth="1"/>
    <col min="12" max="12" width="3.625" customWidth="1"/>
  </cols>
  <sheetData>
    <row r="2" spans="1:12" ht="24">
      <c r="A2" s="71" t="s">
        <v>211</v>
      </c>
    </row>
    <row r="3" spans="1:12" ht="32.25" customHeight="1">
      <c r="A3" s="70" t="s">
        <v>212</v>
      </c>
      <c r="B3" s="66"/>
      <c r="C3" s="66"/>
      <c r="D3" s="66"/>
      <c r="E3" s="66"/>
      <c r="F3" s="66"/>
      <c r="G3" s="66"/>
      <c r="H3" s="66"/>
      <c r="I3" s="66"/>
      <c r="J3" s="66"/>
      <c r="K3" s="66"/>
      <c r="L3" s="66"/>
    </row>
    <row r="4" spans="1:12" ht="30.75" customHeight="1">
      <c r="A4" s="65"/>
      <c r="K4" s="84" t="s">
        <v>210</v>
      </c>
    </row>
    <row r="5" spans="1:12" ht="30.75" customHeight="1">
      <c r="A5" s="65"/>
      <c r="K5" s="84"/>
    </row>
    <row r="6" spans="1:12" ht="66" customHeight="1">
      <c r="A6" s="316" t="s">
        <v>162</v>
      </c>
      <c r="B6" s="316"/>
      <c r="C6" s="316"/>
      <c r="D6" s="316"/>
      <c r="E6" s="316"/>
      <c r="F6" s="316"/>
      <c r="G6" s="316"/>
      <c r="H6" s="316"/>
      <c r="I6" s="316"/>
      <c r="J6" s="316"/>
      <c r="K6" s="316"/>
    </row>
    <row r="7" spans="1:12" ht="64.5" customHeight="1">
      <c r="A7" s="316" t="s">
        <v>163</v>
      </c>
      <c r="B7" s="316"/>
      <c r="C7" s="316"/>
      <c r="D7" s="316"/>
      <c r="E7" s="316"/>
      <c r="F7" s="316"/>
      <c r="G7" s="316"/>
      <c r="H7" s="316"/>
      <c r="I7" s="316"/>
      <c r="J7" s="316"/>
      <c r="K7" s="316"/>
    </row>
    <row r="8" spans="1:12" ht="13.5" customHeight="1">
      <c r="A8" s="82"/>
      <c r="B8" s="82"/>
      <c r="C8" s="82"/>
      <c r="D8" s="82"/>
      <c r="E8" s="82"/>
      <c r="F8" s="82"/>
      <c r="G8" s="82"/>
      <c r="H8" s="82"/>
      <c r="I8" s="82"/>
      <c r="J8" s="82"/>
      <c r="K8" s="82"/>
    </row>
    <row r="9" spans="1:12" ht="103.5" customHeight="1">
      <c r="A9" s="82"/>
      <c r="B9" s="322" t="s">
        <v>197</v>
      </c>
      <c r="C9" s="323"/>
      <c r="D9" s="323"/>
      <c r="E9" s="323"/>
      <c r="F9" s="323"/>
      <c r="G9" s="323"/>
      <c r="H9" s="323"/>
      <c r="I9" s="323"/>
      <c r="J9" s="323"/>
      <c r="K9" s="324"/>
    </row>
    <row r="10" spans="1:12" ht="167.25" customHeight="1">
      <c r="B10" s="319" t="s">
        <v>198</v>
      </c>
      <c r="C10" s="320"/>
      <c r="D10" s="320"/>
      <c r="E10" s="320"/>
      <c r="F10" s="320"/>
      <c r="G10" s="320"/>
      <c r="H10" s="320"/>
      <c r="I10" s="320"/>
      <c r="J10" s="320"/>
      <c r="K10" s="321"/>
      <c r="L10" s="83"/>
    </row>
    <row r="11" spans="1:12" ht="21" customHeight="1">
      <c r="B11" s="76"/>
      <c r="C11" s="76"/>
      <c r="D11" s="76"/>
      <c r="E11" s="76"/>
      <c r="F11" s="76"/>
      <c r="G11" s="76"/>
      <c r="H11" s="76"/>
      <c r="I11" s="76"/>
      <c r="J11" s="76"/>
      <c r="K11" s="76"/>
      <c r="L11" s="83"/>
    </row>
    <row r="12" spans="1:12" ht="51.75" customHeight="1">
      <c r="A12" s="316" t="s">
        <v>196</v>
      </c>
      <c r="B12" s="316"/>
      <c r="C12" s="316"/>
      <c r="D12" s="316"/>
      <c r="E12" s="316"/>
      <c r="F12" s="316"/>
      <c r="G12" s="316"/>
      <c r="H12" s="316"/>
      <c r="I12" s="316"/>
      <c r="J12" s="316"/>
      <c r="K12" s="316"/>
    </row>
    <row r="13" spans="1:12" ht="51.75" customHeight="1">
      <c r="A13" s="82"/>
      <c r="B13" s="82"/>
      <c r="C13" s="82"/>
      <c r="D13" s="82"/>
      <c r="E13" s="82"/>
      <c r="F13" s="82"/>
      <c r="G13" s="82"/>
      <c r="H13" s="82"/>
      <c r="I13" s="82"/>
      <c r="J13" s="82"/>
      <c r="K13" s="82"/>
    </row>
    <row r="14" spans="1:12" ht="51.75" customHeight="1">
      <c r="A14" s="82"/>
      <c r="B14" s="82"/>
      <c r="C14" s="82"/>
      <c r="D14" s="82"/>
      <c r="E14" s="82"/>
      <c r="F14" s="82"/>
      <c r="G14" s="82"/>
      <c r="H14" s="82"/>
      <c r="I14" s="82"/>
      <c r="J14" s="82"/>
      <c r="K14" s="82"/>
    </row>
    <row r="15" spans="1:12" ht="28.5" customHeight="1">
      <c r="A15" s="82"/>
      <c r="B15" s="82"/>
      <c r="C15" s="82"/>
      <c r="D15" s="82"/>
      <c r="E15" s="82"/>
      <c r="F15" s="82"/>
      <c r="G15" s="82"/>
      <c r="H15" s="82"/>
      <c r="I15" s="82"/>
      <c r="J15" s="82"/>
      <c r="K15" s="82"/>
    </row>
    <row r="16" spans="1:12" ht="8.25" customHeight="1">
      <c r="A16" s="76"/>
      <c r="B16" s="76"/>
      <c r="C16" s="76"/>
      <c r="D16" s="76"/>
      <c r="E16" s="76"/>
      <c r="F16" s="76"/>
      <c r="G16" s="76"/>
      <c r="H16" s="76"/>
      <c r="I16" s="76"/>
      <c r="J16" s="76"/>
      <c r="K16" s="76"/>
    </row>
    <row r="17" spans="1:12" ht="19.5">
      <c r="B17" s="78" t="s">
        <v>158</v>
      </c>
    </row>
    <row r="19" spans="1:12" ht="25.5">
      <c r="B19" s="65" t="s">
        <v>159</v>
      </c>
      <c r="E19" s="80" t="s">
        <v>160</v>
      </c>
    </row>
    <row r="20" spans="1:12" ht="19.5">
      <c r="B20" s="78" t="s">
        <v>161</v>
      </c>
    </row>
    <row r="21" spans="1:12" ht="19.5">
      <c r="B21" s="79" t="s">
        <v>193</v>
      </c>
    </row>
    <row r="24" spans="1:12" ht="25.5">
      <c r="A24" s="72" t="s">
        <v>118</v>
      </c>
      <c r="B24" s="66"/>
      <c r="C24" s="66"/>
      <c r="D24" s="66"/>
      <c r="E24" s="66"/>
      <c r="F24" s="66"/>
      <c r="G24" s="66"/>
      <c r="H24" s="66"/>
      <c r="I24" s="66"/>
      <c r="J24" s="66"/>
      <c r="K24" s="66"/>
      <c r="L24" s="66"/>
    </row>
    <row r="25" spans="1:12" s="67" customFormat="1" ht="24">
      <c r="A25" s="73" t="s">
        <v>145</v>
      </c>
    </row>
    <row r="26" spans="1:12" ht="39" customHeight="1">
      <c r="B26" s="317" t="s">
        <v>165</v>
      </c>
      <c r="C26" s="317"/>
      <c r="D26" s="317"/>
      <c r="E26" s="317"/>
      <c r="F26" s="317"/>
      <c r="G26" s="317"/>
      <c r="H26" s="317"/>
      <c r="I26" s="317"/>
      <c r="J26" s="317"/>
      <c r="K26" s="317"/>
      <c r="L26" s="317"/>
    </row>
    <row r="27" spans="1:12" ht="30.75" customHeight="1">
      <c r="B27" s="318" t="s">
        <v>164</v>
      </c>
      <c r="C27" s="318"/>
      <c r="D27" s="318"/>
      <c r="E27" s="318"/>
      <c r="F27" s="318"/>
      <c r="G27" s="318"/>
      <c r="H27" s="318"/>
      <c r="I27" s="318"/>
      <c r="J27" s="318"/>
      <c r="K27" s="318"/>
      <c r="L27" s="318"/>
    </row>
    <row r="41" spans="1:2" ht="34.5" customHeight="1"/>
    <row r="43" spans="1:2">
      <c r="B43" t="s">
        <v>182</v>
      </c>
    </row>
    <row r="44" spans="1:2" ht="19.5">
      <c r="B44" s="45" t="s">
        <v>183</v>
      </c>
    </row>
    <row r="45" spans="1:2" ht="30">
      <c r="A45" s="32" t="s">
        <v>184</v>
      </c>
    </row>
    <row r="46" spans="1:2">
      <c r="B46" s="56" t="s">
        <v>186</v>
      </c>
    </row>
    <row r="48" spans="1:2" ht="19.5">
      <c r="B48" s="45" t="s">
        <v>185</v>
      </c>
    </row>
    <row r="49" spans="1:14" ht="30">
      <c r="A49" s="74" t="s">
        <v>209</v>
      </c>
    </row>
    <row r="50" spans="1:14">
      <c r="A50" s="62"/>
    </row>
    <row r="51" spans="1:14">
      <c r="A51" s="62"/>
    </row>
    <row r="52" spans="1:14">
      <c r="A52" s="62"/>
    </row>
    <row r="53" spans="1:14">
      <c r="A53" s="62"/>
    </row>
    <row r="54" spans="1:14" ht="10.5" customHeight="1">
      <c r="A54" s="62"/>
    </row>
    <row r="55" spans="1:14">
      <c r="A55" s="62"/>
      <c r="B55" t="s">
        <v>202</v>
      </c>
    </row>
    <row r="56" spans="1:14">
      <c r="A56" s="62"/>
      <c r="B56" s="328" t="s">
        <v>203</v>
      </c>
      <c r="C56" s="329"/>
      <c r="D56" s="329"/>
      <c r="E56" s="329"/>
      <c r="F56" s="329"/>
      <c r="G56" s="329"/>
      <c r="H56" s="329"/>
      <c r="I56" s="329"/>
      <c r="J56" s="329"/>
      <c r="K56" s="330"/>
    </row>
    <row r="57" spans="1:14" ht="50.25" customHeight="1">
      <c r="A57" s="62"/>
      <c r="B57" s="331" t="s">
        <v>204</v>
      </c>
      <c r="C57" s="332"/>
      <c r="D57" s="332"/>
      <c r="E57" s="332"/>
      <c r="F57" s="332"/>
      <c r="G57" s="332"/>
      <c r="H57" s="332"/>
      <c r="I57" s="332"/>
      <c r="J57" s="332"/>
      <c r="K57" s="333"/>
    </row>
    <row r="58" spans="1:14" ht="35.25" customHeight="1">
      <c r="A58" s="62"/>
      <c r="B58" s="325" t="s">
        <v>206</v>
      </c>
      <c r="C58" s="326"/>
      <c r="D58" s="326"/>
      <c r="E58" s="326"/>
      <c r="F58" s="326"/>
      <c r="G58" s="326"/>
      <c r="H58" s="326"/>
      <c r="I58" s="326"/>
      <c r="J58" s="326"/>
      <c r="K58" s="327"/>
    </row>
    <row r="59" spans="1:14" ht="115.5" customHeight="1">
      <c r="A59" s="62"/>
      <c r="B59" s="334" t="s">
        <v>208</v>
      </c>
      <c r="C59" s="335"/>
      <c r="D59" s="335"/>
      <c r="E59" s="335"/>
      <c r="F59" s="335"/>
      <c r="G59" s="335"/>
      <c r="H59" s="335"/>
      <c r="I59" s="335"/>
      <c r="J59" s="335"/>
      <c r="K59" s="336"/>
      <c r="N59" t="s">
        <v>205</v>
      </c>
    </row>
    <row r="60" spans="1:14" ht="10.5" customHeight="1">
      <c r="A60" s="62"/>
      <c r="N60" t="s">
        <v>207</v>
      </c>
    </row>
    <row r="61" spans="1:14" ht="24">
      <c r="A61" s="73" t="s">
        <v>144</v>
      </c>
    </row>
    <row r="62" spans="1:14" ht="19.5">
      <c r="A62" s="68"/>
      <c r="B62" s="78" t="s">
        <v>156</v>
      </c>
    </row>
    <row r="75" spans="1:12" ht="40.5" customHeight="1"/>
    <row r="76" spans="1:12" ht="25.5">
      <c r="A76" s="72" t="s">
        <v>199</v>
      </c>
      <c r="B76" s="66"/>
      <c r="C76" s="66"/>
      <c r="D76" s="66"/>
      <c r="E76" s="66"/>
      <c r="F76" s="66"/>
      <c r="G76" s="66"/>
      <c r="H76" s="66"/>
      <c r="I76" s="66"/>
      <c r="J76" s="66"/>
      <c r="K76" s="66"/>
      <c r="L76" s="66"/>
    </row>
    <row r="77" spans="1:12" ht="19.5">
      <c r="A77" s="78" t="s">
        <v>194</v>
      </c>
    </row>
    <row r="78" spans="1:12" ht="12" customHeight="1"/>
    <row r="79" spans="1:12" ht="24">
      <c r="A79" s="32" t="s">
        <v>153</v>
      </c>
    </row>
    <row r="80" spans="1:12" ht="19.5">
      <c r="A80" s="78" t="s">
        <v>146</v>
      </c>
    </row>
    <row r="81" spans="1:16" ht="13.5" customHeight="1">
      <c r="A81" s="78"/>
    </row>
    <row r="82" spans="1:16" ht="17.25" customHeight="1">
      <c r="A82" s="32" t="s">
        <v>152</v>
      </c>
    </row>
    <row r="83" spans="1:16" ht="9" customHeight="1">
      <c r="A83" s="32"/>
    </row>
    <row r="84" spans="1:16" ht="38.25" customHeight="1">
      <c r="B84" s="317" t="s">
        <v>187</v>
      </c>
      <c r="C84" s="317"/>
      <c r="D84" s="317"/>
      <c r="E84" s="317"/>
      <c r="F84" s="317"/>
      <c r="G84" s="317"/>
      <c r="H84" s="317"/>
      <c r="I84" s="317"/>
      <c r="J84" s="317"/>
      <c r="K84" s="317"/>
    </row>
    <row r="85" spans="1:16" ht="42.75" customHeight="1">
      <c r="B85" s="317" t="s">
        <v>195</v>
      </c>
      <c r="C85" s="317"/>
      <c r="D85" s="317"/>
      <c r="E85" s="317"/>
      <c r="F85" s="317"/>
      <c r="G85" s="317"/>
      <c r="H85" s="317"/>
      <c r="I85" s="317"/>
      <c r="J85" s="317"/>
      <c r="K85" s="317"/>
    </row>
    <row r="86" spans="1:16" ht="20.25" customHeight="1">
      <c r="B86" s="77"/>
      <c r="C86" s="77"/>
      <c r="D86" s="77"/>
      <c r="E86" s="77"/>
      <c r="F86" s="77"/>
      <c r="G86" s="77"/>
      <c r="H86" s="77"/>
      <c r="I86" s="77"/>
      <c r="J86" s="77"/>
      <c r="K86" s="77"/>
    </row>
    <row r="87" spans="1:16" ht="21" customHeight="1">
      <c r="B87" s="69"/>
      <c r="C87" s="69"/>
      <c r="D87" s="69"/>
      <c r="E87" s="69"/>
      <c r="F87" s="69"/>
      <c r="G87" s="69"/>
      <c r="H87" s="69"/>
      <c r="I87" s="69"/>
      <c r="J87" s="69"/>
      <c r="K87" s="69"/>
    </row>
    <row r="88" spans="1:16" ht="21" customHeight="1">
      <c r="B88" s="69"/>
      <c r="C88" s="69"/>
      <c r="D88" s="69"/>
      <c r="E88" s="69"/>
      <c r="F88" s="69"/>
      <c r="H88" s="81"/>
      <c r="I88" s="81"/>
      <c r="J88" s="81"/>
      <c r="K88" s="81"/>
      <c r="L88" s="35"/>
      <c r="M88" s="35"/>
      <c r="N88" s="35"/>
      <c r="O88" s="35"/>
      <c r="P88" s="35"/>
    </row>
    <row r="89" spans="1:16" ht="21" customHeight="1">
      <c r="B89" s="69"/>
      <c r="C89" s="69"/>
      <c r="D89" s="69"/>
      <c r="E89" s="69"/>
      <c r="F89" s="69"/>
      <c r="G89" s="81"/>
      <c r="H89" s="81"/>
      <c r="I89" s="81"/>
      <c r="J89" s="81"/>
      <c r="K89" s="81"/>
    </row>
    <row r="90" spans="1:16" ht="21" customHeight="1">
      <c r="B90" s="69"/>
      <c r="C90" s="69"/>
      <c r="D90" s="69"/>
      <c r="E90" s="69"/>
      <c r="F90" s="69"/>
      <c r="G90" s="81"/>
      <c r="H90" s="81"/>
      <c r="I90" s="81"/>
      <c r="J90" s="81"/>
      <c r="K90" s="81"/>
    </row>
    <row r="91" spans="1:16" ht="21" customHeight="1">
      <c r="B91" s="69"/>
      <c r="C91" s="69"/>
      <c r="D91" s="69"/>
      <c r="E91" s="69"/>
      <c r="F91" s="69"/>
      <c r="G91" s="81"/>
      <c r="H91" s="81"/>
      <c r="I91" s="81"/>
      <c r="J91" s="81"/>
      <c r="K91" s="81"/>
    </row>
    <row r="92" spans="1:16" ht="21" customHeight="1">
      <c r="B92" s="69"/>
      <c r="C92" s="69"/>
      <c r="D92" s="69"/>
      <c r="E92" s="69"/>
      <c r="F92" s="69"/>
      <c r="G92" s="81"/>
      <c r="H92" s="81"/>
      <c r="I92" s="81"/>
      <c r="J92" s="81"/>
      <c r="K92" s="81"/>
    </row>
    <row r="93" spans="1:16" ht="21" customHeight="1">
      <c r="B93" s="69"/>
      <c r="C93" s="69"/>
      <c r="D93" s="69"/>
      <c r="E93" s="69"/>
      <c r="F93" s="69"/>
      <c r="G93" s="81"/>
      <c r="H93" s="81"/>
      <c r="I93" s="81"/>
      <c r="J93" s="81"/>
      <c r="K93" s="81"/>
    </row>
    <row r="94" spans="1:16" ht="21" customHeight="1">
      <c r="B94" s="69"/>
      <c r="C94" s="69"/>
      <c r="D94" s="69"/>
      <c r="E94" s="69"/>
      <c r="F94" s="69"/>
      <c r="G94" s="69"/>
      <c r="H94" s="69"/>
      <c r="I94" s="69"/>
      <c r="J94" s="69"/>
      <c r="K94" s="69"/>
    </row>
    <row r="95" spans="1:16" ht="21" customHeight="1">
      <c r="B95" s="69"/>
      <c r="C95" s="69"/>
      <c r="D95" s="69"/>
      <c r="E95" s="69"/>
      <c r="F95" s="69"/>
      <c r="G95" s="69"/>
      <c r="H95" s="69"/>
      <c r="I95" s="69"/>
      <c r="J95" s="69"/>
      <c r="K95" s="69"/>
    </row>
    <row r="96" spans="1:16" ht="21" customHeight="1">
      <c r="B96" s="69"/>
      <c r="C96" s="69"/>
      <c r="D96" s="69"/>
      <c r="E96" s="69"/>
      <c r="F96" s="69"/>
      <c r="G96" s="69"/>
      <c r="H96" s="69"/>
      <c r="I96" s="69"/>
      <c r="J96" s="69"/>
      <c r="K96" s="69"/>
    </row>
    <row r="97" spans="2:2" ht="15.75" customHeight="1">
      <c r="B97" s="78" t="s">
        <v>147</v>
      </c>
    </row>
    <row r="98" spans="2:2" ht="15.75" customHeight="1"/>
    <row r="99" spans="2:2" ht="15.75" customHeight="1"/>
    <row r="100" spans="2:2" ht="15.75" customHeight="1"/>
    <row r="101" spans="2:2" ht="15.75" customHeight="1"/>
    <row r="102" spans="2:2" ht="15.75" customHeight="1"/>
    <row r="103" spans="2:2" ht="15.75" customHeight="1"/>
    <row r="104" spans="2:2" ht="15.75" customHeight="1"/>
    <row r="105" spans="2:2" ht="15.75" customHeight="1"/>
    <row r="106" spans="2:2" ht="15.75" customHeight="1"/>
    <row r="107" spans="2:2" ht="15.75" customHeight="1"/>
    <row r="108" spans="2:2" ht="19.5">
      <c r="B108" s="78" t="s">
        <v>148</v>
      </c>
    </row>
    <row r="109" spans="2:2" ht="19.5">
      <c r="B109" s="79" t="s">
        <v>149</v>
      </c>
    </row>
    <row r="116" spans="1:11">
      <c r="B116" t="s">
        <v>121</v>
      </c>
    </row>
    <row r="117" spans="1:11">
      <c r="B117" t="s">
        <v>126</v>
      </c>
    </row>
    <row r="119" spans="1:11">
      <c r="B119" t="s">
        <v>119</v>
      </c>
    </row>
    <row r="120" spans="1:11">
      <c r="B120" t="s">
        <v>122</v>
      </c>
    </row>
    <row r="121" spans="1:11">
      <c r="B121" t="s">
        <v>126</v>
      </c>
    </row>
    <row r="124" spans="1:11" ht="24">
      <c r="A124" s="32" t="s">
        <v>154</v>
      </c>
    </row>
    <row r="125" spans="1:11" ht="41.25" customHeight="1">
      <c r="A125" s="317" t="s">
        <v>157</v>
      </c>
      <c r="B125" s="318"/>
      <c r="C125" s="318"/>
      <c r="D125" s="318"/>
      <c r="E125" s="318"/>
      <c r="F125" s="318"/>
      <c r="G125" s="318"/>
      <c r="H125" s="318"/>
      <c r="I125" s="318"/>
      <c r="J125" s="318"/>
      <c r="K125" s="318"/>
    </row>
    <row r="126" spans="1:11" ht="44.25" customHeight="1">
      <c r="A126" s="69"/>
      <c r="B126" s="69"/>
      <c r="C126" s="69"/>
      <c r="D126" s="69"/>
      <c r="E126" s="69"/>
      <c r="F126" s="69"/>
      <c r="G126" s="69"/>
      <c r="H126" s="69"/>
      <c r="I126" s="69"/>
      <c r="J126" s="69"/>
      <c r="K126" s="69"/>
    </row>
    <row r="127" spans="1:11" ht="15.75" customHeight="1">
      <c r="A127" s="75"/>
      <c r="B127" s="75"/>
      <c r="C127" s="75"/>
      <c r="D127" s="75"/>
      <c r="E127" s="75"/>
      <c r="F127" s="75"/>
      <c r="G127" s="75"/>
      <c r="H127" s="75"/>
      <c r="I127" s="75"/>
      <c r="J127" s="75"/>
      <c r="K127" s="75"/>
    </row>
    <row r="128" spans="1:11" ht="44.25" customHeight="1">
      <c r="A128" s="75"/>
      <c r="B128" s="75"/>
      <c r="C128" s="75"/>
      <c r="D128" s="75"/>
      <c r="E128" s="75"/>
      <c r="F128" s="75"/>
      <c r="G128" s="75"/>
      <c r="H128" s="75"/>
      <c r="I128" s="75"/>
      <c r="J128" s="75"/>
      <c r="K128" s="75"/>
    </row>
    <row r="136" spans="1:12" ht="36" customHeight="1">
      <c r="A136" s="317" t="s">
        <v>150</v>
      </c>
      <c r="B136" s="317"/>
      <c r="C136" s="317"/>
      <c r="D136" s="317"/>
      <c r="E136" s="317"/>
      <c r="F136" s="317"/>
      <c r="G136" s="317"/>
      <c r="H136" s="317"/>
      <c r="I136" s="317"/>
      <c r="J136" s="317"/>
      <c r="K136" s="317"/>
      <c r="L136" s="317"/>
    </row>
    <row r="137" spans="1:12" ht="19.5">
      <c r="A137" s="79" t="s">
        <v>151</v>
      </c>
      <c r="B137" s="79"/>
      <c r="C137" s="79"/>
      <c r="D137" s="79"/>
      <c r="E137" s="79"/>
      <c r="F137" s="79"/>
      <c r="G137" s="79"/>
      <c r="H137" s="79"/>
      <c r="I137" s="79"/>
      <c r="J137" s="79"/>
      <c r="K137" s="79"/>
      <c r="L137" s="79"/>
    </row>
    <row r="140" spans="1:12" ht="24">
      <c r="A140" s="32" t="s">
        <v>155</v>
      </c>
    </row>
    <row r="141" spans="1:12" ht="19.5">
      <c r="B141" s="78" t="s">
        <v>143</v>
      </c>
    </row>
    <row r="185" spans="1:12" ht="25.5">
      <c r="A185" s="72" t="s">
        <v>200</v>
      </c>
      <c r="B185" s="66"/>
      <c r="C185" s="66"/>
      <c r="D185" s="66"/>
      <c r="E185" s="66"/>
      <c r="F185" s="66"/>
      <c r="G185" s="66"/>
      <c r="H185" s="66"/>
      <c r="I185" s="66"/>
      <c r="J185" s="66"/>
      <c r="K185" s="66"/>
      <c r="L185" s="66"/>
    </row>
    <row r="186" spans="1:12" ht="24">
      <c r="A186" s="32" t="s">
        <v>201</v>
      </c>
    </row>
    <row r="187" spans="1:12" ht="93" customHeight="1">
      <c r="A187" s="245" t="s">
        <v>213</v>
      </c>
      <c r="B187" s="245"/>
      <c r="C187" s="245"/>
      <c r="D187" s="245"/>
      <c r="E187" s="245"/>
      <c r="F187" s="245"/>
      <c r="G187" s="245"/>
      <c r="H187" s="245"/>
      <c r="I187" s="245"/>
      <c r="J187" s="245"/>
      <c r="K187" s="245"/>
    </row>
  </sheetData>
  <mergeCells count="16">
    <mergeCell ref="A187:K187"/>
    <mergeCell ref="A6:K6"/>
    <mergeCell ref="B85:K85"/>
    <mergeCell ref="B84:K84"/>
    <mergeCell ref="B26:L26"/>
    <mergeCell ref="A125:K125"/>
    <mergeCell ref="A12:K12"/>
    <mergeCell ref="A7:K7"/>
    <mergeCell ref="B27:L27"/>
    <mergeCell ref="A136:L136"/>
    <mergeCell ref="B10:K10"/>
    <mergeCell ref="B9:K9"/>
    <mergeCell ref="B58:K58"/>
    <mergeCell ref="B56:K56"/>
    <mergeCell ref="B57:K57"/>
    <mergeCell ref="B59:K59"/>
  </mergeCells>
  <phoneticPr fontId="1"/>
  <pageMargins left="0.70866141732283472" right="0.70866141732283472" top="0.74803149606299213" bottom="0.74803149606299213" header="0.31496062992125984" footer="0.31496062992125984"/>
  <pageSetup paperSize="9" scale="82" fitToHeight="0" orientation="portrait" r:id="rId1"/>
  <headerFooter>
    <oddFooter>&amp;P / &amp;N ページ</oddFooter>
  </headerFooter>
  <rowBreaks count="5" manualBreakCount="5">
    <brk id="23" max="11" man="1"/>
    <brk id="60" max="11" man="1"/>
    <brk id="96" max="11" man="1"/>
    <brk id="139" max="16383" man="1"/>
    <brk id="18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51"/>
  <sheetViews>
    <sheetView view="pageBreakPreview" topLeftCell="A23" zoomScaleNormal="100" zoomScaleSheetLayoutView="100" workbookViewId="0">
      <selection activeCell="J45" sqref="J45"/>
    </sheetView>
  </sheetViews>
  <sheetFormatPr defaultRowHeight="18.75"/>
  <cols>
    <col min="2" max="2" width="3.5" customWidth="1"/>
    <col min="3" max="3" width="27" customWidth="1"/>
    <col min="4" max="4" width="15.125" customWidth="1"/>
    <col min="5" max="5" width="16.25" customWidth="1"/>
    <col min="6" max="6" width="17.875" customWidth="1"/>
    <col min="7" max="7" width="17.125" customWidth="1"/>
    <col min="8" max="8" width="3.5" customWidth="1"/>
  </cols>
  <sheetData>
    <row r="5" spans="1:7">
      <c r="G5" s="7" t="s">
        <v>19</v>
      </c>
    </row>
    <row r="6" spans="1:7">
      <c r="A6" t="s">
        <v>12</v>
      </c>
    </row>
    <row r="7" spans="1:7">
      <c r="G7" s="7" t="s">
        <v>13</v>
      </c>
    </row>
    <row r="8" spans="1:7">
      <c r="A8" s="11"/>
      <c r="B8" s="19"/>
      <c r="C8" s="12" t="s">
        <v>14</v>
      </c>
      <c r="D8" s="34" t="s">
        <v>1</v>
      </c>
      <c r="E8" s="9" t="s">
        <v>124</v>
      </c>
      <c r="F8" s="9" t="s">
        <v>125</v>
      </c>
      <c r="G8" s="9" t="s">
        <v>17</v>
      </c>
    </row>
    <row r="9" spans="1:7">
      <c r="A9" s="1" t="s">
        <v>15</v>
      </c>
      <c r="B9" s="1"/>
      <c r="C9" s="1"/>
      <c r="D9" s="1"/>
      <c r="E9" s="10" t="s">
        <v>16</v>
      </c>
      <c r="F9" s="10" t="s">
        <v>16</v>
      </c>
      <c r="G9" s="10" t="s">
        <v>18</v>
      </c>
    </row>
    <row r="10" spans="1:7">
      <c r="A10" s="34" t="s">
        <v>20</v>
      </c>
      <c r="B10" s="57" t="s">
        <v>127</v>
      </c>
      <c r="C10" s="58"/>
      <c r="D10" s="51"/>
      <c r="E10" s="52"/>
      <c r="F10" s="53"/>
      <c r="G10" s="52"/>
    </row>
    <row r="11" spans="1:7">
      <c r="A11" s="5"/>
      <c r="B11" s="2"/>
      <c r="C11" s="50" t="s">
        <v>62</v>
      </c>
      <c r="D11" s="54">
        <f>15000000*2</f>
        <v>30000000</v>
      </c>
      <c r="E11" s="55"/>
      <c r="F11" s="54">
        <f>D11</f>
        <v>30000000</v>
      </c>
      <c r="G11" s="55"/>
    </row>
    <row r="12" spans="1:7">
      <c r="A12" s="5"/>
      <c r="B12" s="2"/>
      <c r="C12" s="50" t="s">
        <v>91</v>
      </c>
      <c r="D12" s="54">
        <f>2500000*2</f>
        <v>5000000</v>
      </c>
      <c r="E12" s="55"/>
      <c r="F12" s="54">
        <f t="shared" ref="F12:F20" si="0">D12</f>
        <v>5000000</v>
      </c>
      <c r="G12" s="55"/>
    </row>
    <row r="13" spans="1:7">
      <c r="A13" s="5"/>
      <c r="B13" s="2"/>
      <c r="C13" s="50" t="s">
        <v>93</v>
      </c>
      <c r="D13" s="54">
        <f>5500000*2</f>
        <v>11000000</v>
      </c>
      <c r="E13" s="55"/>
      <c r="F13" s="54">
        <f t="shared" si="0"/>
        <v>11000000</v>
      </c>
      <c r="G13" s="55"/>
    </row>
    <row r="14" spans="1:7">
      <c r="A14" s="5"/>
      <c r="B14" s="2"/>
      <c r="C14" s="50" t="s">
        <v>92</v>
      </c>
      <c r="D14" s="54">
        <f>900000*2</f>
        <v>1800000</v>
      </c>
      <c r="E14" s="55"/>
      <c r="F14" s="54">
        <f t="shared" si="0"/>
        <v>1800000</v>
      </c>
      <c r="G14" s="55"/>
    </row>
    <row r="15" spans="1:7">
      <c r="A15" s="5"/>
      <c r="B15" s="2"/>
      <c r="C15" s="50" t="s">
        <v>94</v>
      </c>
      <c r="D15" s="54">
        <f>150000*2</f>
        <v>300000</v>
      </c>
      <c r="E15" s="55"/>
      <c r="F15" s="54">
        <f t="shared" si="0"/>
        <v>300000</v>
      </c>
      <c r="G15" s="55"/>
    </row>
    <row r="16" spans="1:7">
      <c r="A16" s="5"/>
      <c r="B16" s="2"/>
      <c r="C16" s="50" t="s">
        <v>95</v>
      </c>
      <c r="D16" s="54">
        <f>55000*2</f>
        <v>110000</v>
      </c>
      <c r="E16" s="55"/>
      <c r="F16" s="54">
        <f t="shared" si="0"/>
        <v>110000</v>
      </c>
      <c r="G16" s="55"/>
    </row>
    <row r="17" spans="1:7">
      <c r="A17" s="5"/>
      <c r="B17" s="2"/>
      <c r="C17" s="50" t="s">
        <v>168</v>
      </c>
      <c r="D17" s="54">
        <f>1000000*2</f>
        <v>2000000</v>
      </c>
      <c r="E17" s="55"/>
      <c r="F17" s="54">
        <f t="shared" si="0"/>
        <v>2000000</v>
      </c>
      <c r="G17" s="55"/>
    </row>
    <row r="18" spans="1:7">
      <c r="A18" s="5"/>
      <c r="B18" s="2"/>
      <c r="C18" s="50" t="s">
        <v>169</v>
      </c>
      <c r="D18" s="54">
        <f>1500000*2</f>
        <v>3000000</v>
      </c>
      <c r="E18" s="55"/>
      <c r="F18" s="54">
        <f t="shared" si="0"/>
        <v>3000000</v>
      </c>
      <c r="G18" s="55"/>
    </row>
    <row r="19" spans="1:7">
      <c r="A19" s="5"/>
      <c r="B19" s="2"/>
      <c r="C19" s="50" t="s">
        <v>170</v>
      </c>
      <c r="D19" s="54">
        <f>750000*2</f>
        <v>1500000</v>
      </c>
      <c r="E19" s="55"/>
      <c r="F19" s="54">
        <f t="shared" si="0"/>
        <v>1500000</v>
      </c>
      <c r="G19" s="55"/>
    </row>
    <row r="20" spans="1:7">
      <c r="A20" s="5"/>
      <c r="B20" s="2"/>
      <c r="C20" s="50" t="s">
        <v>96</v>
      </c>
      <c r="D20" s="54">
        <f>50000*2</f>
        <v>100000</v>
      </c>
      <c r="E20" s="55"/>
      <c r="F20" s="54">
        <f t="shared" si="0"/>
        <v>100000</v>
      </c>
      <c r="G20" s="55"/>
    </row>
    <row r="21" spans="1:7">
      <c r="A21" s="5"/>
      <c r="B21" s="2"/>
      <c r="C21" s="50" t="s">
        <v>177</v>
      </c>
      <c r="D21" s="54">
        <v>100000</v>
      </c>
      <c r="E21" s="54"/>
      <c r="F21" s="54">
        <v>100000</v>
      </c>
      <c r="G21" s="54"/>
    </row>
    <row r="22" spans="1:7">
      <c r="A22" s="5"/>
      <c r="B22" s="2"/>
      <c r="C22" s="50"/>
      <c r="D22" s="54"/>
      <c r="E22" s="54"/>
      <c r="F22" s="54"/>
      <c r="G22" s="54"/>
    </row>
    <row r="23" spans="1:7">
      <c r="A23" s="5"/>
      <c r="B23" s="2"/>
      <c r="C23" s="3"/>
      <c r="D23" s="54"/>
      <c r="E23" s="54"/>
      <c r="F23" s="54"/>
      <c r="G23" s="54"/>
    </row>
    <row r="24" spans="1:7">
      <c r="A24" s="5"/>
      <c r="B24" s="59" t="s">
        <v>128</v>
      </c>
      <c r="C24" s="60"/>
      <c r="D24" s="54"/>
      <c r="E24" s="54"/>
      <c r="F24" s="55"/>
      <c r="G24" s="55"/>
    </row>
    <row r="25" spans="1:7">
      <c r="A25" s="5"/>
      <c r="B25" s="2"/>
      <c r="C25" s="3" t="s">
        <v>171</v>
      </c>
      <c r="D25" s="54">
        <f>3000000*2</f>
        <v>6000000</v>
      </c>
      <c r="E25" s="54">
        <f>D25</f>
        <v>6000000</v>
      </c>
      <c r="F25" s="55"/>
      <c r="G25" s="55"/>
    </row>
    <row r="26" spans="1:7">
      <c r="A26" s="5"/>
      <c r="B26" s="2"/>
      <c r="C26" s="3" t="s">
        <v>172</v>
      </c>
      <c r="D26" s="54">
        <f>1000000*2</f>
        <v>2000000</v>
      </c>
      <c r="E26" s="54">
        <f t="shared" ref="E26:E31" si="1">D26</f>
        <v>2000000</v>
      </c>
      <c r="F26" s="55"/>
      <c r="G26" s="55"/>
    </row>
    <row r="27" spans="1:7" ht="15" customHeight="1">
      <c r="A27" s="5"/>
      <c r="B27" s="2"/>
      <c r="C27" s="3"/>
      <c r="D27" s="54"/>
      <c r="E27" s="54"/>
      <c r="F27" s="55"/>
      <c r="G27" s="55"/>
    </row>
    <row r="28" spans="1:7" ht="15" customHeight="1">
      <c r="A28" s="5"/>
      <c r="B28" s="2"/>
      <c r="C28" s="3"/>
      <c r="D28" s="54"/>
      <c r="E28" s="54"/>
      <c r="F28" s="55"/>
      <c r="G28" s="55"/>
    </row>
    <row r="29" spans="1:7" ht="19.5" customHeight="1">
      <c r="A29" s="5"/>
      <c r="B29" s="2"/>
      <c r="C29" s="3" t="s">
        <v>178</v>
      </c>
      <c r="D29" s="54">
        <v>45000000</v>
      </c>
      <c r="E29" s="54">
        <f>D29</f>
        <v>45000000</v>
      </c>
      <c r="F29" s="55"/>
      <c r="G29" s="55"/>
    </row>
    <row r="30" spans="1:7">
      <c r="A30" s="5"/>
      <c r="B30" s="2"/>
      <c r="C30" s="3" t="s">
        <v>166</v>
      </c>
      <c r="D30" s="54">
        <f>250000*2</f>
        <v>500000</v>
      </c>
      <c r="E30" s="54">
        <f t="shared" si="1"/>
        <v>500000</v>
      </c>
      <c r="F30" s="55"/>
      <c r="G30" s="55"/>
    </row>
    <row r="31" spans="1:7">
      <c r="A31" s="5"/>
      <c r="B31" s="2"/>
      <c r="C31" s="3" t="s">
        <v>167</v>
      </c>
      <c r="D31" s="54">
        <f>500000*2</f>
        <v>1000000</v>
      </c>
      <c r="E31" s="54">
        <f t="shared" si="1"/>
        <v>1000000</v>
      </c>
      <c r="F31" s="55"/>
      <c r="G31" s="55"/>
    </row>
    <row r="32" spans="1:7">
      <c r="A32" s="5"/>
      <c r="B32" s="2"/>
      <c r="C32" s="3"/>
      <c r="D32" s="54"/>
      <c r="E32" s="54"/>
      <c r="F32" s="54"/>
      <c r="G32" s="54"/>
    </row>
    <row r="33" spans="1:7">
      <c r="A33" s="5"/>
      <c r="B33" s="2"/>
      <c r="C33" s="3"/>
      <c r="D33" s="54"/>
      <c r="E33" s="54"/>
      <c r="F33" s="54"/>
      <c r="G33" s="54"/>
    </row>
    <row r="34" spans="1:7">
      <c r="A34" s="5"/>
      <c r="B34" s="2" t="s">
        <v>123</v>
      </c>
      <c r="C34" s="3"/>
      <c r="D34" s="54"/>
      <c r="E34" s="54"/>
      <c r="F34" s="54"/>
      <c r="G34" s="54"/>
    </row>
    <row r="35" spans="1:7">
      <c r="A35" s="5"/>
      <c r="B35" s="2"/>
      <c r="C35" s="50" t="s">
        <v>63</v>
      </c>
      <c r="D35" s="54">
        <f>10000000*2</f>
        <v>20000000</v>
      </c>
      <c r="E35" s="55"/>
      <c r="F35" s="55"/>
      <c r="G35" s="54">
        <f>D35</f>
        <v>20000000</v>
      </c>
    </row>
    <row r="36" spans="1:7">
      <c r="A36" s="5"/>
      <c r="B36" s="2"/>
      <c r="C36" s="50" t="s">
        <v>176</v>
      </c>
      <c r="D36" s="54">
        <f>1500000*2</f>
        <v>3000000</v>
      </c>
      <c r="E36" s="55"/>
      <c r="F36" s="55"/>
      <c r="G36" s="54">
        <f t="shared" ref="G36" si="2">D36</f>
        <v>3000000</v>
      </c>
    </row>
    <row r="37" spans="1:7">
      <c r="A37" s="5"/>
      <c r="B37" s="2"/>
      <c r="C37" s="50" t="s">
        <v>174</v>
      </c>
      <c r="D37" s="54">
        <f>1500000*2</f>
        <v>3000000</v>
      </c>
      <c r="E37" s="55"/>
      <c r="F37" s="55"/>
      <c r="G37" s="54">
        <f t="shared" ref="G37:G38" si="3">D37</f>
        <v>3000000</v>
      </c>
    </row>
    <row r="38" spans="1:7">
      <c r="A38" s="5"/>
      <c r="B38" s="2"/>
      <c r="C38" s="50" t="s">
        <v>175</v>
      </c>
      <c r="D38" s="54">
        <f>750000*2</f>
        <v>1500000</v>
      </c>
      <c r="E38" s="55"/>
      <c r="F38" s="55"/>
      <c r="G38" s="54">
        <f t="shared" si="3"/>
        <v>1500000</v>
      </c>
    </row>
    <row r="39" spans="1:7">
      <c r="A39" s="5"/>
      <c r="B39" s="2"/>
      <c r="C39" s="50" t="s">
        <v>173</v>
      </c>
      <c r="D39" s="54">
        <v>450000</v>
      </c>
      <c r="E39" s="55"/>
      <c r="F39" s="55"/>
      <c r="G39" s="54">
        <v>450000</v>
      </c>
    </row>
    <row r="40" spans="1:7">
      <c r="A40" s="5"/>
      <c r="B40" s="2"/>
      <c r="C40" s="50"/>
      <c r="D40" s="54"/>
      <c r="E40" s="54"/>
      <c r="F40" s="54"/>
      <c r="G40" s="54"/>
    </row>
    <row r="41" spans="1:7">
      <c r="A41" s="5"/>
      <c r="B41" s="2"/>
      <c r="C41" s="50"/>
      <c r="D41" s="54"/>
      <c r="E41" s="54"/>
      <c r="F41" s="54"/>
      <c r="G41" s="54"/>
    </row>
    <row r="42" spans="1:7">
      <c r="A42" s="5"/>
      <c r="B42" s="2"/>
      <c r="C42" s="50"/>
      <c r="D42" s="54"/>
      <c r="E42" s="54"/>
      <c r="F42" s="54"/>
      <c r="G42" s="54"/>
    </row>
    <row r="43" spans="1:7">
      <c r="A43" s="5"/>
      <c r="B43" s="2"/>
      <c r="C43" s="50"/>
      <c r="D43" s="54"/>
      <c r="E43" s="54"/>
      <c r="F43" s="54"/>
      <c r="G43" s="54"/>
    </row>
    <row r="44" spans="1:7">
      <c r="A44" s="5"/>
      <c r="B44" s="2"/>
      <c r="C44" s="50"/>
      <c r="D44" s="54"/>
      <c r="E44" s="54"/>
      <c r="F44" s="54"/>
      <c r="G44" s="54"/>
    </row>
    <row r="45" spans="1:7">
      <c r="A45" s="5"/>
      <c r="B45" s="2"/>
      <c r="C45" s="50"/>
      <c r="D45" s="54"/>
      <c r="E45" s="54"/>
      <c r="F45" s="54"/>
      <c r="G45" s="54"/>
    </row>
    <row r="46" spans="1:7">
      <c r="A46" s="5"/>
      <c r="B46" s="2"/>
      <c r="C46" s="50"/>
      <c r="D46" s="54"/>
      <c r="E46" s="54"/>
      <c r="F46" s="54"/>
      <c r="G46" s="54"/>
    </row>
    <row r="47" spans="1:7">
      <c r="A47" s="5"/>
      <c r="B47" s="2"/>
      <c r="C47" s="50"/>
      <c r="D47" s="54"/>
      <c r="E47" s="54"/>
      <c r="F47" s="54"/>
      <c r="G47" s="54"/>
    </row>
    <row r="48" spans="1:7">
      <c r="A48" s="5"/>
      <c r="B48" s="2"/>
      <c r="C48" s="50"/>
      <c r="D48" s="54"/>
      <c r="E48" s="54"/>
      <c r="F48" s="54"/>
      <c r="G48" s="54"/>
    </row>
    <row r="49" spans="1:7">
      <c r="A49" s="5"/>
      <c r="B49" s="2"/>
      <c r="C49" s="50"/>
      <c r="D49" s="54"/>
      <c r="E49" s="54"/>
      <c r="F49" s="54"/>
      <c r="G49" s="54"/>
    </row>
    <row r="50" spans="1:7">
      <c r="A50" s="5"/>
      <c r="B50" s="2"/>
      <c r="C50" s="50"/>
      <c r="D50" s="54"/>
      <c r="E50" s="54"/>
      <c r="F50" s="54"/>
      <c r="G50" s="54"/>
    </row>
    <row r="51" spans="1:7" ht="26.25" customHeight="1">
      <c r="A51" s="1"/>
      <c r="B51" s="2"/>
      <c r="C51" s="3" t="s">
        <v>21</v>
      </c>
      <c r="D51" s="54">
        <f>SUM(D11:D50)</f>
        <v>137360000</v>
      </c>
      <c r="E51" s="54">
        <f t="shared" ref="E51:F51" si="4">SUM(E11:E50)</f>
        <v>54500000</v>
      </c>
      <c r="F51" s="54">
        <f t="shared" si="4"/>
        <v>54910000</v>
      </c>
      <c r="G51" s="54">
        <f>SUM(G11:G50)</f>
        <v>27950000</v>
      </c>
    </row>
  </sheetData>
  <phoneticPr fontId="1"/>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別記1号</vt:lpstr>
      <vt:lpstr>別記2号</vt:lpstr>
      <vt:lpstr>別記3号</vt:lpstr>
      <vt:lpstr>別記4号</vt:lpstr>
      <vt:lpstr>別記５号</vt:lpstr>
      <vt:lpstr>記入のてびき</vt:lpstr>
      <vt:lpstr>記入例　(別記3号の区分)</vt:lpstr>
      <vt:lpstr>記入のてびき!Print_Area</vt:lpstr>
      <vt:lpstr>'記入例　(別記3号の区分)'!Print_Area</vt:lpstr>
      <vt:lpstr>別記1号!Print_Area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梶原　和美</dc:creator>
  <cp:lastModifiedBy>oitapref</cp:lastModifiedBy>
  <cp:lastPrinted>2021-07-08T01:32:26Z</cp:lastPrinted>
  <dcterms:created xsi:type="dcterms:W3CDTF">2021-05-10T05:27:08Z</dcterms:created>
  <dcterms:modified xsi:type="dcterms:W3CDTF">2023-01-30T02:32:18Z</dcterms:modified>
</cp:coreProperties>
</file>