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801791\市町村振興課共有\財政班\財政担当R4年度\決算統計\01普通会計\R2財政状況資料集\新しいフォルダー\結合作業\13由布市\"/>
    </mc:Choice>
  </mc:AlternateContent>
  <bookViews>
    <workbookView xWindow="0" yWindow="0" windowWidth="28800" windowHeight="12210" tabRatio="701"/>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Q28" i="12" l="1"/>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W38" i="10"/>
  <c r="BW39" i="10" s="1"/>
  <c r="BE38" i="10"/>
  <c r="AM38" i="10"/>
  <c r="U38" i="10"/>
  <c r="C38" i="10"/>
  <c r="CO37" i="10"/>
  <c r="BW37" i="10"/>
  <c r="BE37" i="10"/>
  <c r="AM37" i="10"/>
  <c r="U37" i="10"/>
  <c r="C37" i="10"/>
  <c r="CO36" i="10"/>
  <c r="BW36" i="10"/>
  <c r="BE36" i="10"/>
  <c r="AM36" i="10"/>
  <c r="C36" i="10"/>
  <c r="CO35" i="10"/>
  <c r="BW35" i="10"/>
  <c r="BE35" i="10"/>
  <c r="AM35" i="10"/>
  <c r="C35" i="10"/>
  <c r="BW34" i="10"/>
  <c r="U34" i="10"/>
  <c r="C34" i="10"/>
  <c r="CO34" i="10" l="1"/>
  <c r="BW40" i="10"/>
  <c r="U35" i="10"/>
  <c r="U36" i="10" s="1"/>
  <c r="AM34" i="10"/>
  <c r="BE34"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<sst xmlns="http://schemas.openxmlformats.org/spreadsheetml/2006/main" count="1107" uniqueCount="619">
  <si>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</si>
  <si>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</si>
  <si>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</si>
  <si>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</si>
  <si>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</si>
  <si>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</si>
  <si>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</si>
  <si>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</si>
  <si>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</si>
  <si>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</si>
  <si>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</si>
  <si>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</si>
  <si>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</si>
  <si>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</si>
  <si>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</si>
  <si>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</si>
  <si>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</si>
  <si>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</si>
  <si>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</si>
  <si>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</si>
  <si>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</si>
  <si>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</si>
  <si>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</si>
  <si>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</si>
  <si>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</si>
  <si>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</si>
  <si>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</si>
  <si>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</si>
  <si>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</si>
  <si>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</si>
  <si>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</si>
  <si>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</si>
  <si>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</si>
  <si>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</si>
  <si>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</si>
  <si>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</si>
  <si>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</si>
  <si>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</si>
  <si>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</si>
  <si>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</si>
  <si>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</si>
  <si>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</si>
  <si>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</si>
  <si>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</si>
  <si>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</si>
  <si>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</si>
  <si>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</si>
  <si>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</si>
  <si>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</si>
  <si>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</si>
  <si>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</si>
  <si>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</si>
  <si>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</si>
  <si>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</si>
  <si>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</si>
  <si>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</si>
  <si>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</si>
  <si>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</si>
  <si>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</si>
  <si>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</si>
  <si>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</si>
  <si>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</si>
  <si>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</si>
  <si>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</si>
  <si>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</si>
  <si>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</si>
  <si>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</si>
  <si>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</si>
  <si>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</si>
  <si>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</si>
  <si>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</si>
  <si>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</si>
  <si>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</si>
  <si>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</si>
  <si>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</si>
  <si>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</si>
  <si>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</si>
  <si>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</si>
  <si>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</si>
  <si>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</si>
  <si>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</si>
  <si>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</si>
  <si>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</si>
  <si>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大分県</t>
    <phoneticPr fontId="5"/>
  </si>
  <si>
    <t>市町村類型</t>
    <phoneticPr fontId="5"/>
  </si>
  <si>
    <t>Ⅰ－１</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</si>
  <si>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</si>
  <si>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</si>
  <si>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</si>
  <si>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</si>
  <si>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</si>
  <si>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</si>
  <si>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</si>
  <si>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</si>
  <si>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</si>
  <si>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</si>
  <si>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</si>
  <si>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</si>
  <si>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由布市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</si>
  <si>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</si>
  <si>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</si>
  <si>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</si>
  <si>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</si>
  <si>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</si>
  <si>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</si>
  <si>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</si>
  <si>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</si>
  <si>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</si>
  <si>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</si>
  <si>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</si>
  <si>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</si>
  <si>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</si>
  <si>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</si>
  <si>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</si>
  <si>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</si>
  <si>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</si>
  <si>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</si>
  <si>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</si>
  <si>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</si>
  <si>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</si>
  <si>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</si>
  <si>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</si>
  <si>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</si>
  <si>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</si>
  <si>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-4.3</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</si>
  <si>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</si>
  <si>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</si>
  <si>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</si>
  <si>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</si>
  <si>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</si>
  <si>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</si>
  <si>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</si>
  <si>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</si>
  <si>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</si>
  <si>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</si>
  <si>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</si>
  <si>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</si>
  <si>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</si>
  <si>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</si>
  <si>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</si>
  <si>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</si>
  <si>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</si>
  <si>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</si>
  <si>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</si>
  <si>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</si>
  <si>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</si>
  <si>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</si>
  <si>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</si>
  <si>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</si>
  <si>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</si>
  <si>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</si>
  <si>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</si>
  <si>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</si>
  <si>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</si>
  <si>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25"/>
  </si>
  <si>
    <t>うち日本人(％)</t>
    <phoneticPr fontId="5"/>
  </si>
  <si>
    <t>-1.0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</si>
  <si>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</si>
  <si>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</si>
  <si>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</si>
  <si>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</si>
  <si>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</si>
  <si>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</si>
  <si>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</si>
  <si>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</si>
  <si>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</si>
  <si>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</si>
  <si>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</si>
  <si>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</si>
  <si>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</si>
  <si>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</si>
  <si>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</si>
  <si>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</si>
  <si>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</si>
  <si>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</si>
  <si>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</si>
  <si>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</si>
  <si>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</si>
  <si>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</si>
  <si>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</si>
  <si>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</si>
  <si>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</si>
  <si>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</si>
  <si>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</si>
  <si>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</si>
  <si>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</si>
  <si>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</si>
  <si>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</si>
  <si>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</si>
  <si>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</si>
  <si>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</si>
  <si>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</si>
  <si>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</si>
  <si>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</si>
  <si>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</si>
  <si>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</si>
  <si>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</si>
  <si>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</si>
  <si>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</si>
  <si>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</si>
  <si>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</si>
  <si>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</si>
  <si>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</si>
  <si>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</si>
  <si>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</si>
  <si>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</si>
  <si>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</si>
  <si>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</si>
  <si>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</si>
  <si>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</si>
  <si>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</si>
  <si>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</si>
  <si>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</si>
  <si>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</si>
  <si>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大分県由布市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</si>
  <si>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</si>
  <si>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</si>
  <si>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</si>
  <si>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</si>
  <si>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</si>
  <si>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</si>
  <si>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</si>
  <si>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</si>
  <si>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</si>
  <si>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</si>
  <si>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</si>
  <si>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</si>
  <si>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</si>
  <si>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</si>
  <si>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</si>
  <si>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</si>
  <si>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</si>
  <si>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</si>
  <si>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</si>
  <si>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</si>
  <si>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</si>
  <si>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</si>
  <si>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</si>
  <si>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</si>
  <si>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</si>
  <si>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</si>
  <si>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</si>
  <si>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</si>
  <si>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</si>
  <si>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</si>
  <si>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</si>
  <si>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</si>
  <si>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</si>
  <si>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</si>
  <si>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</si>
  <si>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</si>
  <si>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</si>
  <si>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</si>
  <si>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</si>
  <si>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</si>
  <si>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</si>
  <si>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</si>
  <si>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</si>
  <si>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</si>
  <si>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</si>
  <si>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</si>
  <si>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</si>
  <si>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</si>
  <si>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</si>
  <si>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</si>
  <si>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</si>
  <si>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</si>
  <si>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</si>
  <si>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</si>
  <si>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</si>
  <si>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</si>
  <si>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</si>
  <si>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</si>
  <si>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</si>
  <si>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</si>
  <si>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</si>
  <si>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</si>
  <si>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</si>
  <si>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</si>
  <si>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</si>
  <si>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</si>
  <si>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</si>
  <si>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</si>
  <si>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</si>
  <si>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</si>
  <si>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</si>
  <si>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</si>
  <si>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</si>
  <si>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</si>
  <si>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</si>
  <si>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</si>
  <si>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</si>
  <si>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</si>
  <si>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</si>
  <si>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</si>
  <si>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</si>
  <si>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</si>
  <si>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</si>
  <si>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</si>
  <si>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</si>
  <si>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</si>
  <si>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</si>
  <si>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</si>
  <si>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</si>
  <si>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</si>
  <si>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</si>
  <si>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</si>
  <si>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</si>
  <si>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</si>
  <si>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</si>
  <si>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</si>
  <si>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</si>
  <si>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</si>
  <si>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</si>
  <si>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</si>
  <si>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</si>
  <si>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</si>
  <si>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</si>
  <si>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</si>
  <si>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</si>
  <si>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</si>
  <si>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</si>
  <si>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</si>
  <si>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</si>
  <si>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</si>
  <si>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</si>
  <si>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</si>
  <si>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</si>
  <si>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</si>
  <si>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</si>
  <si>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</si>
  <si>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上水道</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</si>
  <si>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</si>
  <si>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</si>
  <si>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</si>
  <si>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</si>
  <si>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</si>
  <si>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</si>
  <si>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</si>
  <si>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</si>
  <si>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</si>
  <si>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</si>
  <si>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</si>
  <si>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</si>
  <si>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</si>
  <si>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</si>
  <si>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</si>
  <si>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</si>
  <si>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</si>
  <si>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</si>
  <si>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</si>
  <si>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</si>
  <si>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</si>
  <si>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</si>
  <si>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</si>
  <si>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</si>
  <si>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</si>
  <si>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</si>
  <si>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</si>
  <si>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</si>
  <si>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</si>
  <si>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</si>
  <si>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</si>
  <si>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</si>
  <si>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</si>
  <si>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</si>
  <si>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</si>
  <si>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</si>
  <si>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大分県由布市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</si>
  <si>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</si>
  <si>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</si>
  <si>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</si>
  <si>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</si>
  <si>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</si>
  <si>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</si>
  <si>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</si>
  <si>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</si>
  <si>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</si>
  <si>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</si>
  <si>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</si>
  <si>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</si>
  <si>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</si>
  <si>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</si>
  <si>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</si>
  <si>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</si>
  <si>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</si>
  <si>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</si>
  <si>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</si>
  <si>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</si>
  <si>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</si>
  <si>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</si>
  <si>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</si>
  <si>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</si>
  <si>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</si>
  <si>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</si>
  <si>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</si>
  <si>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</si>
  <si>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</si>
  <si>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</si>
  <si>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</si>
  <si>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</si>
  <si>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</si>
  <si>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</si>
  <si>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</si>
  <si>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</si>
  <si>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</si>
  <si>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水道事業会計</t>
    <phoneticPr fontId="5"/>
  </si>
  <si>
    <t>法適用企業</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</si>
  <si>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</si>
  <si>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</si>
  <si>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</si>
  <si>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</si>
  <si>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</si>
  <si>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</si>
  <si>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</si>
  <si>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</si>
  <si>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</si>
  <si>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</si>
  <si>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</si>
  <si>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</si>
  <si>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</si>
  <si>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</si>
  <si>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</si>
  <si>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</si>
  <si>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</si>
  <si>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</si>
  <si>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</si>
  <si>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</si>
  <si>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</si>
  <si>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</si>
  <si>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</si>
  <si>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</si>
  <si>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</si>
  <si>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</si>
  <si>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</si>
  <si>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</si>
  <si>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</si>
  <si>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</si>
  <si>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</si>
  <si>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</si>
  <si>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</si>
  <si>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</si>
  <si>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</si>
  <si>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</si>
  <si>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</si>
  <si>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</si>
  <si>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</si>
  <si>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</si>
  <si>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</si>
  <si>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</si>
  <si>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</si>
  <si>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</si>
  <si>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</si>
  <si>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</si>
  <si>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</si>
  <si>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</si>
  <si>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</si>
  <si>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t>
    <phoneticPr fontId="5"/>
  </si>
  <si>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</si>
  <si>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</si>
  <si>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</si>
  <si>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</si>
  <si>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</si>
  <si>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</si>
  <si>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</si>
  <si>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t>
    <phoneticPr fontId="5"/>
  </si>
  <si>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</si>
  <si>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</si>
  <si>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</si>
  <si>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</si>
  <si>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</si>
  <si>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</si>
  <si>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</si>
  <si>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</si>
  <si>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</si>
  <si>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</si>
  <si>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</si>
  <si>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</si>
  <si>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</si>
  <si>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</si>
  <si>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</si>
  <si>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</si>
  <si>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</si>
  <si>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</si>
  <si>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介護保険事業特別会計</t>
    <phoneticPr fontId="5"/>
  </si>
  <si>
    <t>(Ｆ)</t>
    <phoneticPr fontId="5"/>
  </si>
  <si>
    <t>後期高齢者医療事業特別会計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</si>
  <si>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</si>
  <si>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</si>
  <si>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</si>
  <si>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</si>
  <si>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</si>
  <si>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</si>
  <si>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</si>
  <si>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</si>
  <si>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</si>
  <si>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</si>
  <si>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</si>
  <si>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</si>
  <si>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</si>
  <si>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</si>
  <si>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</si>
  <si>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</si>
  <si>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</si>
  <si>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</si>
  <si>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</si>
  <si>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</si>
  <si>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</si>
  <si>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</si>
  <si>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</si>
  <si>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</si>
  <si>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</si>
  <si>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</si>
  <si>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</si>
  <si>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</si>
  <si>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</si>
  <si>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</si>
  <si>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</si>
  <si>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</si>
  <si>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</si>
  <si>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</si>
  <si>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</si>
  <si>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</si>
  <si>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</si>
  <si>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</si>
  <si>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</si>
  <si>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</si>
  <si>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</si>
  <si>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</si>
  <si>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</si>
  <si>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</si>
  <si>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</si>
  <si>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</si>
  <si>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</si>
  <si>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</si>
  <si>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</si>
  <si>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</si>
  <si>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</si>
  <si>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</si>
  <si>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</si>
  <si>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</si>
  <si>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</si>
  <si>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</si>
  <si>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</si>
  <si>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</si>
  <si>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</si>
  <si>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</si>
  <si>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</si>
  <si>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</si>
  <si>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</si>
  <si>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</si>
  <si>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</si>
  <si>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</si>
  <si>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</si>
  <si>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</si>
  <si>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</si>
  <si>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</si>
  <si>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</si>
  <si>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</si>
  <si>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</si>
  <si>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</si>
  <si>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</si>
  <si>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</si>
  <si>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</si>
  <si>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</si>
  <si>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</si>
  <si>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</si>
  <si>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</si>
  <si>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</si>
  <si>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</si>
  <si>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9.14</t>
  </si>
  <si>
    <t>▲ 8.86</t>
  </si>
  <si>
    <t>▲ 5.13</t>
  </si>
  <si>
    <t>▲ 3.65</t>
  </si>
  <si>
    <t>▲ 2.80</t>
  </si>
  <si>
    <t>一般会計</t>
  </si>
  <si>
    <t>水道事業会計</t>
  </si>
  <si>
    <t>国民健康保険事業特別会計</t>
  </si>
  <si>
    <t>介護保険事業特別会計</t>
  </si>
  <si>
    <t>後期高齢者医療事業特別会計</t>
  </si>
  <si>
    <t>農業集落排水事業特別会計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</si>
  <si>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</si>
  <si>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</si>
  <si>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</si>
  <si>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</si>
  <si>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</si>
  <si>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</si>
  <si>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</si>
  <si>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</si>
  <si>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大分県退職手当組合</t>
    <rPh sb="0" eb="3">
      <t>オオイタケン</t>
    </rPh>
    <rPh sb="3" eb="9">
      <t>タイショクテアテクミアイ</t>
    </rPh>
    <phoneticPr fontId="2"/>
  </si>
  <si>
    <t>大分県消防補償組合</t>
    <rPh sb="0" eb="3">
      <t>オオイタケン</t>
    </rPh>
    <rPh sb="3" eb="5">
      <t>ショウボウ</t>
    </rPh>
    <rPh sb="5" eb="7">
      <t>ホショウ</t>
    </rPh>
    <rPh sb="7" eb="9">
      <t>クミアイ</t>
    </rPh>
    <phoneticPr fontId="2"/>
  </si>
  <si>
    <t>由布大分環境衛生組合</t>
    <rPh sb="0" eb="10">
      <t>ユフオオイタカンキョウエイセイクミアイ</t>
    </rPh>
    <phoneticPr fontId="2"/>
  </si>
  <si>
    <t>大分県市町村会館管理組合</t>
    <rPh sb="0" eb="3">
      <t>オオイタケン</t>
    </rPh>
    <rPh sb="3" eb="6">
      <t>シチョウソン</t>
    </rPh>
    <rPh sb="6" eb="8">
      <t>カイカン</t>
    </rPh>
    <rPh sb="8" eb="12">
      <t>カンリクミアイ</t>
    </rPh>
    <phoneticPr fontId="2"/>
  </si>
  <si>
    <t>大分県後期高齢者医療広域連合（普通会計）</t>
    <rPh sb="0" eb="3">
      <t>オオイタケン</t>
    </rPh>
    <rPh sb="3" eb="5">
      <t>コウキ</t>
    </rPh>
    <rPh sb="5" eb="8">
      <t>コウレイシャ</t>
    </rPh>
    <rPh sb="8" eb="10">
      <t>イリョウ</t>
    </rPh>
    <rPh sb="10" eb="12">
      <t>コウイキ</t>
    </rPh>
    <rPh sb="12" eb="14">
      <t>レンゴウ</t>
    </rPh>
    <rPh sb="15" eb="17">
      <t>フツウ</t>
    </rPh>
    <rPh sb="17" eb="19">
      <t>カイケイ</t>
    </rPh>
    <phoneticPr fontId="2"/>
  </si>
  <si>
    <t>大分県後期高齢者医療広域連合（後期高齢者医療事業会計）</t>
    <rPh sb="0" eb="3">
      <t>オオイタケン</t>
    </rPh>
    <rPh sb="3" eb="5">
      <t>コウキ</t>
    </rPh>
    <rPh sb="5" eb="8">
      <t>コウレイシャ</t>
    </rPh>
    <rPh sb="8" eb="10">
      <t>イリョウ</t>
    </rPh>
    <rPh sb="10" eb="12">
      <t>コウイキ</t>
    </rPh>
    <rPh sb="12" eb="14">
      <t>レンゴウ</t>
    </rPh>
    <rPh sb="15" eb="26">
      <t>コウキコウレイシャイリョウジギョウカイケイ</t>
    </rPh>
    <phoneticPr fontId="2"/>
  </si>
  <si>
    <t>由布市土地開発公社</t>
    <rPh sb="0" eb="3">
      <t>ユフシ</t>
    </rPh>
    <rPh sb="3" eb="9">
      <t>トチカイハツコウシャ</t>
    </rPh>
    <phoneticPr fontId="2"/>
  </si>
  <si>
    <t>基金から645百万円繰入</t>
    <rPh sb="0" eb="2">
      <t>キキン</t>
    </rPh>
    <rPh sb="7" eb="10">
      <t>ヒャクマンエン</t>
    </rPh>
    <rPh sb="10" eb="12">
      <t>クリイレ</t>
    </rPh>
    <phoneticPr fontId="2"/>
  </si>
  <si>
    <t>-</t>
    <phoneticPr fontId="2"/>
  </si>
  <si>
    <t>基金から122百万円繰入</t>
    <rPh sb="0" eb="2">
      <t>キキン</t>
    </rPh>
    <rPh sb="7" eb="10">
      <t>ヒャクマンエン</t>
    </rPh>
    <rPh sb="10" eb="12">
      <t>クリイレ</t>
    </rPh>
    <phoneticPr fontId="2"/>
  </si>
  <si>
    <t>基金から2百万円繰入</t>
    <rPh sb="0" eb="2">
      <t>キキン</t>
    </rPh>
    <rPh sb="5" eb="7">
      <t>ヒャクマン</t>
    </rPh>
    <rPh sb="7" eb="8">
      <t>エン</t>
    </rPh>
    <rPh sb="8" eb="10">
      <t>クリイレ</t>
    </rPh>
    <phoneticPr fontId="2"/>
  </si>
  <si>
    <t>基金から65百万円繰入</t>
    <rPh sb="0" eb="2">
      <t>キキン</t>
    </rPh>
    <rPh sb="6" eb="8">
      <t>ヒャクマン</t>
    </rPh>
    <rPh sb="8" eb="9">
      <t>エン</t>
    </rPh>
    <rPh sb="9" eb="11">
      <t>クリイレ</t>
    </rPh>
    <phoneticPr fontId="2"/>
  </si>
  <si>
    <t>地域振興基金</t>
    <rPh sb="0" eb="6">
      <t>チイキシンコウキキン</t>
    </rPh>
    <phoneticPr fontId="5"/>
  </si>
  <si>
    <t>地域福祉基金</t>
    <rPh sb="0" eb="4">
      <t>チイキフクシ</t>
    </rPh>
    <rPh sb="4" eb="6">
      <t>キキン</t>
    </rPh>
    <phoneticPr fontId="5"/>
  </si>
  <si>
    <t>みらいふるさと基金</t>
    <rPh sb="7" eb="9">
      <t>キキン</t>
    </rPh>
    <phoneticPr fontId="5"/>
  </si>
  <si>
    <t>子ども及び高校生等医療費助成事業基金</t>
    <rPh sb="0" eb="1">
      <t>コ</t>
    </rPh>
    <rPh sb="3" eb="4">
      <t>オヨ</t>
    </rPh>
    <rPh sb="5" eb="8">
      <t>コウコウセイ</t>
    </rPh>
    <rPh sb="8" eb="9">
      <t>ナド</t>
    </rPh>
    <rPh sb="9" eb="18">
      <t>イリョウヒジョセイジギョウキキン</t>
    </rPh>
    <phoneticPr fontId="5"/>
  </si>
  <si>
    <t>潤いのあるまち環境整備基金</t>
    <rPh sb="0" eb="1">
      <t>ウルオ</t>
    </rPh>
    <rPh sb="7" eb="13">
      <t>カンキョウセイビキキン</t>
    </rPh>
    <phoneticPr fontId="5"/>
  </si>
  <si>
    <t>大分県交通災害共済組合（交通災害共済事業会計）</t>
    <rPh sb="0" eb="3">
      <t>オオイタケン</t>
    </rPh>
    <rPh sb="3" eb="7">
      <t>コウツウサイガイ</t>
    </rPh>
    <rPh sb="7" eb="9">
      <t>キョウサイ</t>
    </rPh>
    <rPh sb="9" eb="11">
      <t>クミアイ</t>
    </rPh>
    <rPh sb="12" eb="16">
      <t>コウツウサイガイ</t>
    </rPh>
    <rPh sb="16" eb="18">
      <t>キョウサイ</t>
    </rPh>
    <rPh sb="18" eb="22">
      <t>ジギョウカイケイ</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</si>
  <si>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</si>
  <si>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</si>
  <si>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</si>
  <si>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H28年度より地方債の新規発行を抑制してきたが、令和2年度に複合施設建設等を行ったため、令和元年度に比べ将来負担比率が上昇している。有形固定資産減価償却率については、類似団体よりもわずかに低いが、経年で見た場合は上昇傾向にある。主な要因としては、学校施設や庁舎といった、全体の有形固定資産減価償却率への寄与度が高い施設類型が、類似団体平均よりも低い水準にあることが大きいと考えられる。本市では今後、特に道路等インフラ資産を中心とした更新が多数発生するものと見込まれているが、公共施設等に対する各種の計画に沿って優先順位を付けた、計画的な更新を行う。</t>
    <rPh sb="3" eb="5">
      <t>ネンド</t>
    </rPh>
    <rPh sb="24" eb="26">
      <t>レイワ</t>
    </rPh>
    <rPh sb="27" eb="29">
      <t>ネンド</t>
    </rPh>
    <rPh sb="30" eb="32">
      <t>フクゴウ</t>
    </rPh>
    <rPh sb="32" eb="34">
      <t>シセツ</t>
    </rPh>
    <rPh sb="34" eb="37">
      <t>ケンセツトウ</t>
    </rPh>
    <rPh sb="38" eb="39">
      <t>オコナ</t>
    </rPh>
    <rPh sb="44" eb="46">
      <t>レイワ</t>
    </rPh>
    <rPh sb="46" eb="48">
      <t>ガンネン</t>
    </rPh>
    <rPh sb="48" eb="49">
      <t>ド</t>
    </rPh>
    <rPh sb="50" eb="51">
      <t>クラ</t>
    </rPh>
    <rPh sb="59" eb="61">
      <t>ジョウショウ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</si>
  <si>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</si>
  <si>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</si>
  <si>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</si>
  <si>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</si>
  <si>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</si>
  <si>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</si>
  <si>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及び実質公債費比率とも類似団体平均よりも低い水準にある。本市では、地方債及び基金残高ともほぼ同水準を維持できているものの、現在の起債の多くは道路等のインフラ資産に対するものであり、今後の公共施設の老朽化問題について、起債を含めた十分な更新費用の捻出は難しい状況になっている。本市では公共施設個別計画を策定しており、システムにて管理、3年に一回ローリングを行うことでより住民が必要とする施設について更新を行えるよう体制を整えている段階である。</t>
    <rPh sb="169" eb="171">
      <t>カンリ</t>
    </rPh>
    <rPh sb="173" eb="174">
      <t>ネン</t>
    </rPh>
    <rPh sb="175" eb="177">
      <t>イッカイ</t>
    </rPh>
    <rPh sb="183" eb="184">
      <t>オコナ</t>
    </rPh>
    <rPh sb="190" eb="192">
      <t>ジュウミン</t>
    </rPh>
    <rPh sb="193" eb="195">
      <t>ヒツヨウ</t>
    </rPh>
    <rPh sb="198" eb="200">
      <t>シセツ</t>
    </rPh>
    <rPh sb="212" eb="214">
      <t>タイセイ</t>
    </rPh>
    <rPh sb="215" eb="216">
      <t>トトノ</t>
    </rPh>
    <rPh sb="220" eb="222">
      <t>ダンカイ</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</si>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</sst>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77" fontId="34" fillId="0" borderId="112" xfId="14" applyNumberFormat="1" applyFont="1" applyBorder="1" applyAlignment="1" applyProtection="1">
      <alignment horizontal="right" vertical="center" shrinkToFit="1"/>
      <protection locked="0"/>
    </xf>
    <xf numFmtId="177" fontId="34" fillId="0" borderId="120" xfId="14"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3" xfId="12" applyNumberFormat="1" applyFont="1" applyBorder="1" applyAlignment="1" applyProtection="1">
      <alignment horizontal="right" vertical="center" shrinkToFit="1"/>
      <protection locked="0"/>
    </xf>
    <xf numFmtId="177" fontId="34" fillId="0" borderId="99" xfId="12" applyNumberFormat="1" applyFont="1" applyBorder="1" applyAlignment="1" applyProtection="1">
      <alignment horizontal="right" vertical="center" shrinkToFit="1"/>
      <protection locked="0"/>
    </xf>
    <xf numFmtId="177" fontId="34" fillId="0" borderId="107"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83280</c:v>
                </c:pt>
                <c:pt idx="1">
                  <c:v>88968</c:v>
                </c:pt>
                <c:pt idx="2">
                  <c:v>85173</c:v>
                </c:pt>
                <c:pt idx="3">
                  <c:v>94081</c:v>
                </c:pt>
                <c:pt idx="4">
                  <c:v>92632</c:v>
                </c:pt>
              </c:numCache>
            </c:numRef>
          </c:val>
          <c:smooth val="0"/>
          <c:extLst>
            <c:ext xmlns:c16="http://schemas.microsoft.com/office/drawing/2014/chart" uri="{C3380CC4-5D6E-409C-BE32-E72D297353CC}">
              <c16:uniqueId val="{00000000-6BE7-4D5E-ADC1-69FAABED37A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87299</c:v>
                </c:pt>
                <c:pt idx="1">
                  <c:v>84744</c:v>
                </c:pt>
                <c:pt idx="2">
                  <c:v>85713</c:v>
                </c:pt>
                <c:pt idx="3">
                  <c:v>81293</c:v>
                </c:pt>
                <c:pt idx="4">
                  <c:v>103893</c:v>
                </c:pt>
              </c:numCache>
            </c:numRef>
          </c:val>
          <c:smooth val="0"/>
          <c:extLst>
            <c:ext xmlns:c16="http://schemas.microsoft.com/office/drawing/2014/chart" uri="{C3380CC4-5D6E-409C-BE32-E72D297353CC}">
              <c16:uniqueId val="{00000001-6BE7-4D5E-ADC1-69FAABED37A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7.95</c:v>
                </c:pt>
                <c:pt idx="1">
                  <c:v>6.82</c:v>
                </c:pt>
                <c:pt idx="2">
                  <c:v>6.04</c:v>
                </c:pt>
                <c:pt idx="3">
                  <c:v>4.1100000000000003</c:v>
                </c:pt>
                <c:pt idx="4">
                  <c:v>6.24</c:v>
                </c:pt>
              </c:numCache>
            </c:numRef>
          </c:val>
          <c:extLst>
            <c:ext xmlns:c16="http://schemas.microsoft.com/office/drawing/2014/chart" uri="{C3380CC4-5D6E-409C-BE32-E72D297353CC}">
              <c16:uniqueId val="{00000000-92B0-484B-8AFA-88BC25CED77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27.72</c:v>
                </c:pt>
                <c:pt idx="1">
                  <c:v>23.69</c:v>
                </c:pt>
                <c:pt idx="2">
                  <c:v>23.09</c:v>
                </c:pt>
                <c:pt idx="3">
                  <c:v>24.26</c:v>
                </c:pt>
                <c:pt idx="4">
                  <c:v>20.48</c:v>
                </c:pt>
              </c:numCache>
            </c:numRef>
          </c:val>
          <c:extLst>
            <c:ext xmlns:c16="http://schemas.microsoft.com/office/drawing/2014/chart" uri="{C3380CC4-5D6E-409C-BE32-E72D297353CC}">
              <c16:uniqueId val="{00000001-92B0-484B-8AFA-88BC25CED77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-9.14</c:v>
                </c:pt>
                <c:pt idx="1">
                  <c:v>-8.86</c:v>
                </c:pt>
                <c:pt idx="2">
                  <c:v>-5.13</c:v>
                </c:pt>
                <c:pt idx="3">
                  <c:v>-3.65</c:v>
                </c:pt>
                <c:pt idx="4">
                  <c:v>-2.8</c:v>
                </c:pt>
              </c:numCache>
            </c:numRef>
          </c:val>
          <c:smooth val="0"/>
          <c:extLst>
            <c:ext xmlns:c16="http://schemas.microsoft.com/office/drawing/2014/chart" uri="{C3380CC4-5D6E-409C-BE32-E72D297353CC}">
              <c16:uniqueId val="{00000002-92B0-484B-8AFA-88BC25CED77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0.06</c:v>
                </c:pt>
                <c:pt idx="2">
                  <c:v>#N/A</c:v>
                </c:pt>
                <c:pt idx="3">
                  <c:v>0.06</c:v>
                </c:pt>
                <c:pt idx="4">
                  <c:v>#N/A</c:v>
                </c:pt>
                <c:pt idx="5">
                  <c:v>0.09</c:v>
                </c:pt>
                <c:pt idx="6">
                  <c:v>#N/A</c:v>
                </c:pt>
                <c:pt idx="7">
                  <c:v>0.35</c:v>
                </c:pt>
                <c:pt idx="8">
                  <c:v>0</c:v>
                </c:pt>
                <c:pt idx="9">
                  <c:v>0</c:v>
                </c:pt>
              </c:numCache>
            </c:numRef>
          </c:val>
          <c:extLst>
            <c:ext xmlns:c16="http://schemas.microsoft.com/office/drawing/2014/chart" uri="{C3380CC4-5D6E-409C-BE32-E72D297353CC}">
              <c16:uniqueId val="{00000000-F9B9-41ED-8348-99C6805DBFC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9B9-41ED-8348-99C6805DBFC6}"/>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F9B9-41ED-8348-99C6805DBFC6}"/>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F9B9-41ED-8348-99C6805DBFC6}"/>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0.01</c:v>
                </c:pt>
                <c:pt idx="2">
                  <c:v>#N/A</c:v>
                </c:pt>
                <c:pt idx="3">
                  <c:v>0</c:v>
                </c:pt>
                <c:pt idx="4">
                  <c:v>#N/A</c:v>
                </c:pt>
                <c:pt idx="5">
                  <c:v>0.01</c:v>
                </c:pt>
                <c:pt idx="6">
                  <c:v>#N/A</c:v>
                </c:pt>
                <c:pt idx="7">
                  <c:v>0.01</c:v>
                </c:pt>
                <c:pt idx="8">
                  <c:v>#N/A</c:v>
                </c:pt>
                <c:pt idx="9">
                  <c:v>0.01</c:v>
                </c:pt>
              </c:numCache>
            </c:numRef>
          </c:val>
          <c:extLst>
            <c:ext xmlns:c16="http://schemas.microsoft.com/office/drawing/2014/chart" uri="{C3380CC4-5D6E-409C-BE32-E72D297353CC}">
              <c16:uniqueId val="{00000004-F9B9-41ED-8348-99C6805DBFC6}"/>
            </c:ext>
          </c:extLst>
        </c:ser>
        <c:ser>
          <c:idx val="5"/>
          <c:order val="5"/>
          <c:tx>
            <c:strRef>
              <c:f>データシート!$A$32</c:f>
              <c:strCache>
                <c:ptCount val="1"/>
                <c:pt idx="0">
                  <c:v>後期高齢者医療事業特別会計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0.02</c:v>
                </c:pt>
                <c:pt idx="2">
                  <c:v>#N/A</c:v>
                </c:pt>
                <c:pt idx="3">
                  <c:v>0.01</c:v>
                </c:pt>
                <c:pt idx="4">
                  <c:v>#N/A</c:v>
                </c:pt>
                <c:pt idx="5">
                  <c:v>0.02</c:v>
                </c:pt>
                <c:pt idx="6">
                  <c:v>#N/A</c:v>
                </c:pt>
                <c:pt idx="7">
                  <c:v>0.02</c:v>
                </c:pt>
                <c:pt idx="8">
                  <c:v>#N/A</c:v>
                </c:pt>
                <c:pt idx="9">
                  <c:v>0.01</c:v>
                </c:pt>
              </c:numCache>
            </c:numRef>
          </c:val>
          <c:extLst>
            <c:ext xmlns:c16="http://schemas.microsoft.com/office/drawing/2014/chart" uri="{C3380CC4-5D6E-409C-BE32-E72D297353CC}">
              <c16:uniqueId val="{00000005-F9B9-41ED-8348-99C6805DBFC6}"/>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0.28999999999999998</c:v>
                </c:pt>
                <c:pt idx="2">
                  <c:v>#N/A</c:v>
                </c:pt>
                <c:pt idx="3">
                  <c:v>0.73</c:v>
                </c:pt>
                <c:pt idx="4">
                  <c:v>#N/A</c:v>
                </c:pt>
                <c:pt idx="5">
                  <c:v>1.08</c:v>
                </c:pt>
                <c:pt idx="6">
                  <c:v>#N/A</c:v>
                </c:pt>
                <c:pt idx="7">
                  <c:v>0.6</c:v>
                </c:pt>
                <c:pt idx="8">
                  <c:v>#N/A</c:v>
                </c:pt>
                <c:pt idx="9">
                  <c:v>0.48</c:v>
                </c:pt>
              </c:numCache>
            </c:numRef>
          </c:val>
          <c:extLst>
            <c:ext xmlns:c16="http://schemas.microsoft.com/office/drawing/2014/chart" uri="{C3380CC4-5D6E-409C-BE32-E72D297353CC}">
              <c16:uniqueId val="{00000006-F9B9-41ED-8348-99C6805DBFC6}"/>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0.76</c:v>
                </c:pt>
                <c:pt idx="2">
                  <c:v>#N/A</c:v>
                </c:pt>
                <c:pt idx="3">
                  <c:v>1.24</c:v>
                </c:pt>
                <c:pt idx="4">
                  <c:v>#N/A</c:v>
                </c:pt>
                <c:pt idx="5">
                  <c:v>0.4</c:v>
                </c:pt>
                <c:pt idx="6">
                  <c:v>#N/A</c:v>
                </c:pt>
                <c:pt idx="7">
                  <c:v>0.43</c:v>
                </c:pt>
                <c:pt idx="8">
                  <c:v>#N/A</c:v>
                </c:pt>
                <c:pt idx="9">
                  <c:v>0.92</c:v>
                </c:pt>
              </c:numCache>
            </c:numRef>
          </c:val>
          <c:extLst>
            <c:ext xmlns:c16="http://schemas.microsoft.com/office/drawing/2014/chart" uri="{C3380CC4-5D6E-409C-BE32-E72D297353CC}">
              <c16:uniqueId val="{00000007-F9B9-41ED-8348-99C6805DBFC6}"/>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3.34</c:v>
                </c:pt>
                <c:pt idx="2">
                  <c:v>#N/A</c:v>
                </c:pt>
                <c:pt idx="3">
                  <c:v>3.06</c:v>
                </c:pt>
                <c:pt idx="4">
                  <c:v>#N/A</c:v>
                </c:pt>
                <c:pt idx="5">
                  <c:v>2.94</c:v>
                </c:pt>
                <c:pt idx="6">
                  <c:v>#N/A</c:v>
                </c:pt>
                <c:pt idx="7">
                  <c:v>2.75</c:v>
                </c:pt>
                <c:pt idx="8">
                  <c:v>#N/A</c:v>
                </c:pt>
                <c:pt idx="9">
                  <c:v>3.97</c:v>
                </c:pt>
              </c:numCache>
            </c:numRef>
          </c:val>
          <c:extLst>
            <c:ext xmlns:c16="http://schemas.microsoft.com/office/drawing/2014/chart" uri="{C3380CC4-5D6E-409C-BE32-E72D297353CC}">
              <c16:uniqueId val="{00000008-F9B9-41ED-8348-99C6805DBFC6}"/>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7.95</c:v>
                </c:pt>
                <c:pt idx="2">
                  <c:v>#N/A</c:v>
                </c:pt>
                <c:pt idx="3">
                  <c:v>6.82</c:v>
                </c:pt>
                <c:pt idx="4">
                  <c:v>#N/A</c:v>
                </c:pt>
                <c:pt idx="5">
                  <c:v>6.03</c:v>
                </c:pt>
                <c:pt idx="6">
                  <c:v>#N/A</c:v>
                </c:pt>
                <c:pt idx="7">
                  <c:v>4.1100000000000003</c:v>
                </c:pt>
                <c:pt idx="8">
                  <c:v>#N/A</c:v>
                </c:pt>
                <c:pt idx="9">
                  <c:v>6.23</c:v>
                </c:pt>
              </c:numCache>
            </c:numRef>
          </c:val>
          <c:extLst>
            <c:ext xmlns:c16="http://schemas.microsoft.com/office/drawing/2014/chart" uri="{C3380CC4-5D6E-409C-BE32-E72D297353CC}">
              <c16:uniqueId val="{00000009-F9B9-41ED-8348-99C6805DBFC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1702</c:v>
                </c:pt>
                <c:pt idx="5">
                  <c:v>1797</c:v>
                </c:pt>
                <c:pt idx="8">
                  <c:v>1834</c:v>
                </c:pt>
                <c:pt idx="11">
                  <c:v>1811</c:v>
                </c:pt>
                <c:pt idx="14">
                  <c:v>1896</c:v>
                </c:pt>
              </c:numCache>
            </c:numRef>
          </c:val>
          <c:extLst>
            <c:ext xmlns:c16="http://schemas.microsoft.com/office/drawing/2014/chart" uri="{C3380CC4-5D6E-409C-BE32-E72D297353CC}">
              <c16:uniqueId val="{00000000-0728-49BF-8DB1-DD50F68043E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728-49BF-8DB1-DD50F68043E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133</c:v>
                </c:pt>
                <c:pt idx="3">
                  <c:v>120</c:v>
                </c:pt>
                <c:pt idx="6">
                  <c:v>72</c:v>
                </c:pt>
                <c:pt idx="9">
                  <c:v>0</c:v>
                </c:pt>
                <c:pt idx="12">
                  <c:v>0</c:v>
                </c:pt>
              </c:numCache>
            </c:numRef>
          </c:val>
          <c:extLst>
            <c:ext xmlns:c16="http://schemas.microsoft.com/office/drawing/2014/chart" uri="{C3380CC4-5D6E-409C-BE32-E72D297353CC}">
              <c16:uniqueId val="{00000002-0728-49BF-8DB1-DD50F68043E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4</c:v>
                </c:pt>
                <c:pt idx="3">
                  <c:v>4</c:v>
                </c:pt>
                <c:pt idx="6">
                  <c:v>4</c:v>
                </c:pt>
                <c:pt idx="9">
                  <c:v>0</c:v>
                </c:pt>
                <c:pt idx="12">
                  <c:v>0</c:v>
                </c:pt>
              </c:numCache>
            </c:numRef>
          </c:val>
          <c:extLst>
            <c:ext xmlns:c16="http://schemas.microsoft.com/office/drawing/2014/chart" uri="{C3380CC4-5D6E-409C-BE32-E72D297353CC}">
              <c16:uniqueId val="{00000003-0728-49BF-8DB1-DD50F68043E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128</c:v>
                </c:pt>
                <c:pt idx="3">
                  <c:v>121</c:v>
                </c:pt>
                <c:pt idx="6">
                  <c:v>130</c:v>
                </c:pt>
                <c:pt idx="9">
                  <c:v>138</c:v>
                </c:pt>
                <c:pt idx="12">
                  <c:v>123</c:v>
                </c:pt>
              </c:numCache>
            </c:numRef>
          </c:val>
          <c:extLst>
            <c:ext xmlns:c16="http://schemas.microsoft.com/office/drawing/2014/chart" uri="{C3380CC4-5D6E-409C-BE32-E72D297353CC}">
              <c16:uniqueId val="{00000004-0728-49BF-8DB1-DD50F68043E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728-49BF-8DB1-DD50F68043E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728-49BF-8DB1-DD50F68043E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2173</c:v>
                </c:pt>
                <c:pt idx="3">
                  <c:v>2265</c:v>
                </c:pt>
                <c:pt idx="6">
                  <c:v>2277</c:v>
                </c:pt>
                <c:pt idx="9">
                  <c:v>2287</c:v>
                </c:pt>
                <c:pt idx="12">
                  <c:v>2339</c:v>
                </c:pt>
              </c:numCache>
            </c:numRef>
          </c:val>
          <c:extLst>
            <c:ext xmlns:c16="http://schemas.microsoft.com/office/drawing/2014/chart" uri="{C3380CC4-5D6E-409C-BE32-E72D297353CC}">
              <c16:uniqueId val="{00000007-0728-49BF-8DB1-DD50F68043EE}"/>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736</c:v>
                </c:pt>
                <c:pt idx="2">
                  <c:v>#N/A</c:v>
                </c:pt>
                <c:pt idx="3">
                  <c:v>#N/A</c:v>
                </c:pt>
                <c:pt idx="4">
                  <c:v>713</c:v>
                </c:pt>
                <c:pt idx="5">
                  <c:v>#N/A</c:v>
                </c:pt>
                <c:pt idx="6">
                  <c:v>#N/A</c:v>
                </c:pt>
                <c:pt idx="7">
                  <c:v>649</c:v>
                </c:pt>
                <c:pt idx="8">
                  <c:v>#N/A</c:v>
                </c:pt>
                <c:pt idx="9">
                  <c:v>#N/A</c:v>
                </c:pt>
                <c:pt idx="10">
                  <c:v>614</c:v>
                </c:pt>
                <c:pt idx="11">
                  <c:v>#N/A</c:v>
                </c:pt>
                <c:pt idx="12">
                  <c:v>#N/A</c:v>
                </c:pt>
                <c:pt idx="13">
                  <c:v>566</c:v>
                </c:pt>
                <c:pt idx="14">
                  <c:v>#N/A</c:v>
                </c:pt>
              </c:numCache>
            </c:numRef>
          </c:val>
          <c:smooth val="0"/>
          <c:extLst>
            <c:ext xmlns:c16="http://schemas.microsoft.com/office/drawing/2014/chart" uri="{C3380CC4-5D6E-409C-BE32-E72D297353CC}">
              <c16:uniqueId val="{00000008-0728-49BF-8DB1-DD50F68043EE}"/>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18041</c:v>
                </c:pt>
                <c:pt idx="5">
                  <c:v>17784</c:v>
                </c:pt>
                <c:pt idx="8">
                  <c:v>17773</c:v>
                </c:pt>
                <c:pt idx="11">
                  <c:v>17734</c:v>
                </c:pt>
                <c:pt idx="14">
                  <c:v>17718</c:v>
                </c:pt>
              </c:numCache>
            </c:numRef>
          </c:val>
          <c:extLst>
            <c:ext xmlns:c16="http://schemas.microsoft.com/office/drawing/2014/chart" uri="{C3380CC4-5D6E-409C-BE32-E72D297353CC}">
              <c16:uniqueId val="{00000000-3F9E-459D-BA3D-0898AC3EFB1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505</c:v>
                </c:pt>
                <c:pt idx="5">
                  <c:v>436</c:v>
                </c:pt>
                <c:pt idx="8">
                  <c:v>372</c:v>
                </c:pt>
                <c:pt idx="11">
                  <c:v>339</c:v>
                </c:pt>
                <c:pt idx="14">
                  <c:v>307</c:v>
                </c:pt>
              </c:numCache>
            </c:numRef>
          </c:val>
          <c:extLst>
            <c:ext xmlns:c16="http://schemas.microsoft.com/office/drawing/2014/chart" uri="{C3380CC4-5D6E-409C-BE32-E72D297353CC}">
              <c16:uniqueId val="{00000001-3F9E-459D-BA3D-0898AC3EFB1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4103</c:v>
                </c:pt>
                <c:pt idx="5">
                  <c:v>3868</c:v>
                </c:pt>
                <c:pt idx="8">
                  <c:v>3840</c:v>
                </c:pt>
                <c:pt idx="11">
                  <c:v>3970</c:v>
                </c:pt>
                <c:pt idx="14">
                  <c:v>3643</c:v>
                </c:pt>
              </c:numCache>
            </c:numRef>
          </c:val>
          <c:extLst>
            <c:ext xmlns:c16="http://schemas.microsoft.com/office/drawing/2014/chart" uri="{C3380CC4-5D6E-409C-BE32-E72D297353CC}">
              <c16:uniqueId val="{00000002-3F9E-459D-BA3D-0898AC3EFB1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F9E-459D-BA3D-0898AC3EFB1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F9E-459D-BA3D-0898AC3EFB1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14</c:v>
                </c:pt>
                <c:pt idx="3">
                  <c:v>11</c:v>
                </c:pt>
                <c:pt idx="6">
                  <c:v>9</c:v>
                </c:pt>
                <c:pt idx="9">
                  <c:v>7</c:v>
                </c:pt>
                <c:pt idx="12">
                  <c:v>2</c:v>
                </c:pt>
              </c:numCache>
            </c:numRef>
          </c:val>
          <c:extLst>
            <c:ext xmlns:c16="http://schemas.microsoft.com/office/drawing/2014/chart" uri="{C3380CC4-5D6E-409C-BE32-E72D297353CC}">
              <c16:uniqueId val="{00000005-3F9E-459D-BA3D-0898AC3EFB1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996</c:v>
                </c:pt>
                <c:pt idx="3">
                  <c:v>839</c:v>
                </c:pt>
                <c:pt idx="6">
                  <c:v>430</c:v>
                </c:pt>
                <c:pt idx="9">
                  <c:v>0</c:v>
                </c:pt>
                <c:pt idx="12">
                  <c:v>237</c:v>
                </c:pt>
              </c:numCache>
            </c:numRef>
          </c:val>
          <c:extLst>
            <c:ext xmlns:c16="http://schemas.microsoft.com/office/drawing/2014/chart" uri="{C3380CC4-5D6E-409C-BE32-E72D297353CC}">
              <c16:uniqueId val="{00000006-3F9E-459D-BA3D-0898AC3EFB1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193</c:v>
                </c:pt>
                <c:pt idx="3">
                  <c:v>75</c:v>
                </c:pt>
                <c:pt idx="6">
                  <c:v>0</c:v>
                </c:pt>
                <c:pt idx="9">
                  <c:v>0</c:v>
                </c:pt>
                <c:pt idx="12">
                  <c:v>0</c:v>
                </c:pt>
              </c:numCache>
            </c:numRef>
          </c:val>
          <c:extLst>
            <c:ext xmlns:c16="http://schemas.microsoft.com/office/drawing/2014/chart" uri="{C3380CC4-5D6E-409C-BE32-E72D297353CC}">
              <c16:uniqueId val="{00000007-3F9E-459D-BA3D-0898AC3EFB1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1661</c:v>
                </c:pt>
                <c:pt idx="3">
                  <c:v>1584</c:v>
                </c:pt>
                <c:pt idx="6">
                  <c:v>1433</c:v>
                </c:pt>
                <c:pt idx="9">
                  <c:v>1611</c:v>
                </c:pt>
                <c:pt idx="12">
                  <c:v>946</c:v>
                </c:pt>
              </c:numCache>
            </c:numRef>
          </c:val>
          <c:extLst>
            <c:ext xmlns:c16="http://schemas.microsoft.com/office/drawing/2014/chart" uri="{C3380CC4-5D6E-409C-BE32-E72D297353CC}">
              <c16:uniqueId val="{00000008-3F9E-459D-BA3D-0898AC3EFB1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89</c:v>
                </c:pt>
                <c:pt idx="3">
                  <c:v>89</c:v>
                </c:pt>
                <c:pt idx="6">
                  <c:v>85</c:v>
                </c:pt>
                <c:pt idx="9">
                  <c:v>85</c:v>
                </c:pt>
                <c:pt idx="12">
                  <c:v>85</c:v>
                </c:pt>
              </c:numCache>
            </c:numRef>
          </c:val>
          <c:extLst>
            <c:ext xmlns:c16="http://schemas.microsoft.com/office/drawing/2014/chart" uri="{C3380CC4-5D6E-409C-BE32-E72D297353CC}">
              <c16:uniqueId val="{00000009-3F9E-459D-BA3D-0898AC3EFB1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22965</c:v>
                </c:pt>
                <c:pt idx="3">
                  <c:v>22532</c:v>
                </c:pt>
                <c:pt idx="6">
                  <c:v>22610</c:v>
                </c:pt>
                <c:pt idx="9">
                  <c:v>22471</c:v>
                </c:pt>
                <c:pt idx="12">
                  <c:v>22867</c:v>
                </c:pt>
              </c:numCache>
            </c:numRef>
          </c:val>
          <c:extLst>
            <c:ext xmlns:c16="http://schemas.microsoft.com/office/drawing/2014/chart" uri="{C3380CC4-5D6E-409C-BE32-E72D297353CC}">
              <c16:uniqueId val="{0000000A-3F9E-459D-BA3D-0898AC3EFB1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3269</c:v>
                </c:pt>
                <c:pt idx="2">
                  <c:v>#N/A</c:v>
                </c:pt>
                <c:pt idx="3">
                  <c:v>#N/A</c:v>
                </c:pt>
                <c:pt idx="4">
                  <c:v>3042</c:v>
                </c:pt>
                <c:pt idx="5">
                  <c:v>#N/A</c:v>
                </c:pt>
                <c:pt idx="6">
                  <c:v>#N/A</c:v>
                </c:pt>
                <c:pt idx="7">
                  <c:v>2583</c:v>
                </c:pt>
                <c:pt idx="8">
                  <c:v>#N/A</c:v>
                </c:pt>
                <c:pt idx="9">
                  <c:v>#N/A</c:v>
                </c:pt>
                <c:pt idx="10">
                  <c:v>2130</c:v>
                </c:pt>
                <c:pt idx="11">
                  <c:v>#N/A</c:v>
                </c:pt>
                <c:pt idx="12">
                  <c:v>#N/A</c:v>
                </c:pt>
                <c:pt idx="13">
                  <c:v>2470</c:v>
                </c:pt>
                <c:pt idx="14">
                  <c:v>#N/A</c:v>
                </c:pt>
              </c:numCache>
            </c:numRef>
          </c:val>
          <c:smooth val="0"/>
          <c:extLst>
            <c:ext xmlns:c16="http://schemas.microsoft.com/office/drawing/2014/chart" uri="{C3380CC4-5D6E-409C-BE32-E72D297353CC}">
              <c16:uniqueId val="{0000000B-3F9E-459D-BA3D-0898AC3EFB1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2425</c:v>
                </c:pt>
                <c:pt idx="1">
                  <c:v>2559</c:v>
                </c:pt>
                <c:pt idx="2">
                  <c:v>2230</c:v>
                </c:pt>
              </c:numCache>
            </c:numRef>
          </c:val>
          <c:extLst>
            <c:ext xmlns:c16="http://schemas.microsoft.com/office/drawing/2014/chart" uri="{C3380CC4-5D6E-409C-BE32-E72D297353CC}">
              <c16:uniqueId val="{00000000-D866-4A60-A867-FE64FE3E8D7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555</c:v>
                </c:pt>
                <c:pt idx="1">
                  <c:v>555</c:v>
                </c:pt>
                <c:pt idx="2">
                  <c:v>555</c:v>
                </c:pt>
              </c:numCache>
            </c:numRef>
          </c:val>
          <c:extLst>
            <c:ext xmlns:c16="http://schemas.microsoft.com/office/drawing/2014/chart" uri="{C3380CC4-5D6E-409C-BE32-E72D297353CC}">
              <c16:uniqueId val="{00000001-D866-4A60-A867-FE64FE3E8D7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2643</c:v>
                </c:pt>
                <c:pt idx="1">
                  <c:v>2661</c:v>
                </c:pt>
                <c:pt idx="2">
                  <c:v>2712</c:v>
                </c:pt>
              </c:numCache>
            </c:numRef>
          </c:val>
          <c:extLst>
            <c:ext xmlns:c16="http://schemas.microsoft.com/office/drawing/2014/chart" uri="{C3380CC4-5D6E-409C-BE32-E72D297353CC}">
              <c16:uniqueId val="{00000002-D866-4A60-A867-FE64FE3E8D7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{C2B1184C-2638-4993-AF1B-65CC0F655FA1}</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2F40-48B5-A8EA-F5BF68DA868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{2B1DE5EC-F23D-48FC-BBA2-E3885C538398}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F40-48B5-A8EA-F5BF68DA868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{A05D069B-6FBE-4C9E-B7F6-AFEECF61B577}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F40-48B5-A8EA-F5BF68DA868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{385986D0-0750-4AE8-A54A-79AFA60C3213}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F40-48B5-A8EA-F5BF68DA868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{31589E3E-8703-4774-8CB2-906A945B1327}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F40-48B5-A8EA-F5BF68DA8680}"/>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{EF55FB0C-4C40-4CC8-B989-AAED2AF78C4C}</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2F40-48B5-A8EA-F5BF68DA8680}"/>
                </c:ext>
              </c:extLst>
            </c:dLbl>
            <c:dLbl>
              <c:idx val="16"/>
              <c:layout/>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{2D593150-668D-43C9-87BA-7E7593EF1810}</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2F40-48B5-A8EA-F5BF68DA8680}"/>
                </c:ext>
              </c:extLst>
            </c:dLbl>
            <c:dLbl>
              <c:idx val="24"/>
              <c:layout/>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{3D3DBD18-DBDF-49A6-B212-3943B8B5C8B7}</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2F40-48B5-A8EA-F5BF68DA8680}"/>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{02A45AD3-0C55-4B72-88AF-B1D48B5A643A}</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2F40-48B5-A8EA-F5BF68DA868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57.8</c:v>
                </c:pt>
                <c:pt idx="8">
                  <c:v>58.8</c:v>
                </c:pt>
                <c:pt idx="16">
                  <c:v>59.7</c:v>
                </c:pt>
                <c:pt idx="24">
                  <c:v>60.7</c:v>
                </c:pt>
                <c:pt idx="32">
                  <c:v>60.9</c:v>
                </c:pt>
              </c:numCache>
            </c:numRef>
          </c:xVal>
          <c:yVal>
            <c:numRef>
              <c:f>公会計指標分析・財政指標組合せ分析表!$BP$51:$DC$51</c:f>
              <c:numCache>
                <c:formatCode>#,##0.0;"▲ "#,##0.0</c:formatCode>
                <c:ptCount val="40"/>
                <c:pt idx="0">
                  <c:v>36.799999999999997</c:v>
                </c:pt>
                <c:pt idx="8">
                  <c:v>34.299999999999997</c:v>
                </c:pt>
                <c:pt idx="16">
                  <c:v>29.5</c:v>
                </c:pt>
                <c:pt idx="24">
                  <c:v>24.2</c:v>
                </c:pt>
                <c:pt idx="32">
                  <c:v>27.3</c:v>
                </c:pt>
              </c:numCache>
            </c:numRef>
          </c:yVal>
          <c:smooth val="0"/>
          <c:extLst>
            <c:ext xmlns:c16="http://schemas.microsoft.com/office/drawing/2014/chart" uri="{C3380CC4-5D6E-409C-BE32-E72D297353CC}">
              <c16:uniqueId val="{00000009-2F40-48B5-A8EA-F5BF68DA868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{4CAE46C5-712B-46D3-BDC0-ABEABBB932D1}</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2F40-48B5-A8EA-F5BF68DA8680}"/>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{BCD4A702-C15F-470C-B5CA-73F03EF4396B}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F40-48B5-A8EA-F5BF68DA868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{0DF2476B-AA1C-4368-99B9-6321AA688FFC}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F40-48B5-A8EA-F5BF68DA868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{9D0A4D2C-DE8D-4CCF-8264-D782F2737256}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F40-48B5-A8EA-F5BF68DA868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{C5AF8DAF-7A22-418D-9121-186AB10EE41F}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F40-48B5-A8EA-F5BF68DA8680}"/>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{CD56C855-40A3-43BA-82F0-7056B844447E}</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2F40-48B5-A8EA-F5BF68DA8680}"/>
                </c:ext>
              </c:extLst>
            </c:dLbl>
            <c:dLbl>
              <c:idx val="16"/>
              <c:layout>
                <c:manualLayout>
                  <c:x val="-3.0681791375817211E-2"/>
                  <c:y val="-7.5788496986399279E-2"/>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{94B6B744-DEE3-4931-AE56-B7D0AD1C8481}</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2F40-48B5-A8EA-F5BF68DA8680}"/>
                </c:ext>
              </c:extLst>
            </c:dLbl>
            <c:dLbl>
              <c:idx val="24"/>
              <c:layout>
                <c:manualLayout>
                  <c:x val="-3.3479159743989385E-2"/>
                  <c:y val="-5.3689587225331084E-2"/>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{24D97920-0268-4B66-86F6-884F9ADD82B3}</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2F40-48B5-A8EA-F5BF68DA8680}"/>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{82500707-0C97-4D5A-8810-FDD798C6999B}</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2F40-48B5-A8EA-F5BF68DA868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58.3</c:v>
                </c:pt>
                <c:pt idx="8">
                  <c:v>59.6</c:v>
                </c:pt>
                <c:pt idx="16">
                  <c:v>60.8</c:v>
                </c:pt>
                <c:pt idx="24">
                  <c:v>61</c:v>
                </c:pt>
                <c:pt idx="32">
                  <c:v>63</c:v>
                </c:pt>
              </c:numCache>
            </c:numRef>
          </c:xVal>
          <c:yVal>
            <c:numRef>
              <c:f>公会計指標分析・財政指標組合せ分析表!$BP$55:$DC$55</c:f>
              <c:numCache>
                <c:formatCode>#,##0.0;"▲ "#,##0.0</c:formatCode>
                <c:ptCount val="40"/>
                <c:pt idx="0">
                  <c:v>54.6</c:v>
                </c:pt>
                <c:pt idx="8">
                  <c:v>53.2</c:v>
                </c:pt>
                <c:pt idx="16">
                  <c:v>47.9</c:v>
                </c:pt>
                <c:pt idx="24">
                  <c:v>49</c:v>
                </c:pt>
                <c:pt idx="32">
                  <c:v>41.3</c:v>
                </c:pt>
              </c:numCache>
            </c:numRef>
          </c:yVal>
          <c:smooth val="0"/>
          <c:extLst>
            <c:ext xmlns:c16="http://schemas.microsoft.com/office/drawing/2014/chart" uri="{C3380CC4-5D6E-409C-BE32-E72D297353CC}">
              <c16:uniqueId val="{00000013-2F40-48B5-A8EA-F5BF68DA8680}"/>
            </c:ext>
          </c:extLst>
        </c:ser>
        <c:dLbls>
          <c:showLegendKey val="0"/>
          <c:showVal val="1"/>
          <c:showCatName val="0"/>
          <c:showSerName val="0"/>
          <c:showPercent val="0"/>
          <c:showBubbleSize val="0"/>
        </c:dLbls>
        <c:axId val="46179840"/>
        <c:axId val="46181760"/>
      </c:scatterChart>
      <c:valAx>
        <c:axId val="46179840"/>
        <c:scaling>
          <c:orientation val="maxMin"/>
          <c:max val="64"/>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6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{78A595CB-7E75-4D7F-B8D0-18AA55BD6807}</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91D4-4DC3-8499-5A51F34533F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{E0DC13DA-50B8-40D4-9949-9D99037164DF}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1D4-4DC3-8499-5A51F34533F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{54496BBE-3DA3-4E95-A7AA-B14AACB60FA8}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1D4-4DC3-8499-5A51F34533F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{6A35E347-7AC5-4CE1-A726-54E8D42CA97D}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1D4-4DC3-8499-5A51F34533F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{8A51DCF9-50AA-48B4-AB16-51A23276C79C}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1D4-4DC3-8499-5A51F34533FE}"/>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{03AACC2E-8774-4F59-A2A8-5363077EE2DE}</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91D4-4DC3-8499-5A51F34533FE}"/>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{C20E437B-6324-4939-9396-3E0B3FE2DBDC}</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91D4-4DC3-8499-5A51F34533FE}"/>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{36FD2919-56B7-4FAA-A349-3B6FEE4208FE}</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91D4-4DC3-8499-5A51F34533FE}"/>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{285DD0D0-5AF8-491B-9596-74E08D3788AC}</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91D4-4DC3-8499-5A51F34533F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7.5</c:v>
                </c:pt>
                <c:pt idx="8">
                  <c:v>7.9</c:v>
                </c:pt>
                <c:pt idx="16">
                  <c:v>7.9</c:v>
                </c:pt>
                <c:pt idx="24">
                  <c:v>7.4</c:v>
                </c:pt>
                <c:pt idx="32">
                  <c:v>6.8</c:v>
                </c:pt>
              </c:numCache>
            </c:numRef>
          </c:xVal>
          <c:yVal>
            <c:numRef>
              <c:f>公会計指標分析・財政指標組合せ分析表!$BP$73:$DC$73</c:f>
              <c:numCache>
                <c:formatCode>#,##0.0;"▲ "#,##0.0</c:formatCode>
                <c:ptCount val="40"/>
                <c:pt idx="0">
                  <c:v>36.799999999999997</c:v>
                </c:pt>
                <c:pt idx="8">
                  <c:v>34.299999999999997</c:v>
                </c:pt>
                <c:pt idx="16">
                  <c:v>29.5</c:v>
                </c:pt>
                <c:pt idx="24">
                  <c:v>24.2</c:v>
                </c:pt>
                <c:pt idx="32">
                  <c:v>27.3</c:v>
                </c:pt>
              </c:numCache>
            </c:numRef>
          </c:yVal>
          <c:smooth val="0"/>
          <c:extLst>
            <c:ext xmlns:c16="http://schemas.microsoft.com/office/drawing/2014/chart" uri="{C3380CC4-5D6E-409C-BE32-E72D297353CC}">
              <c16:uniqueId val="{00000009-91D4-4DC3-8499-5A51F34533F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{17BB87F8-2E35-4B87-A43F-A00BB9765B64}</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91D4-4DC3-8499-5A51F34533FE}"/>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{786D924A-226A-49F8-93E5-1B2D9C328E79}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1D4-4DC3-8499-5A51F34533F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{3638E8C2-30F5-415C-9114-F5E172A87DD5}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1D4-4DC3-8499-5A51F34533F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{21FE2636-11E2-4055-B5EA-F0B829939EDF}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1D4-4DC3-8499-5A51F34533F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{8B3B8F33-6F9B-43B4-A545-8316D0CBEF40}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1D4-4DC3-8499-5A51F34533FE}"/>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{F0FCFCDF-7D51-4519-9AF6-DA3FD421E18B}</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91D4-4DC3-8499-5A51F34533FE}"/>
                </c:ext>
              </c:extLst>
            </c:dLbl>
            <c:dLbl>
              <c:idx val="16"/>
              <c:layout>
                <c:manualLayout>
                  <c:x val="-3.6621161056433163E-2"/>
                  <c:y val="-6.2416647087793951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{AC01FF8E-FC10-4E5D-997C-6849E6696238}</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91D4-4DC3-8499-5A51F34533FE}"/>
                </c:ext>
              </c:extLst>
            </c:dLbl>
            <c:dLbl>
              <c:idx val="24"/>
              <c:layout>
                <c:manualLayout>
                  <c:x val="-2.6647173287753057E-2"/>
                  <c:y val="-6.2416647087793951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{2C52C8AD-4DFB-43E6-BB46-688AD39002DE}</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91D4-4DC3-8499-5A51F34533FE}"/>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{2050BA04-9CBE-4643-9FC5-BA5E00B73B88}</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91D4-4DC3-8499-5A51F34533F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c:v>
                </c:pt>
                <c:pt idx="8">
                  <c:v>9.8000000000000007</c:v>
                </c:pt>
                <c:pt idx="16">
                  <c:v>9.6</c:v>
                </c:pt>
                <c:pt idx="24">
                  <c:v>9.5</c:v>
                </c:pt>
                <c:pt idx="32">
                  <c:v>9.1999999999999993</c:v>
                </c:pt>
              </c:numCache>
            </c:numRef>
          </c:xVal>
          <c:yVal>
            <c:numRef>
              <c:f>公会計指標分析・財政指標組合せ分析表!$BP$77:$DC$77</c:f>
              <c:numCache>
                <c:formatCode>#,##0.0;"▲ "#,##0.0</c:formatCode>
                <c:ptCount val="40"/>
                <c:pt idx="0">
                  <c:v>54.6</c:v>
                </c:pt>
                <c:pt idx="8">
                  <c:v>53.2</c:v>
                </c:pt>
                <c:pt idx="16">
                  <c:v>47.9</c:v>
                </c:pt>
                <c:pt idx="24">
                  <c:v>49</c:v>
                </c:pt>
                <c:pt idx="32">
                  <c:v>41.3</c:v>
                </c:pt>
              </c:numCache>
            </c:numRef>
          </c:yVal>
          <c:smooth val="0"/>
          <c:extLst>
            <c:ext xmlns:c16="http://schemas.microsoft.com/office/drawing/2014/chart" uri="{C3380CC4-5D6E-409C-BE32-E72D297353CC}">
              <c16:uniqueId val="{00000013-91D4-4DC3-8499-5A51F34533FE}"/>
            </c:ext>
          </c:extLst>
        </c:ser>
        <c:dLbls>
          <c:showLegendKey val="0"/>
          <c:showVal val="1"/>
          <c:showCatName val="0"/>
          <c:showSerName val="0"/>
          <c:showPercent val="0"/>
          <c:showBubbleSize val="0"/>
        </c:dLbls>
        <c:axId val="84219776"/>
        <c:axId val="84234240"/>
      </c:scatterChart>
      <c:valAx>
        <c:axId val="84219776"/>
        <c:scaling>
          <c:orientation val="maxMin"/>
          <c:max val="11"/>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6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大分県由布市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33,954
33,539
319.32
25,031,305
24,065,257
679,039
10,888,270
22,867,367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27.3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類似団体及び大分県の平均は上回っているものの、全国平均は下回っている。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ここ数年、公共施設の大規模改修などが続き、公債費の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等により単年度の財政力指数が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0.43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となった。第２次総合計画の重点プランに沿って活力あるまちづくりを展開しつつ、公共施設等総合管理計画に取り組みながら経常経費の削減により、財政基盤の強化に努める。 </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149225</xdr:rowOff>
    </xdr:from>
    <xdr:to>
      <xdr:col>23</xdr:col>
      <xdr:colOff>133350</xdr:colOff>
      <xdr:row>45</xdr:row>
      <xdr:rowOff>94192</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21425"/>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64152</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064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149225</xdr:rowOff>
    </xdr:from>
    <xdr:to>
      <xdr:col>24</xdr:col>
      <xdr:colOff>12700</xdr:colOff>
      <xdr:row>36</xdr:row>
      <xdr:rowOff>149225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21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105833</xdr:rowOff>
    </xdr:from>
    <xdr:to>
      <xdr:col>23</xdr:col>
      <xdr:colOff>133350</xdr:colOff>
      <xdr:row>42</xdr:row>
      <xdr:rowOff>125942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306733"/>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107544</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3084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135467</xdr:rowOff>
    </xdr:from>
    <xdr:to>
      <xdr:col>23</xdr:col>
      <xdr:colOff>184150</xdr:colOff>
      <xdr:row>43</xdr:row>
      <xdr:rowOff>65617</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105833</xdr:rowOff>
    </xdr:from>
    <xdr:to>
      <xdr:col>19</xdr:col>
      <xdr:colOff>133350</xdr:colOff>
      <xdr:row>42</xdr:row>
      <xdr:rowOff>105833</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3067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135467</xdr:rowOff>
    </xdr:from>
    <xdr:to>
      <xdr:col>19</xdr:col>
      <xdr:colOff>184150</xdr:colOff>
      <xdr:row>43</xdr:row>
      <xdr:rowOff>65617</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50394</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422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85725</xdr:rowOff>
    </xdr:from>
    <xdr:to>
      <xdr:col>15</xdr:col>
      <xdr:colOff>82550</xdr:colOff>
      <xdr:row>42</xdr:row>
      <xdr:rowOff>105833</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2866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70502</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65617</xdr:rowOff>
    </xdr:from>
    <xdr:to>
      <xdr:col>11</xdr:col>
      <xdr:colOff>31750</xdr:colOff>
      <xdr:row>42</xdr:row>
      <xdr:rowOff>85725</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26651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70502</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155575</xdr:rowOff>
    </xdr:from>
    <xdr:to>
      <xdr:col>7</xdr:col>
      <xdr:colOff>31750</xdr:colOff>
      <xdr:row>43</xdr:row>
      <xdr:rowOff>85725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70502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75142</xdr:rowOff>
    </xdr:from>
    <xdr:to>
      <xdr:col>23</xdr:col>
      <xdr:colOff>184150</xdr:colOff>
      <xdr:row>43</xdr:row>
      <xdr:rowOff>5292</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91669</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121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55033</xdr:rowOff>
    </xdr:from>
    <xdr:to>
      <xdr:col>19</xdr:col>
      <xdr:colOff>184150</xdr:colOff>
      <xdr:row>42</xdr:row>
      <xdr:rowOff>156633</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166810</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0248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55033</xdr:rowOff>
    </xdr:from>
    <xdr:to>
      <xdr:col>15</xdr:col>
      <xdr:colOff>133350</xdr:colOff>
      <xdr:row>42</xdr:row>
      <xdr:rowOff>156633</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166810</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34925</xdr:rowOff>
    </xdr:from>
    <xdr:to>
      <xdr:col>11</xdr:col>
      <xdr:colOff>82550</xdr:colOff>
      <xdr:row>42</xdr:row>
      <xdr:rowOff>136525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146702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14817</xdr:rowOff>
    </xdr:from>
    <xdr:to>
      <xdr:col>7</xdr:col>
      <xdr:colOff>31750</xdr:colOff>
      <xdr:row>42</xdr:row>
      <xdr:rowOff>116417</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126594</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大分県平均よりは下回っているものの、類似団体や全国平均を上回っている。令和元年度に続き好転したものの、高止まり傾向にある。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歳出については物件費の経常経費充当一般財源が減少したが、人件</a:t>
          </a:r>
          <a:r>
            <a:rPr kumimoji="1" lang="ja-JP" altLang="en-US" sz="1300">
              <a:latin typeface="ＭＳ Ｐゴシック" panose="020B0600070205080204" pitchFamily="50" charset="-128"/>
              <a:ea typeface="ＭＳ Ｐゴシック" panose="020B0600070205080204" pitchFamily="50" charset="-128"/>
            </a:rPr>
            <a:t>費や公債費等が増となったため、総額は増加した。しかし、地方消費税交付金、地方交付税等が微増したことにより経常一般財源が昨年比増となり、経常収支比率が</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ポイント減となった。今後も大型の施設整備事業（し尿処理施設整備等）により、公債費の増が見込まれるため、人件費、物件費の経常経費については削減していく必要がある。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58057</xdr:rowOff>
    </xdr:from>
    <xdr:to>
      <xdr:col>23</xdr:col>
      <xdr:colOff>133350</xdr:colOff>
      <xdr:row>66</xdr:row>
      <xdr:rowOff>165281</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10002157"/>
          <a:ext cx="0" cy="14788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137358</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453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165281</xdr:rowOff>
    </xdr:from>
    <xdr:to>
      <xdr:col>24</xdr:col>
      <xdr:colOff>12700</xdr:colOff>
      <xdr:row>66</xdr:row>
      <xdr:rowOff>165281</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480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144434</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74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58057</xdr:rowOff>
    </xdr:from>
    <xdr:to>
      <xdr:col>24</xdr:col>
      <xdr:colOff>12700</xdr:colOff>
      <xdr:row>58</xdr:row>
      <xdr:rowOff>58057</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1000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139156</xdr:rowOff>
    </xdr:from>
    <xdr:to>
      <xdr:col>23</xdr:col>
      <xdr:colOff>133350</xdr:colOff>
      <xdr:row>61</xdr:row>
      <xdr:rowOff>19413</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4114800" y="10426156"/>
          <a:ext cx="8382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42834</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1583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26307</xdr:rowOff>
    </xdr:from>
    <xdr:to>
      <xdr:col>23</xdr:col>
      <xdr:colOff>184150</xdr:colOff>
      <xdr:row>60</xdr:row>
      <xdr:rowOff>127907</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031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19413</xdr:rowOff>
    </xdr:from>
    <xdr:to>
      <xdr:col>19</xdr:col>
      <xdr:colOff>133350</xdr:colOff>
      <xdr:row>61</xdr:row>
      <xdr:rowOff>40096</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3225800" y="10477863"/>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67673</xdr:rowOff>
    </xdr:from>
    <xdr:to>
      <xdr:col>19</xdr:col>
      <xdr:colOff>184150</xdr:colOff>
      <xdr:row>60</xdr:row>
      <xdr:rowOff>169273</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8000</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01235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40096</xdr:rowOff>
    </xdr:from>
    <xdr:to>
      <xdr:col>15</xdr:col>
      <xdr:colOff>82550</xdr:colOff>
      <xdr:row>61</xdr:row>
      <xdr:rowOff>40096</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2336800" y="1049854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43543</xdr:rowOff>
    </xdr:from>
    <xdr:to>
      <xdr:col>15</xdr:col>
      <xdr:colOff>133350</xdr:colOff>
      <xdr:row>60</xdr:row>
      <xdr:rowOff>145143</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155320</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009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2177</xdr:rowOff>
    </xdr:from>
    <xdr:to>
      <xdr:col>11</xdr:col>
      <xdr:colOff>31750</xdr:colOff>
      <xdr:row>61</xdr:row>
      <xdr:rowOff>40096</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a:off x="1447800" y="10460627"/>
          <a:ext cx="889000" cy="37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15966</xdr:rowOff>
    </xdr:from>
    <xdr:to>
      <xdr:col>11</xdr:col>
      <xdr:colOff>82550</xdr:colOff>
      <xdr:row>60</xdr:row>
      <xdr:rowOff>117566</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030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127743</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007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146050</xdr:rowOff>
    </xdr:from>
    <xdr:to>
      <xdr:col>7</xdr:col>
      <xdr:colOff>31750</xdr:colOff>
      <xdr:row>60</xdr:row>
      <xdr:rowOff>76200</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86377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88356</xdr:rowOff>
    </xdr:from>
    <xdr:to>
      <xdr:col>23</xdr:col>
      <xdr:colOff>184150</xdr:colOff>
      <xdr:row>61</xdr:row>
      <xdr:rowOff>18506</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0375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60433</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0347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140063</xdr:rowOff>
    </xdr:from>
    <xdr:to>
      <xdr:col>19</xdr:col>
      <xdr:colOff>184150</xdr:colOff>
      <xdr:row>61</xdr:row>
      <xdr:rowOff>70213</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0427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54990</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10513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160746</xdr:rowOff>
    </xdr:from>
    <xdr:to>
      <xdr:col>15</xdr:col>
      <xdr:colOff>133350</xdr:colOff>
      <xdr:row>61</xdr:row>
      <xdr:rowOff>90896</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0447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75673</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10534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160746</xdr:rowOff>
    </xdr:from>
    <xdr:to>
      <xdr:col>11</xdr:col>
      <xdr:colOff>82550</xdr:colOff>
      <xdr:row>61</xdr:row>
      <xdr:rowOff>90896</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0447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75673</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10534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122827</xdr:rowOff>
    </xdr:from>
    <xdr:to>
      <xdr:col>7</xdr:col>
      <xdr:colOff>31750</xdr:colOff>
      <xdr:row>61</xdr:row>
      <xdr:rowOff>52977</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0409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37754</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10496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[157,735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類似団体の決算額よりは下回っているものの、大分県平均、全国平均を上回っている。 前年度と比較して物件費は減少したが、会計年度任用職員の報酬が増加したことなどから、全体として人件費と物件費の合計金額は増加した。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今後は第４次行財政改革実施計画に則り、人件費、物件費等の経常経費削減に向けて努力していく必要がある。</a:t>
          </a: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69498</xdr:rowOff>
    </xdr:from>
    <xdr:to>
      <xdr:col>23</xdr:col>
      <xdr:colOff>133350</xdr:colOff>
      <xdr:row>89</xdr:row>
      <xdr:rowOff>127422</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4128398"/>
          <a:ext cx="0" cy="12580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99499</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35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127422</xdr:rowOff>
    </xdr:from>
    <xdr:to>
      <xdr:col>24</xdr:col>
      <xdr:colOff>12700</xdr:colOff>
      <xdr:row>89</xdr:row>
      <xdr:rowOff>127422</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386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155875</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871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69498</xdr:rowOff>
    </xdr:from>
    <xdr:to>
      <xdr:col>24</xdr:col>
      <xdr:colOff>12700</xdr:colOff>
      <xdr:row>82</xdr:row>
      <xdr:rowOff>69498</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4128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918</xdr:rowOff>
    </xdr:from>
    <xdr:to>
      <xdr:col>23</xdr:col>
      <xdr:colOff>133350</xdr:colOff>
      <xdr:row>83</xdr:row>
      <xdr:rowOff>31364</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114800" y="14231268"/>
          <a:ext cx="838200" cy="30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42656</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4273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70579</xdr:rowOff>
    </xdr:from>
    <xdr:to>
      <xdr:col>23</xdr:col>
      <xdr:colOff>184150</xdr:colOff>
      <xdr:row>84</xdr:row>
      <xdr:rowOff>729</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4300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165126</xdr:rowOff>
    </xdr:from>
    <xdr:to>
      <xdr:col>19</xdr:col>
      <xdr:colOff>133350</xdr:colOff>
      <xdr:row>83</xdr:row>
      <xdr:rowOff>918</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3225800" y="14224026"/>
          <a:ext cx="889000" cy="7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31221</xdr:rowOff>
    </xdr:from>
    <xdr:to>
      <xdr:col>19</xdr:col>
      <xdr:colOff>184150</xdr:colOff>
      <xdr:row>83</xdr:row>
      <xdr:rowOff>132821</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4261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117598</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43479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165126</xdr:rowOff>
    </xdr:from>
    <xdr:to>
      <xdr:col>15</xdr:col>
      <xdr:colOff>82550</xdr:colOff>
      <xdr:row>82</xdr:row>
      <xdr:rowOff>169056</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flipV="1">
          <a:off x="2336800" y="14224026"/>
          <a:ext cx="889000" cy="3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15968</xdr:rowOff>
    </xdr:from>
    <xdr:to>
      <xdr:col>15</xdr:col>
      <xdr:colOff>133350</xdr:colOff>
      <xdr:row>83</xdr:row>
      <xdr:rowOff>117568</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4246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102345</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4332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156553</xdr:rowOff>
    </xdr:from>
    <xdr:to>
      <xdr:col>11</xdr:col>
      <xdr:colOff>31750</xdr:colOff>
      <xdr:row>82</xdr:row>
      <xdr:rowOff>169056</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1447800" y="14215453"/>
          <a:ext cx="889000" cy="12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5510</xdr:rowOff>
    </xdr:from>
    <xdr:to>
      <xdr:col>11</xdr:col>
      <xdr:colOff>82550</xdr:colOff>
      <xdr:row>83</xdr:row>
      <xdr:rowOff>107110</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4235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91887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4322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167190</xdr:rowOff>
    </xdr:from>
    <xdr:to>
      <xdr:col>7</xdr:col>
      <xdr:colOff>31750</xdr:colOff>
      <xdr:row>83</xdr:row>
      <xdr:rowOff>97340</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4226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82117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4312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152014</xdr:rowOff>
    </xdr:from>
    <xdr:to>
      <xdr:col>23</xdr:col>
      <xdr:colOff>184150</xdr:colOff>
      <xdr:row>83</xdr:row>
      <xdr:rowOff>82164</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4210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168541</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4055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121568</xdr:rowOff>
    </xdr:from>
    <xdr:to>
      <xdr:col>19</xdr:col>
      <xdr:colOff>184150</xdr:colOff>
      <xdr:row>83</xdr:row>
      <xdr:rowOff>51718</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4180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61895</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39493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114326</xdr:rowOff>
    </xdr:from>
    <xdr:to>
      <xdr:col>15</xdr:col>
      <xdr:colOff>133350</xdr:colOff>
      <xdr:row>83</xdr:row>
      <xdr:rowOff>44476</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4173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54653</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3942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118256</xdr:rowOff>
    </xdr:from>
    <xdr:to>
      <xdr:col>11</xdr:col>
      <xdr:colOff>82550</xdr:colOff>
      <xdr:row>83</xdr:row>
      <xdr:rowOff>48406</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4177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58583</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3946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105753</xdr:rowOff>
    </xdr:from>
    <xdr:to>
      <xdr:col>7</xdr:col>
      <xdr:colOff>31750</xdr:colOff>
      <xdr:row>83</xdr:row>
      <xdr:rowOff>35903</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4164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46080</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3933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類似団体平均、全国平均の全てを上回っている状況である。 第３次行財政改革大綱の実施等によりラスパイレス指数は前年度から０．１ポイント改善されたものの、類似団体や全国平均と比べると依然として高い状況にある。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今後も適宜給与体系の点検を行い、より一層の適正化に努める。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118232</xdr:rowOff>
    </xdr:from>
    <xdr:to>
      <xdr:col>81</xdr:col>
      <xdr:colOff>44450</xdr:colOff>
      <xdr:row>88</xdr:row>
      <xdr:rowOff>137886</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662782"/>
          <a:ext cx="0" cy="15627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109963</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19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137886</xdr:rowOff>
    </xdr:from>
    <xdr:to>
      <xdr:col>81</xdr:col>
      <xdr:colOff>133350</xdr:colOff>
      <xdr:row>88</xdr:row>
      <xdr:rowOff>137886</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22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33159</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406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118232</xdr:rowOff>
    </xdr:from>
    <xdr:to>
      <xdr:col>81</xdr:col>
      <xdr:colOff>133350</xdr:colOff>
      <xdr:row>79</xdr:row>
      <xdr:rowOff>118232</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662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22073</xdr:rowOff>
    </xdr:from>
    <xdr:to>
      <xdr:col>81</xdr:col>
      <xdr:colOff>44450</xdr:colOff>
      <xdr:row>87</xdr:row>
      <xdr:rowOff>33564</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6179800" y="14938223"/>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8968</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4107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163891</xdr:rowOff>
    </xdr:from>
    <xdr:to>
      <xdr:col>81</xdr:col>
      <xdr:colOff>95250</xdr:colOff>
      <xdr:row>85</xdr:row>
      <xdr:rowOff>94041</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56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33564</xdr:rowOff>
    </xdr:from>
    <xdr:to>
      <xdr:col>77</xdr:col>
      <xdr:colOff>44450</xdr:colOff>
      <xdr:row>87</xdr:row>
      <xdr:rowOff>33564</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5290800" y="149497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3932</xdr:rowOff>
    </xdr:from>
    <xdr:to>
      <xdr:col>77</xdr:col>
      <xdr:colOff>95250</xdr:colOff>
      <xdr:row>85</xdr:row>
      <xdr:rowOff>105532</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577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115709</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3460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33564</xdr:rowOff>
    </xdr:from>
    <xdr:to>
      <xdr:col>72</xdr:col>
      <xdr:colOff>203200</xdr:colOff>
      <xdr:row>87</xdr:row>
      <xdr:rowOff>159959</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4401800" y="14949714"/>
          <a:ext cx="889000" cy="126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163891</xdr:rowOff>
    </xdr:from>
    <xdr:to>
      <xdr:col>73</xdr:col>
      <xdr:colOff>44450</xdr:colOff>
      <xdr:row>85</xdr:row>
      <xdr:rowOff>94041</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56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104218</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334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124582</xdr:rowOff>
    </xdr:from>
    <xdr:to>
      <xdr:col>68</xdr:col>
      <xdr:colOff>152400</xdr:colOff>
      <xdr:row>87</xdr:row>
      <xdr:rowOff>159959</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3512800" y="14869282"/>
          <a:ext cx="889000" cy="206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3932</xdr:rowOff>
    </xdr:from>
    <xdr:to>
      <xdr:col>68</xdr:col>
      <xdr:colOff>203200</xdr:colOff>
      <xdr:row>85</xdr:row>
      <xdr:rowOff>105532</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577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115709</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346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15421</xdr:rowOff>
    </xdr:from>
    <xdr:to>
      <xdr:col>64</xdr:col>
      <xdr:colOff>152400</xdr:colOff>
      <xdr:row>85</xdr:row>
      <xdr:rowOff>117021</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127198</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142723</xdr:rowOff>
    </xdr:from>
    <xdr:to>
      <xdr:col>81</xdr:col>
      <xdr:colOff>95250</xdr:colOff>
      <xdr:row>87</xdr:row>
      <xdr:rowOff>72873</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887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114800</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859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154214</xdr:rowOff>
    </xdr:from>
    <xdr:to>
      <xdr:col>77</xdr:col>
      <xdr:colOff>95250</xdr:colOff>
      <xdr:row>87</xdr:row>
      <xdr:rowOff>84364</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8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69141</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4985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154214</xdr:rowOff>
    </xdr:from>
    <xdr:to>
      <xdr:col>73</xdr:col>
      <xdr:colOff>44450</xdr:colOff>
      <xdr:row>87</xdr:row>
      <xdr:rowOff>84364</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8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69141</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498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109159</xdr:rowOff>
    </xdr:from>
    <xdr:to>
      <xdr:col>68</xdr:col>
      <xdr:colOff>203200</xdr:colOff>
      <xdr:row>88</xdr:row>
      <xdr:rowOff>39309</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502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24086</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5111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73782</xdr:rowOff>
    </xdr:from>
    <xdr:to>
      <xdr:col>64</xdr:col>
      <xdr:colOff>152400</xdr:colOff>
      <xdr:row>87</xdr:row>
      <xdr:rowOff>3932</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818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160159</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4904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類似団体平均、全国平均、大分県平均の全てを上回っている状況である。また、前年度と比較し増加している。 </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第３次行財政改革大綱や定員管理計画等により職員数の削減に取り組 んでいるが、市民ニーズの多様化や業務の複雑化等により、計画通りの削減を達成できていない状況であるが、今後は組織や事業の見直しを図る中で、人件費の抑制に努める。</a:t>
          </a: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a:extLst>
            <a:ext uri="{FF2B5EF4-FFF2-40B4-BE49-F238E27FC236}">
              <a16:creationId xmlns:a16="http://schemas.microsoft.com/office/drawing/2014/main" id="{00000000-0008-0000-0300-00003D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37133</xdr:rowOff>
    </xdr:from>
    <xdr:to>
      <xdr:col>81</xdr:col>
      <xdr:colOff>44450</xdr:colOff>
      <xdr:row>68</xdr:row>
      <xdr:rowOff>68278</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7018000" y="10152683"/>
          <a:ext cx="0" cy="15741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40355</xdr:rowOff>
    </xdr:from>
    <xdr:ext cx="762000" cy="259045"/>
    <xdr:sp macro="" textlink="">
      <xdr:nvSpPr>
        <xdr:cNvPr id="319" name="定員管理の状況最小値テキスト">
          <a:extLst>
            <a:ext uri="{FF2B5EF4-FFF2-40B4-BE49-F238E27FC236}">
              <a16:creationId xmlns:a16="http://schemas.microsoft.com/office/drawing/2014/main" id="{00000000-0008-0000-0300-00003F010000}"/>
            </a:ext>
          </a:extLst>
        </xdr:cNvPr>
        <xdr:cNvSpPr txBox="1"/>
      </xdr:nvSpPr>
      <xdr:spPr>
        <a:xfrm>
          <a:off x="17106900" y="11698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68278</xdr:rowOff>
    </xdr:from>
    <xdr:to>
      <xdr:col>81</xdr:col>
      <xdr:colOff>133350</xdr:colOff>
      <xdr:row>68</xdr:row>
      <xdr:rowOff>68278</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1726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123510</xdr:rowOff>
    </xdr:from>
    <xdr:ext cx="762000" cy="259045"/>
    <xdr:sp macro="" textlink="">
      <xdr:nvSpPr>
        <xdr:cNvPr id="321" name="定員管理の状況最大値テキスト">
          <a:extLst>
            <a:ext uri="{FF2B5EF4-FFF2-40B4-BE49-F238E27FC236}">
              <a16:creationId xmlns:a16="http://schemas.microsoft.com/office/drawing/2014/main" id="{00000000-0008-0000-0300-000041010000}"/>
            </a:ext>
          </a:extLst>
        </xdr:cNvPr>
        <xdr:cNvSpPr txBox="1"/>
      </xdr:nvSpPr>
      <xdr:spPr>
        <a:xfrm>
          <a:off x="17106900" y="9896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37133</xdr:rowOff>
    </xdr:from>
    <xdr:to>
      <xdr:col>81</xdr:col>
      <xdr:colOff>133350</xdr:colOff>
      <xdr:row>59</xdr:row>
      <xdr:rowOff>37133</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929100" y="10152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152460</xdr:rowOff>
    </xdr:from>
    <xdr:to>
      <xdr:col>81</xdr:col>
      <xdr:colOff>44450</xdr:colOff>
      <xdr:row>63</xdr:row>
      <xdr:rowOff>25823</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179800" y="10782360"/>
          <a:ext cx="838200" cy="4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103250</xdr:rowOff>
    </xdr:from>
    <xdr:ext cx="762000" cy="259045"/>
    <xdr:sp macro="" textlink="">
      <xdr:nvSpPr>
        <xdr:cNvPr id="324" name="定員管理の状況平均値テキスト">
          <a:extLst>
            <a:ext uri="{FF2B5EF4-FFF2-40B4-BE49-F238E27FC236}">
              <a16:creationId xmlns:a16="http://schemas.microsoft.com/office/drawing/2014/main" id="{00000000-0008-0000-0300-000044010000}"/>
            </a:ext>
          </a:extLst>
        </xdr:cNvPr>
        <xdr:cNvSpPr txBox="1"/>
      </xdr:nvSpPr>
      <xdr:spPr>
        <a:xfrm>
          <a:off x="17106900" y="105617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86723</xdr:rowOff>
    </xdr:from>
    <xdr:to>
      <xdr:col>81</xdr:col>
      <xdr:colOff>95250</xdr:colOff>
      <xdr:row>63</xdr:row>
      <xdr:rowOff>16873</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967200" y="1071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135225</xdr:rowOff>
    </xdr:from>
    <xdr:to>
      <xdr:col>77</xdr:col>
      <xdr:colOff>44450</xdr:colOff>
      <xdr:row>62</xdr:row>
      <xdr:rowOff>152460</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5290800" y="1076512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77530</xdr:rowOff>
    </xdr:from>
    <xdr:to>
      <xdr:col>77</xdr:col>
      <xdr:colOff>95250</xdr:colOff>
      <xdr:row>63</xdr:row>
      <xdr:rowOff>7680</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6129000" y="1070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17857</xdr:rowOff>
    </xdr:from>
    <xdr:ext cx="7366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5798800" y="10476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131778</xdr:rowOff>
    </xdr:from>
    <xdr:to>
      <xdr:col>72</xdr:col>
      <xdr:colOff>203200</xdr:colOff>
      <xdr:row>62</xdr:row>
      <xdr:rowOff>135225</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4401800" y="10761678"/>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64891</xdr:rowOff>
    </xdr:from>
    <xdr:to>
      <xdr:col>73</xdr:col>
      <xdr:colOff>44450</xdr:colOff>
      <xdr:row>62</xdr:row>
      <xdr:rowOff>166491</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5240000" y="1069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5218</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909800" y="10463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124883</xdr:rowOff>
    </xdr:from>
    <xdr:to>
      <xdr:col>68</xdr:col>
      <xdr:colOff>152400</xdr:colOff>
      <xdr:row>62</xdr:row>
      <xdr:rowOff>131778</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a:off x="13512800" y="10754783"/>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63742</xdr:rowOff>
    </xdr:from>
    <xdr:to>
      <xdr:col>68</xdr:col>
      <xdr:colOff>203200</xdr:colOff>
      <xdr:row>62</xdr:row>
      <xdr:rowOff>165342</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4351000" y="1069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4069</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020800" y="1046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52251</xdr:rowOff>
    </xdr:from>
    <xdr:to>
      <xdr:col>64</xdr:col>
      <xdr:colOff>152400</xdr:colOff>
      <xdr:row>62</xdr:row>
      <xdr:rowOff>153851</xdr:rowOff>
    </xdr:to>
    <xdr:sp macro="" textlink="">
      <xdr:nvSpPr>
        <xdr:cNvPr id="335" name="フローチャート: 判断 334">
          <a:extLst>
            <a:ext uri="{FF2B5EF4-FFF2-40B4-BE49-F238E27FC236}">
              <a16:creationId xmlns:a16="http://schemas.microsoft.com/office/drawing/2014/main" id="{00000000-0008-0000-0300-00004F010000}"/>
            </a:ext>
          </a:extLst>
        </xdr:cNvPr>
        <xdr:cNvSpPr/>
      </xdr:nvSpPr>
      <xdr:spPr>
        <a:xfrm>
          <a:off x="13462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164028</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131800" y="10451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146473</xdr:rowOff>
    </xdr:from>
    <xdr:to>
      <xdr:col>81</xdr:col>
      <xdr:colOff>95250</xdr:colOff>
      <xdr:row>63</xdr:row>
      <xdr:rowOff>76623</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967200" y="1077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118550</xdr:rowOff>
    </xdr:from>
    <xdr:ext cx="762000" cy="259045"/>
    <xdr:sp macro="" textlink="">
      <xdr:nvSpPr>
        <xdr:cNvPr id="343" name="定員管理の状況該当値テキスト">
          <a:extLst>
            <a:ext uri="{FF2B5EF4-FFF2-40B4-BE49-F238E27FC236}">
              <a16:creationId xmlns:a16="http://schemas.microsoft.com/office/drawing/2014/main" id="{00000000-0008-0000-0300-000057010000}"/>
            </a:ext>
          </a:extLst>
        </xdr:cNvPr>
        <xdr:cNvSpPr txBox="1"/>
      </xdr:nvSpPr>
      <xdr:spPr>
        <a:xfrm>
          <a:off x="17106900" y="10748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101660</xdr:rowOff>
    </xdr:from>
    <xdr:to>
      <xdr:col>77</xdr:col>
      <xdr:colOff>95250</xdr:colOff>
      <xdr:row>63</xdr:row>
      <xdr:rowOff>31810</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6129000" y="10731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16587</xdr:rowOff>
    </xdr:from>
    <xdr:ext cx="7366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5798800" y="10817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84425</xdr:rowOff>
    </xdr:from>
    <xdr:to>
      <xdr:col>73</xdr:col>
      <xdr:colOff>44450</xdr:colOff>
      <xdr:row>63</xdr:row>
      <xdr:rowOff>14575</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5240000" y="1071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170802</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909800" y="10800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80978</xdr:rowOff>
    </xdr:from>
    <xdr:to>
      <xdr:col>68</xdr:col>
      <xdr:colOff>203200</xdr:colOff>
      <xdr:row>63</xdr:row>
      <xdr:rowOff>11128</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4351000" y="10710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167355</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4020800" y="10797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74083</xdr:rowOff>
    </xdr:from>
    <xdr:to>
      <xdr:col>64</xdr:col>
      <xdr:colOff>152400</xdr:colOff>
      <xdr:row>63</xdr:row>
      <xdr:rowOff>4233</xdr:rowOff>
    </xdr:to>
    <xdr:sp macro="" textlink="">
      <xdr:nvSpPr>
        <xdr:cNvPr id="350" name="楕円 349">
          <a:extLst>
            <a:ext uri="{FF2B5EF4-FFF2-40B4-BE49-F238E27FC236}">
              <a16:creationId xmlns:a16="http://schemas.microsoft.com/office/drawing/2014/main" id="{00000000-0008-0000-0300-00005E010000}"/>
            </a:ext>
          </a:extLst>
        </xdr:cNvPr>
        <xdr:cNvSpPr/>
      </xdr:nvSpPr>
      <xdr:spPr>
        <a:xfrm>
          <a:off x="13462000" y="1070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160460</xdr:rowOff>
    </xdr:from>
    <xdr:ext cx="762000" cy="259045"/>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131800" y="1079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類似団体平均は下回ったものの、全国平均及び大分県平均を上回って いる。 ここ数年の庁舎建設をはじめとした施設の建て替え、耐震工事等が重な り、平成２６年度以降、徐々に比率が上昇している状況にあったが、令和２年度に関しては０．６ポイントの改善がみられる。しかし、今後についてもし尿処理施設、新環境センター等の建設により、実質公債費比率の増が見込まれるが、適正な事業規模により発行額の抑制を図る必要 がある。</a:t>
          </a:r>
        </a:p>
      </xdr:txBody>
    </xdr:sp>
    <xdr:clientData/>
  </xdr:twoCellAnchor>
  <xdr:oneCellAnchor>
    <xdr:from>
      <xdr:col>61</xdr:col>
      <xdr:colOff>6350</xdr:colOff>
      <xdr:row>32</xdr:row>
      <xdr:rowOff>101600</xdr:rowOff>
    </xdr:from>
    <xdr:ext cx="298543" cy="225703"/>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7" name="テキスト ボックス 376">
          <a:extLst>
            <a:ext uri="{FF2B5EF4-FFF2-40B4-BE49-F238E27FC236}">
              <a16:creationId xmlns:a16="http://schemas.microsoft.com/office/drawing/2014/main" id="{00000000-0008-0000-0300-000079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97472</xdr:rowOff>
    </xdr:from>
    <xdr:to>
      <xdr:col>81</xdr:col>
      <xdr:colOff>44450</xdr:colOff>
      <xdr:row>44</xdr:row>
      <xdr:rowOff>44450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098222"/>
          <a:ext cx="0" cy="14900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16527</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44450</xdr:rowOff>
    </xdr:from>
    <xdr:to>
      <xdr:col>81</xdr:col>
      <xdr:colOff>133350</xdr:colOff>
      <xdr:row>44</xdr:row>
      <xdr:rowOff>44450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12399</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5841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97472</xdr:rowOff>
    </xdr:from>
    <xdr:to>
      <xdr:col>81</xdr:col>
      <xdr:colOff>133350</xdr:colOff>
      <xdr:row>35</xdr:row>
      <xdr:rowOff>97472</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098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145203</xdr:rowOff>
    </xdr:from>
    <xdr:to>
      <xdr:col>81</xdr:col>
      <xdr:colOff>44450</xdr:colOff>
      <xdr:row>36</xdr:row>
      <xdr:rowOff>157268</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6179800" y="6317403"/>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114740</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286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142663</xdr:rowOff>
    </xdr:from>
    <xdr:to>
      <xdr:col>81</xdr:col>
      <xdr:colOff>95250</xdr:colOff>
      <xdr:row>37</xdr:row>
      <xdr:rowOff>72813</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63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157268</xdr:rowOff>
    </xdr:from>
    <xdr:to>
      <xdr:col>77</xdr:col>
      <xdr:colOff>44450</xdr:colOff>
      <xdr:row>36</xdr:row>
      <xdr:rowOff>167322</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5290800" y="6329468"/>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148696</xdr:rowOff>
    </xdr:from>
    <xdr:to>
      <xdr:col>77</xdr:col>
      <xdr:colOff>95250</xdr:colOff>
      <xdr:row>37</xdr:row>
      <xdr:rowOff>78846</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63623</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6407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167322</xdr:rowOff>
    </xdr:from>
    <xdr:to>
      <xdr:col>72</xdr:col>
      <xdr:colOff>203200</xdr:colOff>
      <xdr:row>36</xdr:row>
      <xdr:rowOff>167322</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a:off x="14401800" y="63395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150707</xdr:rowOff>
    </xdr:from>
    <xdr:to>
      <xdr:col>73</xdr:col>
      <xdr:colOff>44450</xdr:colOff>
      <xdr:row>37</xdr:row>
      <xdr:rowOff>80857</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65634</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6409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159279</xdr:rowOff>
    </xdr:from>
    <xdr:to>
      <xdr:col>68</xdr:col>
      <xdr:colOff>152400</xdr:colOff>
      <xdr:row>36</xdr:row>
      <xdr:rowOff>167322</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a:off x="13512800" y="6331479"/>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154728</xdr:rowOff>
    </xdr:from>
    <xdr:to>
      <xdr:col>68</xdr:col>
      <xdr:colOff>203200</xdr:colOff>
      <xdr:row>37</xdr:row>
      <xdr:rowOff>84878</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69655</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6413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158750</xdr:rowOff>
    </xdr:from>
    <xdr:to>
      <xdr:col>64</xdr:col>
      <xdr:colOff>152400</xdr:colOff>
      <xdr:row>37</xdr:row>
      <xdr:rowOff>88900</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73677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641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94403</xdr:rowOff>
    </xdr:from>
    <xdr:to>
      <xdr:col>81</xdr:col>
      <xdr:colOff>95250</xdr:colOff>
      <xdr:row>37</xdr:row>
      <xdr:rowOff>24553</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6266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110930</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6111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106468</xdr:rowOff>
    </xdr:from>
    <xdr:to>
      <xdr:col>77</xdr:col>
      <xdr:colOff>95250</xdr:colOff>
      <xdr:row>37</xdr:row>
      <xdr:rowOff>36618</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6278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46795</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6047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116522</xdr:rowOff>
    </xdr:from>
    <xdr:to>
      <xdr:col>73</xdr:col>
      <xdr:colOff>44450</xdr:colOff>
      <xdr:row>37</xdr:row>
      <xdr:rowOff>46672</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6288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56849</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6057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116522</xdr:rowOff>
    </xdr:from>
    <xdr:to>
      <xdr:col>68</xdr:col>
      <xdr:colOff>203200</xdr:colOff>
      <xdr:row>37</xdr:row>
      <xdr:rowOff>46672</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6288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56849</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6057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108479</xdr:rowOff>
    </xdr:from>
    <xdr:to>
      <xdr:col>64</xdr:col>
      <xdr:colOff>152400</xdr:colOff>
      <xdr:row>37</xdr:row>
      <xdr:rowOff>38629</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6280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48806</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6049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類似団体平均は下回ったものの、大分県平均では大きく上回っている。前年度比３．１ポイントの増となっている。　これは財政調整基金の取り崩しがあり、加えて公債費の償還残高が増加額が増加したこ とによる。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財政調整基金の基金残高については、今後も減少していくことが予想さ れるが事務事業評価にかかる成果指標において標準財政規模の２５％程の２７億円以上を基金残高として継続的に保有していくことを目指し、将来負担比率の抑制に努める。 </a:t>
          </a: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a:extLst>
            <a:ext uri="{FF2B5EF4-FFF2-40B4-BE49-F238E27FC236}">
              <a16:creationId xmlns:a16="http://schemas.microsoft.com/office/drawing/2014/main" id="{00000000-0008-0000-0300-0000B9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121497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7018000" y="2370667"/>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93574</xdr:rowOff>
    </xdr:from>
    <xdr:ext cx="762000" cy="259045"/>
    <xdr:sp macro="" textlink="">
      <xdr:nvSpPr>
        <xdr:cNvPr id="443" name="将来負担の状況最小値テキスト">
          <a:extLst>
            <a:ext uri="{FF2B5EF4-FFF2-40B4-BE49-F238E27FC236}">
              <a16:creationId xmlns:a16="http://schemas.microsoft.com/office/drawing/2014/main" id="{00000000-0008-0000-0300-0000BB010000}"/>
            </a:ext>
          </a:extLst>
        </xdr:cNvPr>
        <xdr:cNvSpPr txBox="1"/>
      </xdr:nvSpPr>
      <xdr:spPr>
        <a:xfrm>
          <a:off x="17106900" y="3694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121497</xdr:rowOff>
    </xdr:from>
    <xdr:to>
      <xdr:col>81</xdr:col>
      <xdr:colOff>133350</xdr:colOff>
      <xdr:row>21</xdr:row>
      <xdr:rowOff>121497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3721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5" name="将来負担の状況最大値テキスト">
          <a:extLst>
            <a:ext uri="{FF2B5EF4-FFF2-40B4-BE49-F238E27FC236}">
              <a16:creationId xmlns:a16="http://schemas.microsoft.com/office/drawing/2014/main" id="{00000000-0008-0000-0300-0000BD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67691</xdr:rowOff>
    </xdr:from>
    <xdr:to>
      <xdr:col>81</xdr:col>
      <xdr:colOff>44450</xdr:colOff>
      <xdr:row>14</xdr:row>
      <xdr:rowOff>80158</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6179800" y="2467991"/>
          <a:ext cx="838200" cy="12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64935</xdr:rowOff>
    </xdr:from>
    <xdr:ext cx="762000" cy="259045"/>
    <xdr:sp macro="" textlink="">
      <xdr:nvSpPr>
        <xdr:cNvPr id="448" name="将来負担の状況平均値テキスト">
          <a:extLst>
            <a:ext uri="{FF2B5EF4-FFF2-40B4-BE49-F238E27FC236}">
              <a16:creationId xmlns:a16="http://schemas.microsoft.com/office/drawing/2014/main" id="{00000000-0008-0000-0300-0000C0010000}"/>
            </a:ext>
          </a:extLst>
        </xdr:cNvPr>
        <xdr:cNvSpPr txBox="1"/>
      </xdr:nvSpPr>
      <xdr:spPr>
        <a:xfrm>
          <a:off x="17106900" y="24652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85661</xdr:rowOff>
    </xdr:from>
    <xdr:to>
      <xdr:col>81</xdr:col>
      <xdr:colOff>95250</xdr:colOff>
      <xdr:row>15</xdr:row>
      <xdr:rowOff>15811</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967200" y="248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67691</xdr:rowOff>
    </xdr:from>
    <xdr:to>
      <xdr:col>77</xdr:col>
      <xdr:colOff>44450</xdr:colOff>
      <xdr:row>14</xdr:row>
      <xdr:rowOff>89006</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5290800" y="2467991"/>
          <a:ext cx="889000" cy="21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116628</xdr:rowOff>
    </xdr:from>
    <xdr:to>
      <xdr:col>77</xdr:col>
      <xdr:colOff>95250</xdr:colOff>
      <xdr:row>15</xdr:row>
      <xdr:rowOff>46778</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129000" y="251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31555</xdr:rowOff>
    </xdr:from>
    <xdr:ext cx="7366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798800" y="2603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89006</xdr:rowOff>
    </xdr:from>
    <xdr:to>
      <xdr:col>72</xdr:col>
      <xdr:colOff>203200</xdr:colOff>
      <xdr:row>14</xdr:row>
      <xdr:rowOff>108310</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flipV="1">
          <a:off x="14401800" y="2489306"/>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112205</xdr:rowOff>
    </xdr:from>
    <xdr:to>
      <xdr:col>73</xdr:col>
      <xdr:colOff>44450</xdr:colOff>
      <xdr:row>15</xdr:row>
      <xdr:rowOff>42355</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5240000" y="251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27132</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909800" y="2598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108310</xdr:rowOff>
    </xdr:from>
    <xdr:to>
      <xdr:col>68</xdr:col>
      <xdr:colOff>152400</xdr:colOff>
      <xdr:row>14</xdr:row>
      <xdr:rowOff>118364</xdr:rowOff>
    </xdr:to>
    <xdr:cxnSp macro="">
      <xdr:nvCxnSpPr>
        <xdr:cNvPr id="456" name="直線コネクタ 455">
          <a:extLst>
            <a:ext uri="{FF2B5EF4-FFF2-40B4-BE49-F238E27FC236}">
              <a16:creationId xmlns:a16="http://schemas.microsoft.com/office/drawing/2014/main" id="{00000000-0008-0000-0300-0000C8010000}"/>
            </a:ext>
          </a:extLst>
        </xdr:cNvPr>
        <xdr:cNvCxnSpPr/>
      </xdr:nvCxnSpPr>
      <xdr:spPr>
        <a:xfrm flipV="1">
          <a:off x="13512800" y="2508610"/>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133519</xdr:rowOff>
    </xdr:from>
    <xdr:to>
      <xdr:col>68</xdr:col>
      <xdr:colOff>203200</xdr:colOff>
      <xdr:row>15</xdr:row>
      <xdr:rowOff>63669</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4351000" y="253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48446</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020800" y="2620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139150</xdr:rowOff>
    </xdr:from>
    <xdr:to>
      <xdr:col>64</xdr:col>
      <xdr:colOff>152400</xdr:colOff>
      <xdr:row>15</xdr:row>
      <xdr:rowOff>69300</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3462000" y="253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54077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131800" y="262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29358</xdr:rowOff>
    </xdr:from>
    <xdr:to>
      <xdr:col>81</xdr:col>
      <xdr:colOff>95250</xdr:colOff>
      <xdr:row>14</xdr:row>
      <xdr:rowOff>130958</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967200" y="2429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122085</xdr:rowOff>
    </xdr:from>
    <xdr:ext cx="762000" cy="259045"/>
    <xdr:sp macro="" textlink="">
      <xdr:nvSpPr>
        <xdr:cNvPr id="467" name="将来負担の状況該当値テキスト">
          <a:extLst>
            <a:ext uri="{FF2B5EF4-FFF2-40B4-BE49-F238E27FC236}">
              <a16:creationId xmlns:a16="http://schemas.microsoft.com/office/drawing/2014/main" id="{00000000-0008-0000-0300-0000D3010000}"/>
            </a:ext>
          </a:extLst>
        </xdr:cNvPr>
        <xdr:cNvSpPr txBox="1"/>
      </xdr:nvSpPr>
      <xdr:spPr>
        <a:xfrm>
          <a:off x="17106900" y="2350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16891</xdr:rowOff>
    </xdr:from>
    <xdr:to>
      <xdr:col>77</xdr:col>
      <xdr:colOff>95250</xdr:colOff>
      <xdr:row>14</xdr:row>
      <xdr:rowOff>118491</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6129000" y="2417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128668</xdr:rowOff>
    </xdr:from>
    <xdr:ext cx="7366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5798800" y="21860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38206</xdr:rowOff>
    </xdr:from>
    <xdr:to>
      <xdr:col>73</xdr:col>
      <xdr:colOff>44450</xdr:colOff>
      <xdr:row>14</xdr:row>
      <xdr:rowOff>139806</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5240000" y="2438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149983</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909800" y="2207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57510</xdr:rowOff>
    </xdr:from>
    <xdr:to>
      <xdr:col>68</xdr:col>
      <xdr:colOff>203200</xdr:colOff>
      <xdr:row>14</xdr:row>
      <xdr:rowOff>159110</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4351000" y="2457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169287</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4020800" y="2226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67564</xdr:rowOff>
    </xdr:from>
    <xdr:to>
      <xdr:col>64</xdr:col>
      <xdr:colOff>152400</xdr:colOff>
      <xdr:row>14</xdr:row>
      <xdr:rowOff>169164</xdr:rowOff>
    </xdr:to>
    <xdr:sp macro="" textlink="">
      <xdr:nvSpPr>
        <xdr:cNvPr id="474" name="楕円 473">
          <a:extLst>
            <a:ext uri="{FF2B5EF4-FFF2-40B4-BE49-F238E27FC236}">
              <a16:creationId xmlns:a16="http://schemas.microsoft.com/office/drawing/2014/main" id="{00000000-0008-0000-0300-0000DA010000}"/>
            </a:ext>
          </a:extLst>
        </xdr:cNvPr>
        <xdr:cNvSpPr/>
      </xdr:nvSpPr>
      <xdr:spPr>
        <a:xfrm>
          <a:off x="13462000" y="2467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7891</xdr:rowOff>
    </xdr:from>
    <xdr:ext cx="762000" cy="259045"/>
    <xdr:sp macro="" textlink="">
      <xdr:nvSpPr>
        <xdr:cNvPr id="475" name="テキスト ボックス 474">
          <a:extLst>
            <a:ext uri="{FF2B5EF4-FFF2-40B4-BE49-F238E27FC236}">
              <a16:creationId xmlns:a16="http://schemas.microsoft.com/office/drawing/2014/main" id="{00000000-0008-0000-0300-0000DB010000}"/>
            </a:ext>
          </a:extLst>
        </xdr:cNvPr>
        <xdr:cNvSpPr txBox="1"/>
      </xdr:nvSpPr>
      <xdr:spPr>
        <a:xfrm>
          <a:off x="13131800" y="2236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大分県由布市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33,954
33,539
319.32
25,031,305
24,065,257
679,039
10,888,270
22,867,367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27.3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大分県平均、類似団体、全国平均ともに上回っている。前年度より増加したが、職員給の増加はわずかであり、７節賃金の廃止に伴い物件費から人件費に計上されることとなったことが主な要因である。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a:t>
          </a:r>
          <a:r>
            <a:rPr kumimoji="1" lang="ja-JP" altLang="en-US" sz="1300" b="0">
              <a:solidFill>
                <a:sysClr val="windowText" lastClr="000000"/>
              </a:solidFill>
              <a:latin typeface="ＭＳ Ｐゴシック" panose="020B0600070205080204" pitchFamily="50" charset="-128"/>
              <a:ea typeface="ＭＳ Ｐゴシック" panose="020B0600070205080204" pitchFamily="50" charset="-128"/>
            </a:rPr>
            <a:t>第４次行財政改革に則り</a:t>
          </a:r>
          <a:r>
            <a:rPr kumimoji="1" lang="ja-JP" altLang="en-US" sz="1300">
              <a:latin typeface="ＭＳ Ｐゴシック" panose="020B0600070205080204" pitchFamily="50" charset="-128"/>
              <a:ea typeface="ＭＳ Ｐゴシック" panose="020B0600070205080204" pitchFamily="50" charset="-128"/>
            </a:rPr>
            <a:t>、給与体系等の点検を行うことで経常経費の削減に向けて努力する必要がある。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39370</xdr:rowOff>
    </xdr:from>
    <xdr:to>
      <xdr:col>24</xdr:col>
      <xdr:colOff>25400</xdr:colOff>
      <xdr:row>41</xdr:row>
      <xdr:rowOff>146050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9722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118127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146050</xdr:rowOff>
    </xdr:from>
    <xdr:to>
      <xdr:col>24</xdr:col>
      <xdr:colOff>114300</xdr:colOff>
      <xdr:row>41</xdr:row>
      <xdr:rowOff>146050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125747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40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39370</xdr:rowOff>
    </xdr:from>
    <xdr:to>
      <xdr:col>24</xdr:col>
      <xdr:colOff>114300</xdr:colOff>
      <xdr:row>33</xdr:row>
      <xdr:rowOff>39370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97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168910</xdr:rowOff>
    </xdr:from>
    <xdr:to>
      <xdr:col>24</xdr:col>
      <xdr:colOff>25400</xdr:colOff>
      <xdr:row>39</xdr:row>
      <xdr:rowOff>69850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512560"/>
          <a:ext cx="838200" cy="24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88917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611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72390</xdr:rowOff>
    </xdr:from>
    <xdr:to>
      <xdr:col>24</xdr:col>
      <xdr:colOff>76200</xdr:colOff>
      <xdr:row>38</xdr:row>
      <xdr:rowOff>2540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168910</xdr:rowOff>
    </xdr:from>
    <xdr:to>
      <xdr:col>19</xdr:col>
      <xdr:colOff>187325</xdr:colOff>
      <xdr:row>38</xdr:row>
      <xdr:rowOff>35560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5125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137160</xdr:rowOff>
    </xdr:from>
    <xdr:to>
      <xdr:col>20</xdr:col>
      <xdr:colOff>38100</xdr:colOff>
      <xdr:row>37</xdr:row>
      <xdr:rowOff>67310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77487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78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168910</xdr:rowOff>
    </xdr:from>
    <xdr:to>
      <xdr:col>15</xdr:col>
      <xdr:colOff>98425</xdr:colOff>
      <xdr:row>38</xdr:row>
      <xdr:rowOff>35560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5125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144780</xdr:rowOff>
    </xdr:from>
    <xdr:to>
      <xdr:col>15</xdr:col>
      <xdr:colOff>149225</xdr:colOff>
      <xdr:row>37</xdr:row>
      <xdr:rowOff>74930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85107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168910</xdr:rowOff>
    </xdr:from>
    <xdr:to>
      <xdr:col>11</xdr:col>
      <xdr:colOff>9525</xdr:colOff>
      <xdr:row>38</xdr:row>
      <xdr:rowOff>5080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5125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129540</xdr:rowOff>
    </xdr:from>
    <xdr:to>
      <xdr:col>11</xdr:col>
      <xdr:colOff>60325</xdr:colOff>
      <xdr:row>37</xdr:row>
      <xdr:rowOff>59690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69867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121920</xdr:rowOff>
    </xdr:from>
    <xdr:to>
      <xdr:col>6</xdr:col>
      <xdr:colOff>171450</xdr:colOff>
      <xdr:row>37</xdr:row>
      <xdr:rowOff>52070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62247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19050</xdr:rowOff>
    </xdr:from>
    <xdr:to>
      <xdr:col>24</xdr:col>
      <xdr:colOff>76200</xdr:colOff>
      <xdr:row>39</xdr:row>
      <xdr:rowOff>120650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162577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118110</xdr:rowOff>
    </xdr:from>
    <xdr:to>
      <xdr:col>20</xdr:col>
      <xdr:colOff>38100</xdr:colOff>
      <xdr:row>38</xdr:row>
      <xdr:rowOff>48260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46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33037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548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156210</xdr:rowOff>
    </xdr:from>
    <xdr:to>
      <xdr:col>15</xdr:col>
      <xdr:colOff>149225</xdr:colOff>
      <xdr:row>38</xdr:row>
      <xdr:rowOff>86360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71137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118110</xdr:rowOff>
    </xdr:from>
    <xdr:to>
      <xdr:col>11</xdr:col>
      <xdr:colOff>60325</xdr:colOff>
      <xdr:row>38</xdr:row>
      <xdr:rowOff>48260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46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33037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54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125730</xdr:rowOff>
    </xdr:from>
    <xdr:to>
      <xdr:col>6</xdr:col>
      <xdr:colOff>171450</xdr:colOff>
      <xdr:row>38</xdr:row>
      <xdr:rowOff>55880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46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40657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55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平均、類似団体及び大分県平均を下回っている。前年度に比べると、２．６ポイントの減少となっているが、主な要因としては、７節賃金の廃止に伴い物件費から人件費に計上されることとなったことである。今後は第４次行財政改革実施計画に則り、経常経費の削減に 向けて努力していく必要がある。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146050</xdr:rowOff>
    </xdr:from>
    <xdr:to>
      <xdr:col>82</xdr:col>
      <xdr:colOff>107950</xdr:colOff>
      <xdr:row>22</xdr:row>
      <xdr:rowOff>12700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3749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156227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12700</xdr:rowOff>
    </xdr:from>
    <xdr:to>
      <xdr:col>82</xdr:col>
      <xdr:colOff>196850</xdr:colOff>
      <xdr:row>22</xdr:row>
      <xdr:rowOff>12700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84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60977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1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146050</xdr:rowOff>
    </xdr:from>
    <xdr:to>
      <xdr:col>82</xdr:col>
      <xdr:colOff>196850</xdr:colOff>
      <xdr:row>13</xdr:row>
      <xdr:rowOff>146050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37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133350</xdr:rowOff>
    </xdr:from>
    <xdr:to>
      <xdr:col>82</xdr:col>
      <xdr:colOff>107950</xdr:colOff>
      <xdr:row>19</xdr:row>
      <xdr:rowOff>120650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3048000"/>
          <a:ext cx="838200" cy="330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92727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3007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120650</xdr:rowOff>
    </xdr:from>
    <xdr:to>
      <xdr:col>82</xdr:col>
      <xdr:colOff>158750</xdr:colOff>
      <xdr:row>18</xdr:row>
      <xdr:rowOff>50800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303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69850</xdr:rowOff>
    </xdr:from>
    <xdr:to>
      <xdr:col>78</xdr:col>
      <xdr:colOff>69850</xdr:colOff>
      <xdr:row>19</xdr:row>
      <xdr:rowOff>120650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33274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18</xdr:row>
      <xdr:rowOff>88900</xdr:rowOff>
    </xdr:from>
    <xdr:to>
      <xdr:col>78</xdr:col>
      <xdr:colOff>120650</xdr:colOff>
      <xdr:row>19</xdr:row>
      <xdr:rowOff>19050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317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29227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94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69850</xdr:rowOff>
    </xdr:from>
    <xdr:to>
      <xdr:col>73</xdr:col>
      <xdr:colOff>180975</xdr:colOff>
      <xdr:row>19</xdr:row>
      <xdr:rowOff>107950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3327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50800</xdr:rowOff>
    </xdr:from>
    <xdr:to>
      <xdr:col>74</xdr:col>
      <xdr:colOff>31750</xdr:colOff>
      <xdr:row>18</xdr:row>
      <xdr:rowOff>152400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313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162577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69850</xdr:rowOff>
    </xdr:from>
    <xdr:to>
      <xdr:col>69</xdr:col>
      <xdr:colOff>92075</xdr:colOff>
      <xdr:row>19</xdr:row>
      <xdr:rowOff>107950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3327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25400</xdr:rowOff>
    </xdr:from>
    <xdr:to>
      <xdr:col>69</xdr:col>
      <xdr:colOff>142875</xdr:colOff>
      <xdr:row>18</xdr:row>
      <xdr:rowOff>127000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311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137177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146050</xdr:rowOff>
    </xdr:from>
    <xdr:to>
      <xdr:col>65</xdr:col>
      <xdr:colOff>53975</xdr:colOff>
      <xdr:row>18</xdr:row>
      <xdr:rowOff>76200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306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86377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82550</xdr:rowOff>
    </xdr:from>
    <xdr:to>
      <xdr:col>82</xdr:col>
      <xdr:colOff>158750</xdr:colOff>
      <xdr:row>18</xdr:row>
      <xdr:rowOff>12700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99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99077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8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69850</xdr:rowOff>
    </xdr:from>
    <xdr:to>
      <xdr:col>78</xdr:col>
      <xdr:colOff>120650</xdr:colOff>
      <xdr:row>20</xdr:row>
      <xdr:rowOff>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332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156227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41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19050</xdr:rowOff>
    </xdr:from>
    <xdr:to>
      <xdr:col>74</xdr:col>
      <xdr:colOff>31750</xdr:colOff>
      <xdr:row>19</xdr:row>
      <xdr:rowOff>120650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327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105427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336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57150</xdr:rowOff>
    </xdr:from>
    <xdr:to>
      <xdr:col>69</xdr:col>
      <xdr:colOff>142875</xdr:colOff>
      <xdr:row>19</xdr:row>
      <xdr:rowOff>158750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331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143527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40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19050</xdr:rowOff>
    </xdr:from>
    <xdr:to>
      <xdr:col>65</xdr:col>
      <xdr:colOff>53975</xdr:colOff>
      <xdr:row>19</xdr:row>
      <xdr:rowOff>120650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327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105427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36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全国平均、大分県平均を下回っているものの、類似団体平均を上回っている状況である。 前年度比で２．２ポイントの減となったが、主な原因は、</a:t>
          </a:r>
          <a:r>
            <a:rPr kumimoji="1" lang="ja-JP" altLang="en-US" sz="1300" b="0">
              <a:solidFill>
                <a:sysClr val="windowText" lastClr="000000"/>
              </a:solidFill>
              <a:latin typeface="ＭＳ Ｐゴシック" panose="020B0600070205080204" pitchFamily="50" charset="-128"/>
              <a:ea typeface="ＭＳ Ｐゴシック" panose="020B0600070205080204" pitchFamily="50" charset="-128"/>
            </a:rPr>
            <a:t>既存事業の一部を新型コロナウイルス感染症対策事業に乗せ換えて扱ったため。</a:t>
          </a:r>
          <a:r>
            <a:rPr kumimoji="1" lang="ja-JP" altLang="en-US" sz="1300">
              <a:latin typeface="ＭＳ Ｐゴシック" panose="020B0600070205080204" pitchFamily="50" charset="-128"/>
              <a:ea typeface="ＭＳ Ｐゴシック" panose="020B0600070205080204" pitchFamily="50" charset="-128"/>
            </a:rPr>
            <a:t>今後も障害福祉サービス負担金や生活保護費等の増が予想されるため、単独事業等の見直しを図り、扶助費の抑制に努める。 </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62</xdr:row>
      <xdr:rowOff>50800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567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76200</xdr:rowOff>
    </xdr:from>
    <xdr:to>
      <xdr:col>24</xdr:col>
      <xdr:colOff>25400</xdr:colOff>
      <xdr:row>60</xdr:row>
      <xdr:rowOff>12700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987800" y="10020300"/>
          <a:ext cx="838200" cy="279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130827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56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114300</xdr:rowOff>
    </xdr:from>
    <xdr:to>
      <xdr:col>24</xdr:col>
      <xdr:colOff>76200</xdr:colOff>
      <xdr:row>57</xdr:row>
      <xdr:rowOff>44450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165100</xdr:rowOff>
    </xdr:from>
    <xdr:to>
      <xdr:col>19</xdr:col>
      <xdr:colOff>187325</xdr:colOff>
      <xdr:row>60</xdr:row>
      <xdr:rowOff>12700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101092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82550</xdr:rowOff>
    </xdr:from>
    <xdr:to>
      <xdr:col>20</xdr:col>
      <xdr:colOff>38100</xdr:colOff>
      <xdr:row>58</xdr:row>
      <xdr:rowOff>12700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22877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624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165100</xdr:rowOff>
    </xdr:from>
    <xdr:to>
      <xdr:col>15</xdr:col>
      <xdr:colOff>98425</xdr:colOff>
      <xdr:row>59</xdr:row>
      <xdr:rowOff>31750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10109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31750</xdr:rowOff>
    </xdr:from>
    <xdr:to>
      <xdr:col>15</xdr:col>
      <xdr:colOff>149225</xdr:colOff>
      <xdr:row>57</xdr:row>
      <xdr:rowOff>133350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143527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127000</xdr:rowOff>
    </xdr:from>
    <xdr:to>
      <xdr:col>11</xdr:col>
      <xdr:colOff>9525</xdr:colOff>
      <xdr:row>59</xdr:row>
      <xdr:rowOff>31750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100711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165100</xdr:rowOff>
    </xdr:from>
    <xdr:to>
      <xdr:col>11</xdr:col>
      <xdr:colOff>60325</xdr:colOff>
      <xdr:row>57</xdr:row>
      <xdr:rowOff>95250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105427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127000</xdr:rowOff>
    </xdr:from>
    <xdr:to>
      <xdr:col>6</xdr:col>
      <xdr:colOff>171450</xdr:colOff>
      <xdr:row>57</xdr:row>
      <xdr:rowOff>57150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67327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25400</xdr:rowOff>
    </xdr:from>
    <xdr:to>
      <xdr:col>24</xdr:col>
      <xdr:colOff>76200</xdr:colOff>
      <xdr:row>58</xdr:row>
      <xdr:rowOff>127000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96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168927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94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133350</xdr:rowOff>
    </xdr:from>
    <xdr:to>
      <xdr:col>20</xdr:col>
      <xdr:colOff>38100</xdr:colOff>
      <xdr:row>60</xdr:row>
      <xdr:rowOff>63500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48277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1033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114300</xdr:rowOff>
    </xdr:from>
    <xdr:to>
      <xdr:col>15</xdr:col>
      <xdr:colOff>149225</xdr:colOff>
      <xdr:row>59</xdr:row>
      <xdr:rowOff>44450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29227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152400</xdr:rowOff>
    </xdr:from>
    <xdr:to>
      <xdr:col>11</xdr:col>
      <xdr:colOff>60325</xdr:colOff>
      <xdr:row>59</xdr:row>
      <xdr:rowOff>82550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67327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76200</xdr:rowOff>
    </xdr:from>
    <xdr:to>
      <xdr:col>6</xdr:col>
      <xdr:colOff>171450</xdr:colOff>
      <xdr:row>59</xdr:row>
      <xdr:rowOff>6350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162577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大分県平均は下回っているものの、類似団体及び全国平均は上回っている。 前年度と比較して減少しているが、これは簡易水道事業が水道事業へ統合したことに伴って繰出がなくなったためである。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今後も公営企業会計としての適正な使用料料金体系を検討を進め、特別会計の更なる健全化を図り、赤字補てん的な繰出しの抑制を目指す。 </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138430</xdr:rowOff>
    </xdr:from>
    <xdr:to>
      <xdr:col>82</xdr:col>
      <xdr:colOff>107950</xdr:colOff>
      <xdr:row>61</xdr:row>
      <xdr:rowOff>153670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22528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125747</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58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153670</xdr:rowOff>
    </xdr:from>
    <xdr:to>
      <xdr:col>82</xdr:col>
      <xdr:colOff>196850</xdr:colOff>
      <xdr:row>61</xdr:row>
      <xdr:rowOff>153670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612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53357</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96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138430</xdr:rowOff>
    </xdr:from>
    <xdr:to>
      <xdr:col>82</xdr:col>
      <xdr:colOff>196850</xdr:colOff>
      <xdr:row>53</xdr:row>
      <xdr:rowOff>138430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22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127000</xdr:rowOff>
    </xdr:from>
    <xdr:to>
      <xdr:col>82</xdr:col>
      <xdr:colOff>107950</xdr:colOff>
      <xdr:row>56</xdr:row>
      <xdr:rowOff>165100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5671800" y="97282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69867</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499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165100</xdr:rowOff>
    </xdr:from>
    <xdr:to>
      <xdr:col>78</xdr:col>
      <xdr:colOff>69850</xdr:colOff>
      <xdr:row>56</xdr:row>
      <xdr:rowOff>165100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4782800" y="976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11430</xdr:rowOff>
    </xdr:from>
    <xdr:to>
      <xdr:col>78</xdr:col>
      <xdr:colOff>120650</xdr:colOff>
      <xdr:row>57</xdr:row>
      <xdr:rowOff>113030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97807</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870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149860</xdr:rowOff>
    </xdr:from>
    <xdr:to>
      <xdr:col>73</xdr:col>
      <xdr:colOff>180975</xdr:colOff>
      <xdr:row>56</xdr:row>
      <xdr:rowOff>165100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3893800" y="97510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49530</xdr:rowOff>
    </xdr:from>
    <xdr:to>
      <xdr:col>74</xdr:col>
      <xdr:colOff>31750</xdr:colOff>
      <xdr:row>57</xdr:row>
      <xdr:rowOff>151130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135907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90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149860</xdr:rowOff>
    </xdr:from>
    <xdr:to>
      <xdr:col>69</xdr:col>
      <xdr:colOff>92075</xdr:colOff>
      <xdr:row>56</xdr:row>
      <xdr:rowOff>165100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flipV="1">
          <a:off x="13004800" y="97510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57150</xdr:rowOff>
    </xdr:from>
    <xdr:to>
      <xdr:col>69</xdr:col>
      <xdr:colOff>142875</xdr:colOff>
      <xdr:row>57</xdr:row>
      <xdr:rowOff>158750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143527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41910</xdr:rowOff>
    </xdr:from>
    <xdr:to>
      <xdr:col>65</xdr:col>
      <xdr:colOff>53975</xdr:colOff>
      <xdr:row>57</xdr:row>
      <xdr:rowOff>143510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128287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76200</xdr:rowOff>
    </xdr:from>
    <xdr:to>
      <xdr:col>82</xdr:col>
      <xdr:colOff>158750</xdr:colOff>
      <xdr:row>57</xdr:row>
      <xdr:rowOff>6350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48277</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114300</xdr:rowOff>
    </xdr:from>
    <xdr:to>
      <xdr:col>78</xdr:col>
      <xdr:colOff>120650</xdr:colOff>
      <xdr:row>57</xdr:row>
      <xdr:rowOff>44450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54627</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114300</xdr:rowOff>
    </xdr:from>
    <xdr:to>
      <xdr:col>74</xdr:col>
      <xdr:colOff>31750</xdr:colOff>
      <xdr:row>57</xdr:row>
      <xdr:rowOff>44450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54627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99060</xdr:rowOff>
    </xdr:from>
    <xdr:to>
      <xdr:col>69</xdr:col>
      <xdr:colOff>142875</xdr:colOff>
      <xdr:row>57</xdr:row>
      <xdr:rowOff>29210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39387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114300</xdr:rowOff>
    </xdr:from>
    <xdr:to>
      <xdr:col>65</xdr:col>
      <xdr:colOff>53975</xdr:colOff>
      <xdr:row>57</xdr:row>
      <xdr:rowOff>44450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54627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大分県平均を上回っているものの、類似団体及び全国平均は下回っている。 前年度比で０．４ポイントの増加となっている。決算額が上がった主な要因は、</a:t>
          </a:r>
          <a:r>
            <a:rPr kumimoji="1" lang="ja-JP" altLang="en-US" sz="1300" b="0">
              <a:solidFill>
                <a:sysClr val="windowText" lastClr="000000"/>
              </a:solidFill>
              <a:latin typeface="ＭＳ Ｐゴシック" panose="020B0600070205080204" pitchFamily="50" charset="-128"/>
              <a:ea typeface="ＭＳ Ｐゴシック" panose="020B0600070205080204" pitchFamily="50" charset="-128"/>
            </a:rPr>
            <a:t>新型コロナウイルス感染症対策事業に係る補助金を支出したため。</a:t>
          </a:r>
          <a:endParaRPr kumimoji="1" lang="en-US" altLang="ja-JP" sz="1300" b="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今後も、補助団体の事業内容や収支報告書を精査し、補助金額の適正化に努める。</a:t>
          </a: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a:extLst>
            <a:ext uri="{FF2B5EF4-FFF2-40B4-BE49-F238E27FC236}">
              <a16:creationId xmlns:a16="http://schemas.microsoft.com/office/drawing/2014/main" id="{00000000-0008-0000-0400-00002D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21844</xdr:rowOff>
    </xdr:from>
    <xdr:to>
      <xdr:col>82</xdr:col>
      <xdr:colOff>107950</xdr:colOff>
      <xdr:row>41</xdr:row>
      <xdr:rowOff>42418</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6510000" y="5851144"/>
          <a:ext cx="0" cy="1220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14495</xdr:rowOff>
    </xdr:from>
    <xdr:ext cx="762000" cy="259045"/>
    <xdr:sp macro="" textlink="">
      <xdr:nvSpPr>
        <xdr:cNvPr id="303" name="補助費等最小値テキスト">
          <a:extLst>
            <a:ext uri="{FF2B5EF4-FFF2-40B4-BE49-F238E27FC236}">
              <a16:creationId xmlns:a16="http://schemas.microsoft.com/office/drawing/2014/main" id="{00000000-0008-0000-0400-00002F010000}"/>
            </a:ext>
          </a:extLst>
        </xdr:cNvPr>
        <xdr:cNvSpPr txBox="1"/>
      </xdr:nvSpPr>
      <xdr:spPr>
        <a:xfrm>
          <a:off x="16598900" y="704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42418</xdr:rowOff>
    </xdr:from>
    <xdr:to>
      <xdr:col>82</xdr:col>
      <xdr:colOff>196850</xdr:colOff>
      <xdr:row>41</xdr:row>
      <xdr:rowOff>42418</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7071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108221</xdr:rowOff>
    </xdr:from>
    <xdr:ext cx="762000" cy="259045"/>
    <xdr:sp macro="" textlink="">
      <xdr:nvSpPr>
        <xdr:cNvPr id="305" name="補助費等最大値テキスト">
          <a:extLst>
            <a:ext uri="{FF2B5EF4-FFF2-40B4-BE49-F238E27FC236}">
              <a16:creationId xmlns:a16="http://schemas.microsoft.com/office/drawing/2014/main" id="{00000000-0008-0000-0400-000031010000}"/>
            </a:ext>
          </a:extLst>
        </xdr:cNvPr>
        <xdr:cNvSpPr txBox="1"/>
      </xdr:nvSpPr>
      <xdr:spPr>
        <a:xfrm>
          <a:off x="16598900" y="559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21844</xdr:rowOff>
    </xdr:from>
    <xdr:to>
      <xdr:col>82</xdr:col>
      <xdr:colOff>196850</xdr:colOff>
      <xdr:row>34</xdr:row>
      <xdr:rowOff>21844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5851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51562</xdr:rowOff>
    </xdr:from>
    <xdr:to>
      <xdr:col>82</xdr:col>
      <xdr:colOff>107950</xdr:colOff>
      <xdr:row>35</xdr:row>
      <xdr:rowOff>69850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5671800" y="605231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84853</xdr:rowOff>
    </xdr:from>
    <xdr:ext cx="762000" cy="259045"/>
    <xdr:sp macro="" textlink="">
      <xdr:nvSpPr>
        <xdr:cNvPr id="308" name="補助費等平均値テキスト">
          <a:extLst>
            <a:ext uri="{FF2B5EF4-FFF2-40B4-BE49-F238E27FC236}">
              <a16:creationId xmlns:a16="http://schemas.microsoft.com/office/drawing/2014/main" id="{00000000-0008-0000-0400-000034010000}"/>
            </a:ext>
          </a:extLst>
        </xdr:cNvPr>
        <xdr:cNvSpPr txBox="1"/>
      </xdr:nvSpPr>
      <xdr:spPr>
        <a:xfrm>
          <a:off x="16598900" y="6257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112776</xdr:rowOff>
    </xdr:from>
    <xdr:to>
      <xdr:col>82</xdr:col>
      <xdr:colOff>158750</xdr:colOff>
      <xdr:row>37</xdr:row>
      <xdr:rowOff>42926</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6459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51562</xdr:rowOff>
    </xdr:from>
    <xdr:to>
      <xdr:col>78</xdr:col>
      <xdr:colOff>69850</xdr:colOff>
      <xdr:row>35</xdr:row>
      <xdr:rowOff>143002</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4782800" y="6052312"/>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48768</xdr:rowOff>
    </xdr:from>
    <xdr:to>
      <xdr:col>78</xdr:col>
      <xdr:colOff>120650</xdr:colOff>
      <xdr:row>36</xdr:row>
      <xdr:rowOff>150368</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5621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135145</xdr:rowOff>
    </xdr:from>
    <xdr:ext cx="7366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5290800" y="63073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143002</xdr:rowOff>
    </xdr:from>
    <xdr:to>
      <xdr:col>73</xdr:col>
      <xdr:colOff>180975</xdr:colOff>
      <xdr:row>35</xdr:row>
      <xdr:rowOff>165862</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3893800" y="614375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21336</xdr:rowOff>
    </xdr:from>
    <xdr:to>
      <xdr:col>74</xdr:col>
      <xdr:colOff>31750</xdr:colOff>
      <xdr:row>36</xdr:row>
      <xdr:rowOff>122936</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4732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107713</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4401800" y="62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165862</xdr:rowOff>
    </xdr:from>
    <xdr:to>
      <xdr:col>69</xdr:col>
      <xdr:colOff>92075</xdr:colOff>
      <xdr:row>35</xdr:row>
      <xdr:rowOff>165862</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3004800" y="61666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3048</xdr:rowOff>
    </xdr:from>
    <xdr:to>
      <xdr:col>69</xdr:col>
      <xdr:colOff>142875</xdr:colOff>
      <xdr:row>36</xdr:row>
      <xdr:rowOff>104648</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3843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89425</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3512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160782</xdr:rowOff>
    </xdr:from>
    <xdr:to>
      <xdr:col>65</xdr:col>
      <xdr:colOff>53975</xdr:colOff>
      <xdr:row>36</xdr:row>
      <xdr:rowOff>90932</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2954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75709</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623800" y="624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19050</xdr:rowOff>
    </xdr:from>
    <xdr:to>
      <xdr:col>82</xdr:col>
      <xdr:colOff>158750</xdr:colOff>
      <xdr:row>35</xdr:row>
      <xdr:rowOff>120650</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64592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35577</xdr:rowOff>
    </xdr:from>
    <xdr:ext cx="762000" cy="259045"/>
    <xdr:sp macro="" textlink="">
      <xdr:nvSpPr>
        <xdr:cNvPr id="327" name="補助費等該当値テキスト">
          <a:extLst>
            <a:ext uri="{FF2B5EF4-FFF2-40B4-BE49-F238E27FC236}">
              <a16:creationId xmlns:a16="http://schemas.microsoft.com/office/drawing/2014/main" id="{00000000-0008-0000-0400-000047010000}"/>
            </a:ext>
          </a:extLst>
        </xdr:cNvPr>
        <xdr:cNvSpPr txBox="1"/>
      </xdr:nvSpPr>
      <xdr:spPr>
        <a:xfrm>
          <a:off x="165989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762</xdr:rowOff>
    </xdr:from>
    <xdr:to>
      <xdr:col>78</xdr:col>
      <xdr:colOff>120650</xdr:colOff>
      <xdr:row>35</xdr:row>
      <xdr:rowOff>102362</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5621000" y="6001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112539</xdr:rowOff>
    </xdr:from>
    <xdr:ext cx="7366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290800" y="57703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92202</xdr:rowOff>
    </xdr:from>
    <xdr:to>
      <xdr:col>74</xdr:col>
      <xdr:colOff>31750</xdr:colOff>
      <xdr:row>36</xdr:row>
      <xdr:rowOff>22352</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4732000" y="609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32529</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4401800" y="586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115062</xdr:rowOff>
    </xdr:from>
    <xdr:to>
      <xdr:col>69</xdr:col>
      <xdr:colOff>142875</xdr:colOff>
      <xdr:row>36</xdr:row>
      <xdr:rowOff>45212</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38430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55389</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512800" y="5884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115062</xdr:rowOff>
    </xdr:from>
    <xdr:to>
      <xdr:col>65</xdr:col>
      <xdr:colOff>53975</xdr:colOff>
      <xdr:row>36</xdr:row>
      <xdr:rowOff>45212</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29540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55389</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2623800" y="5884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類似団体、全国平均、大分県平均すべてで上回っている。主な 要因は、ここ数年にわたり行われた庁舎建設事業や湯布院複合施設整備事業等による償還額の増加である。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今後もし尿処理施設建設、新環境センター整備負担金等が予定されているため、更なる公債費の増が見込まれる。公共施設総合管理計画等を軸に、適正な事業規模を把握しながら施設の整備を進める。</a:t>
          </a:r>
        </a:p>
      </xdr:txBody>
    </xdr:sp>
    <xdr:clientData/>
  </xdr:twoCellAnchor>
  <xdr:oneCellAnchor>
    <xdr:from>
      <xdr:col>3</xdr:col>
      <xdr:colOff>123825</xdr:colOff>
      <xdr:row>69</xdr:row>
      <xdr:rowOff>107950</xdr:rowOff>
    </xdr:from>
    <xdr:ext cx="298543" cy="225703"/>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a:extLst>
            <a:ext uri="{FF2B5EF4-FFF2-40B4-BE49-F238E27FC236}">
              <a16:creationId xmlns:a16="http://schemas.microsoft.com/office/drawing/2014/main" id="{00000000-0008-0000-0400-000069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33655</xdr:rowOff>
    </xdr:from>
    <xdr:to>
      <xdr:col>24</xdr:col>
      <xdr:colOff>25400</xdr:colOff>
      <xdr:row>80</xdr:row>
      <xdr:rowOff>58420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4826000" y="12720955"/>
          <a:ext cx="0" cy="1053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30497</xdr:rowOff>
    </xdr:from>
    <xdr:ext cx="762000" cy="259045"/>
    <xdr:sp macro="" textlink="">
      <xdr:nvSpPr>
        <xdr:cNvPr id="363" name="公債費最小値テキスト">
          <a:extLst>
            <a:ext uri="{FF2B5EF4-FFF2-40B4-BE49-F238E27FC236}">
              <a16:creationId xmlns:a16="http://schemas.microsoft.com/office/drawing/2014/main" id="{00000000-0008-0000-0400-00006B010000}"/>
            </a:ext>
          </a:extLst>
        </xdr:cNvPr>
        <xdr:cNvSpPr txBox="1"/>
      </xdr:nvSpPr>
      <xdr:spPr>
        <a:xfrm>
          <a:off x="4914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58420</xdr:rowOff>
    </xdr:from>
    <xdr:to>
      <xdr:col>24</xdr:col>
      <xdr:colOff>114300</xdr:colOff>
      <xdr:row>80</xdr:row>
      <xdr:rowOff>58420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120032</xdr:rowOff>
    </xdr:from>
    <xdr:ext cx="762000" cy="259045"/>
    <xdr:sp macro="" textlink="">
      <xdr:nvSpPr>
        <xdr:cNvPr id="365" name="公債費最大値テキスト">
          <a:extLst>
            <a:ext uri="{FF2B5EF4-FFF2-40B4-BE49-F238E27FC236}">
              <a16:creationId xmlns:a16="http://schemas.microsoft.com/office/drawing/2014/main" id="{00000000-0008-0000-0400-00006D010000}"/>
            </a:ext>
          </a:extLst>
        </xdr:cNvPr>
        <xdr:cNvSpPr txBox="1"/>
      </xdr:nvSpPr>
      <xdr:spPr>
        <a:xfrm>
          <a:off x="4914900" y="12464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33655</xdr:rowOff>
    </xdr:from>
    <xdr:to>
      <xdr:col>24</xdr:col>
      <xdr:colOff>114300</xdr:colOff>
      <xdr:row>74</xdr:row>
      <xdr:rowOff>33655</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2720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45085</xdr:rowOff>
    </xdr:from>
    <xdr:to>
      <xdr:col>24</xdr:col>
      <xdr:colOff>25400</xdr:colOff>
      <xdr:row>75</xdr:row>
      <xdr:rowOff>48895</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3987800" y="12903835"/>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151782</xdr:rowOff>
    </xdr:from>
    <xdr:ext cx="762000" cy="259045"/>
    <xdr:sp macro="" textlink="">
      <xdr:nvSpPr>
        <xdr:cNvPr id="368" name="公債費平均値テキスト">
          <a:extLst>
            <a:ext uri="{FF2B5EF4-FFF2-40B4-BE49-F238E27FC236}">
              <a16:creationId xmlns:a16="http://schemas.microsoft.com/office/drawing/2014/main" id="{00000000-0008-0000-0400-000070010000}"/>
            </a:ext>
          </a:extLst>
        </xdr:cNvPr>
        <xdr:cNvSpPr txBox="1"/>
      </xdr:nvSpPr>
      <xdr:spPr>
        <a:xfrm>
          <a:off x="4914900" y="126676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135255</xdr:rowOff>
    </xdr:from>
    <xdr:to>
      <xdr:col>24</xdr:col>
      <xdr:colOff>76200</xdr:colOff>
      <xdr:row>75</xdr:row>
      <xdr:rowOff>65405</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4775200" y="1282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45085</xdr:rowOff>
    </xdr:from>
    <xdr:to>
      <xdr:col>19</xdr:col>
      <xdr:colOff>187325</xdr:colOff>
      <xdr:row>75</xdr:row>
      <xdr:rowOff>45085</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3098800" y="129038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137160</xdr:rowOff>
    </xdr:from>
    <xdr:to>
      <xdr:col>20</xdr:col>
      <xdr:colOff>38100</xdr:colOff>
      <xdr:row>75</xdr:row>
      <xdr:rowOff>67310</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937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77487</xdr:rowOff>
    </xdr:from>
    <xdr:ext cx="7366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3606800" y="12593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37465</xdr:rowOff>
    </xdr:from>
    <xdr:to>
      <xdr:col>15</xdr:col>
      <xdr:colOff>98425</xdr:colOff>
      <xdr:row>75</xdr:row>
      <xdr:rowOff>45085</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2209800" y="1289621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137160</xdr:rowOff>
    </xdr:from>
    <xdr:to>
      <xdr:col>15</xdr:col>
      <xdr:colOff>149225</xdr:colOff>
      <xdr:row>75</xdr:row>
      <xdr:rowOff>67310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048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77487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717800" y="1259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27940</xdr:rowOff>
    </xdr:from>
    <xdr:to>
      <xdr:col>11</xdr:col>
      <xdr:colOff>9525</xdr:colOff>
      <xdr:row>75</xdr:row>
      <xdr:rowOff>37465</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1320800" y="1288669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140970</xdr:rowOff>
    </xdr:from>
    <xdr:to>
      <xdr:col>11</xdr:col>
      <xdr:colOff>60325</xdr:colOff>
      <xdr:row>75</xdr:row>
      <xdr:rowOff>71120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21590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81297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828800" y="12597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142875</xdr:rowOff>
    </xdr:from>
    <xdr:to>
      <xdr:col>6</xdr:col>
      <xdr:colOff>171450</xdr:colOff>
      <xdr:row>75</xdr:row>
      <xdr:rowOff>73025</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1270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83202</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939800" y="12599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169545</xdr:rowOff>
    </xdr:from>
    <xdr:to>
      <xdr:col>24</xdr:col>
      <xdr:colOff>76200</xdr:colOff>
      <xdr:row>75</xdr:row>
      <xdr:rowOff>99695</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4775200" y="12856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141622</xdr:rowOff>
    </xdr:from>
    <xdr:ext cx="762000" cy="259045"/>
    <xdr:sp macro="" textlink="">
      <xdr:nvSpPr>
        <xdr:cNvPr id="387" name="公債費該当値テキスト">
          <a:extLst>
            <a:ext uri="{FF2B5EF4-FFF2-40B4-BE49-F238E27FC236}">
              <a16:creationId xmlns:a16="http://schemas.microsoft.com/office/drawing/2014/main" id="{00000000-0008-0000-0400-000083010000}"/>
            </a:ext>
          </a:extLst>
        </xdr:cNvPr>
        <xdr:cNvSpPr txBox="1"/>
      </xdr:nvSpPr>
      <xdr:spPr>
        <a:xfrm>
          <a:off x="4914900" y="12828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165735</xdr:rowOff>
    </xdr:from>
    <xdr:to>
      <xdr:col>20</xdr:col>
      <xdr:colOff>38100</xdr:colOff>
      <xdr:row>75</xdr:row>
      <xdr:rowOff>95885</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937000" y="12853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80663</xdr:rowOff>
    </xdr:from>
    <xdr:ext cx="7366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606800" y="12939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165735</xdr:rowOff>
    </xdr:from>
    <xdr:to>
      <xdr:col>15</xdr:col>
      <xdr:colOff>149225</xdr:colOff>
      <xdr:row>75</xdr:row>
      <xdr:rowOff>95885</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048000" y="12853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80663</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717800" y="12939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158115</xdr:rowOff>
    </xdr:from>
    <xdr:to>
      <xdr:col>11</xdr:col>
      <xdr:colOff>60325</xdr:colOff>
      <xdr:row>75</xdr:row>
      <xdr:rowOff>88265</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2159000" y="12845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73042</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828800" y="12931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148590</xdr:rowOff>
    </xdr:from>
    <xdr:to>
      <xdr:col>6</xdr:col>
      <xdr:colOff>171450</xdr:colOff>
      <xdr:row>75</xdr:row>
      <xdr:rowOff>78740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1270000" y="1283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63517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939800" y="12922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全国平均、大分県平均は下回っており、類似団体比較では同値である。前年度と比較すると、１．７ポイント改善されたが、令和３年度より普通交付税の合併算定替期間が終了し１本算定へ移行するこ とや人口減等による市税収入の減予測等により、今後も経常一 般財源が減少していくことが予想される。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a:t>
          </a:r>
          <a:r>
            <a:rPr kumimoji="1" lang="ja-JP" altLang="en-US" sz="1300" b="0">
              <a:solidFill>
                <a:sysClr val="windowText" lastClr="000000"/>
              </a:solidFill>
              <a:latin typeface="ＭＳ Ｐゴシック" panose="020B0600070205080204" pitchFamily="50" charset="-128"/>
              <a:ea typeface="ＭＳ Ｐゴシック" panose="020B0600070205080204" pitchFamily="50" charset="-128"/>
            </a:rPr>
            <a:t>第４次行財政改革実施計画</a:t>
          </a:r>
          <a:r>
            <a:rPr kumimoji="1" lang="ja-JP" altLang="en-US" sz="1300">
              <a:latin typeface="ＭＳ Ｐゴシック" panose="020B0600070205080204" pitchFamily="50" charset="-128"/>
              <a:ea typeface="ＭＳ Ｐゴシック" panose="020B0600070205080204" pitchFamily="50" charset="-128"/>
            </a:rPr>
            <a:t>に示された目標の達成に向けて各項目を遵守し、経常経 費の削減に努める。</a:t>
          </a:r>
        </a:p>
      </xdr:txBody>
    </xdr:sp>
    <xdr:clientData/>
  </xdr:twoCellAnchor>
  <xdr:oneCellAnchor>
    <xdr:from>
      <xdr:col>62</xdr:col>
      <xdr:colOff>6350</xdr:colOff>
      <xdr:row>69</xdr:row>
      <xdr:rowOff>107950</xdr:rowOff>
    </xdr:from>
    <xdr:ext cx="298543" cy="225703"/>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1270</xdr:rowOff>
    </xdr:from>
    <xdr:to>
      <xdr:col>82</xdr:col>
      <xdr:colOff>107950</xdr:colOff>
      <xdr:row>80</xdr:row>
      <xdr:rowOff>154432</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517120"/>
          <a:ext cx="0" cy="1353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126509</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842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154432</xdr:rowOff>
    </xdr:from>
    <xdr:to>
      <xdr:col>82</xdr:col>
      <xdr:colOff>196850</xdr:colOff>
      <xdr:row>80</xdr:row>
      <xdr:rowOff>154432</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870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87647</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1270</xdr:rowOff>
    </xdr:from>
    <xdr:to>
      <xdr:col>82</xdr:col>
      <xdr:colOff>196850</xdr:colOff>
      <xdr:row>73</xdr:row>
      <xdr:rowOff>1270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168148</xdr:rowOff>
    </xdr:from>
    <xdr:to>
      <xdr:col>82</xdr:col>
      <xdr:colOff>107950</xdr:colOff>
      <xdr:row>77</xdr:row>
      <xdr:rowOff>74422</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5671800" y="13198348"/>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133875</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2992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117348</xdr:rowOff>
    </xdr:from>
    <xdr:to>
      <xdr:col>82</xdr:col>
      <xdr:colOff>158750</xdr:colOff>
      <xdr:row>77</xdr:row>
      <xdr:rowOff>47498</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74422</xdr:rowOff>
    </xdr:from>
    <xdr:to>
      <xdr:col>78</xdr:col>
      <xdr:colOff>69850</xdr:colOff>
      <xdr:row>77</xdr:row>
      <xdr:rowOff>101854</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4782800" y="1327607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167639</xdr:rowOff>
    </xdr:from>
    <xdr:to>
      <xdr:col>78</xdr:col>
      <xdr:colOff>120650</xdr:colOff>
      <xdr:row>77</xdr:row>
      <xdr:rowOff>97789</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107966</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2966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101854</xdr:rowOff>
    </xdr:from>
    <xdr:to>
      <xdr:col>73</xdr:col>
      <xdr:colOff>180975</xdr:colOff>
      <xdr:row>77</xdr:row>
      <xdr:rowOff>120142</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893800" y="1330350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135637</xdr:rowOff>
    </xdr:from>
    <xdr:to>
      <xdr:col>74</xdr:col>
      <xdr:colOff>31750</xdr:colOff>
      <xdr:row>77</xdr:row>
      <xdr:rowOff>65787</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75963</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2934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92711</xdr:rowOff>
    </xdr:from>
    <xdr:to>
      <xdr:col>69</xdr:col>
      <xdr:colOff>92075</xdr:colOff>
      <xdr:row>77</xdr:row>
      <xdr:rowOff>120142</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004800" y="13294361"/>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89915</xdr:rowOff>
    </xdr:from>
    <xdr:to>
      <xdr:col>69</xdr:col>
      <xdr:colOff>142875</xdr:colOff>
      <xdr:row>77</xdr:row>
      <xdr:rowOff>20065</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30243</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30480</xdr:rowOff>
    </xdr:from>
    <xdr:to>
      <xdr:col>65</xdr:col>
      <xdr:colOff>53975</xdr:colOff>
      <xdr:row>76</xdr:row>
      <xdr:rowOff>132080</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142257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117348</xdr:rowOff>
    </xdr:from>
    <xdr:to>
      <xdr:col>82</xdr:col>
      <xdr:colOff>158750</xdr:colOff>
      <xdr:row>77</xdr:row>
      <xdr:rowOff>47498</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1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89425</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3119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23622</xdr:rowOff>
    </xdr:from>
    <xdr:to>
      <xdr:col>78</xdr:col>
      <xdr:colOff>120650</xdr:colOff>
      <xdr:row>77</xdr:row>
      <xdr:rowOff>125222</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322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109999</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3311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51054</xdr:rowOff>
    </xdr:from>
    <xdr:to>
      <xdr:col>74</xdr:col>
      <xdr:colOff>31750</xdr:colOff>
      <xdr:row>77</xdr:row>
      <xdr:rowOff>152654</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325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137431</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333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69342</xdr:rowOff>
    </xdr:from>
    <xdr:to>
      <xdr:col>69</xdr:col>
      <xdr:colOff>142875</xdr:colOff>
      <xdr:row>77</xdr:row>
      <xdr:rowOff>170942</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327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155719</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41911</xdr:rowOff>
    </xdr:from>
    <xdr:to>
      <xdr:col>65</xdr:col>
      <xdr:colOff>53975</xdr:colOff>
      <xdr:row>77</xdr:row>
      <xdr:rowOff>143511</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128288</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大分県由布市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80050</xdr:rowOff>
    </xdr:from>
    <xdr:to>
      <xdr:col>29</xdr:col>
      <xdr:colOff>127000</xdr:colOff>
      <xdr:row>20</xdr:row>
      <xdr:rowOff>97108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85075"/>
          <a:ext cx="0" cy="13886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69185</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545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97108</xdr:rowOff>
    </xdr:from>
    <xdr:to>
      <xdr:col>30</xdr:col>
      <xdr:colOff>25400</xdr:colOff>
      <xdr:row>20</xdr:row>
      <xdr:rowOff>97108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5737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166427</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928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80050</xdr:rowOff>
    </xdr:from>
    <xdr:to>
      <xdr:col>30</xdr:col>
      <xdr:colOff>25400</xdr:colOff>
      <xdr:row>12</xdr:row>
      <xdr:rowOff>80050</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850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155945</xdr:rowOff>
    </xdr:from>
    <xdr:to>
      <xdr:col>29</xdr:col>
      <xdr:colOff>127000</xdr:colOff>
      <xdr:row>18</xdr:row>
      <xdr:rowOff>51997</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118220"/>
          <a:ext cx="647700" cy="675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66460</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8572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49933</xdr:rowOff>
    </xdr:from>
    <xdr:to>
      <xdr:col>29</xdr:col>
      <xdr:colOff>177800</xdr:colOff>
      <xdr:row>17</xdr:row>
      <xdr:rowOff>151533</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122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51997</xdr:rowOff>
    </xdr:from>
    <xdr:to>
      <xdr:col>26</xdr:col>
      <xdr:colOff>50800</xdr:colOff>
      <xdr:row>18</xdr:row>
      <xdr:rowOff>54871</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185722"/>
          <a:ext cx="698500" cy="28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82220</xdr:rowOff>
    </xdr:from>
    <xdr:to>
      <xdr:col>26</xdr:col>
      <xdr:colOff>101600</xdr:colOff>
      <xdr:row>18</xdr:row>
      <xdr:rowOff>12370</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44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22547</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8133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54871</xdr:rowOff>
    </xdr:from>
    <xdr:to>
      <xdr:col>22</xdr:col>
      <xdr:colOff>114300</xdr:colOff>
      <xdr:row>18</xdr:row>
      <xdr:rowOff>59650</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188596"/>
          <a:ext cx="698500" cy="47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99724</xdr:rowOff>
    </xdr:from>
    <xdr:to>
      <xdr:col>22</xdr:col>
      <xdr:colOff>165100</xdr:colOff>
      <xdr:row>18</xdr:row>
      <xdr:rowOff>29874</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61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40051</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830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59650</xdr:rowOff>
    </xdr:from>
    <xdr:to>
      <xdr:col>18</xdr:col>
      <xdr:colOff>177800</xdr:colOff>
      <xdr:row>18</xdr:row>
      <xdr:rowOff>75826</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193375"/>
          <a:ext cx="698500" cy="161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111785</xdr:rowOff>
    </xdr:from>
    <xdr:to>
      <xdr:col>19</xdr:col>
      <xdr:colOff>38100</xdr:colOff>
      <xdr:row>18</xdr:row>
      <xdr:rowOff>41935</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740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52112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84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134166</xdr:rowOff>
    </xdr:from>
    <xdr:to>
      <xdr:col>15</xdr:col>
      <xdr:colOff>101600</xdr:colOff>
      <xdr:row>18</xdr:row>
      <xdr:rowOff>64316</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964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74493</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865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105145</xdr:rowOff>
    </xdr:from>
    <xdr:to>
      <xdr:col>29</xdr:col>
      <xdr:colOff>177800</xdr:colOff>
      <xdr:row>18</xdr:row>
      <xdr:rowOff>35295</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0674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77222</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03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1197</xdr:rowOff>
    </xdr:from>
    <xdr:to>
      <xdr:col>26</xdr:col>
      <xdr:colOff>101600</xdr:colOff>
      <xdr:row>18</xdr:row>
      <xdr:rowOff>102797</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1349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87575</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2213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4071</xdr:rowOff>
    </xdr:from>
    <xdr:to>
      <xdr:col>22</xdr:col>
      <xdr:colOff>165100</xdr:colOff>
      <xdr:row>18</xdr:row>
      <xdr:rowOff>105671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1377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90448</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224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8850</xdr:rowOff>
    </xdr:from>
    <xdr:to>
      <xdr:col>19</xdr:col>
      <xdr:colOff>38100</xdr:colOff>
      <xdr:row>18</xdr:row>
      <xdr:rowOff>110450</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1425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95227</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228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25026</xdr:rowOff>
    </xdr:from>
    <xdr:to>
      <xdr:col>15</xdr:col>
      <xdr:colOff>101600</xdr:colOff>
      <xdr:row>18</xdr:row>
      <xdr:rowOff>126626</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1587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111403</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245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212820</xdr:rowOff>
    </xdr:from>
    <xdr:to>
      <xdr:col>29</xdr:col>
      <xdr:colOff>127000</xdr:colOff>
      <xdr:row>38</xdr:row>
      <xdr:rowOff>156588</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137370"/>
          <a:ext cx="0" cy="148681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128665</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596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156588</xdr:rowOff>
    </xdr:from>
    <xdr:to>
      <xdr:col>30</xdr:col>
      <xdr:colOff>25400</xdr:colOff>
      <xdr:row>38</xdr:row>
      <xdr:rowOff>156588</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6241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127747</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880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212820</xdr:rowOff>
    </xdr:from>
    <xdr:to>
      <xdr:col>30</xdr:col>
      <xdr:colOff>25400</xdr:colOff>
      <xdr:row>33</xdr:row>
      <xdr:rowOff>212820</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1373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38</xdr:row>
      <xdr:rowOff>20903</xdr:rowOff>
    </xdr:from>
    <xdr:to>
      <xdr:col>29</xdr:col>
      <xdr:colOff>127000</xdr:colOff>
      <xdr:row>38</xdr:row>
      <xdr:rowOff>25364</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003800" y="7488503"/>
          <a:ext cx="647700" cy="44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130587</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72552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285510</xdr:rowOff>
    </xdr:from>
    <xdr:to>
      <xdr:col>29</xdr:col>
      <xdr:colOff>177800</xdr:colOff>
      <xdr:row>38</xdr:row>
      <xdr:rowOff>44210</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74102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38</xdr:row>
      <xdr:rowOff>17520</xdr:rowOff>
    </xdr:from>
    <xdr:to>
      <xdr:col>26</xdr:col>
      <xdr:colOff>50800</xdr:colOff>
      <xdr:row>38</xdr:row>
      <xdr:rowOff>20903</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4305300" y="7485120"/>
          <a:ext cx="698500" cy="33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282931</xdr:rowOff>
    </xdr:from>
    <xdr:to>
      <xdr:col>26</xdr:col>
      <xdr:colOff>101600</xdr:colOff>
      <xdr:row>38</xdr:row>
      <xdr:rowOff>41631</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74076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51808</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71765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38</xdr:row>
      <xdr:rowOff>10799</xdr:rowOff>
    </xdr:from>
    <xdr:to>
      <xdr:col>22</xdr:col>
      <xdr:colOff>114300</xdr:colOff>
      <xdr:row>38</xdr:row>
      <xdr:rowOff>17520</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3606800" y="7478399"/>
          <a:ext cx="698500" cy="67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282851</xdr:rowOff>
    </xdr:from>
    <xdr:to>
      <xdr:col>22</xdr:col>
      <xdr:colOff>165100</xdr:colOff>
      <xdr:row>38</xdr:row>
      <xdr:rowOff>41551</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74075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51728</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7176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38</xdr:row>
      <xdr:rowOff>9077</xdr:rowOff>
    </xdr:from>
    <xdr:to>
      <xdr:col>18</xdr:col>
      <xdr:colOff>177800</xdr:colOff>
      <xdr:row>38</xdr:row>
      <xdr:rowOff>10799</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a:off x="2908300" y="7476677"/>
          <a:ext cx="698500" cy="17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279151</xdr:rowOff>
    </xdr:from>
    <xdr:to>
      <xdr:col>19</xdr:col>
      <xdr:colOff>38100</xdr:colOff>
      <xdr:row>38</xdr:row>
      <xdr:rowOff>37851</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7403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48028</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7172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278942</xdr:rowOff>
    </xdr:from>
    <xdr:to>
      <xdr:col>15</xdr:col>
      <xdr:colOff>101600</xdr:colOff>
      <xdr:row>38</xdr:row>
      <xdr:rowOff>37642</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74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47819</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717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317464</xdr:rowOff>
    </xdr:from>
    <xdr:to>
      <xdr:col>29</xdr:col>
      <xdr:colOff>177800</xdr:colOff>
      <xdr:row>38</xdr:row>
      <xdr:rowOff>76164</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74421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289541</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7414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313003</xdr:rowOff>
    </xdr:from>
    <xdr:to>
      <xdr:col>26</xdr:col>
      <xdr:colOff>101600</xdr:colOff>
      <xdr:row>38</xdr:row>
      <xdr:rowOff>71703</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74377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56480</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75240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309620</xdr:rowOff>
    </xdr:from>
    <xdr:to>
      <xdr:col>22</xdr:col>
      <xdr:colOff>165100</xdr:colOff>
      <xdr:row>38</xdr:row>
      <xdr:rowOff>68320</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74343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53097</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7520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302899</xdr:rowOff>
    </xdr:from>
    <xdr:to>
      <xdr:col>19</xdr:col>
      <xdr:colOff>38100</xdr:colOff>
      <xdr:row>38</xdr:row>
      <xdr:rowOff>61599</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74275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46376</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7513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301177</xdr:rowOff>
    </xdr:from>
    <xdr:to>
      <xdr:col>15</xdr:col>
      <xdr:colOff>101600</xdr:colOff>
      <xdr:row>38</xdr:row>
      <xdr:rowOff>59877</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74258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44654</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7512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大分県由布市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33,954
33,539
319.32
25,031,305
24,065,257
679,039
10,888,270
22,867,367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27.3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84,303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65841</xdr:rowOff>
    </xdr:from>
    <xdr:to>
      <xdr:col>24</xdr:col>
      <xdr:colOff>62865</xdr:colOff>
      <xdr:row>38</xdr:row>
      <xdr:rowOff>61182</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80791"/>
          <a:ext cx="1270" cy="1195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65009</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580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61182</xdr:rowOff>
    </xdr:from>
    <xdr:to>
      <xdr:col>24</xdr:col>
      <xdr:colOff>152400</xdr:colOff>
      <xdr:row>38</xdr:row>
      <xdr:rowOff>61182</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576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12518</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56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65841</xdr:rowOff>
    </xdr:from>
    <xdr:to>
      <xdr:col>24</xdr:col>
      <xdr:colOff>152400</xdr:colOff>
      <xdr:row>31</xdr:row>
      <xdr:rowOff>65841</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80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26837</xdr:rowOff>
    </xdr:from>
    <xdr:to>
      <xdr:col>24</xdr:col>
      <xdr:colOff>63500</xdr:colOff>
      <xdr:row>36</xdr:row>
      <xdr:rowOff>4576</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027587"/>
          <a:ext cx="838200" cy="14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164279</xdr:rowOff>
    </xdr:from>
    <xdr:ext cx="599010"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8221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141402</xdr:rowOff>
    </xdr:from>
    <xdr:to>
      <xdr:col>24</xdr:col>
      <xdr:colOff>114300</xdr:colOff>
      <xdr:row>35</xdr:row>
      <xdr:rowOff>71552</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597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4576</xdr:rowOff>
    </xdr:from>
    <xdr:to>
      <xdr:col>19</xdr:col>
      <xdr:colOff>177800</xdr:colOff>
      <xdr:row>36</xdr:row>
      <xdr:rowOff>8418</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176776"/>
          <a:ext cx="889000" cy="3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74063</xdr:rowOff>
    </xdr:from>
    <xdr:to>
      <xdr:col>20</xdr:col>
      <xdr:colOff>38100</xdr:colOff>
      <xdr:row>36</xdr:row>
      <xdr:rowOff>4213</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07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20740</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850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8418</xdr:rowOff>
    </xdr:from>
    <xdr:to>
      <xdr:col>15</xdr:col>
      <xdr:colOff>50800</xdr:colOff>
      <xdr:row>36</xdr:row>
      <xdr:rowOff>17127</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180618"/>
          <a:ext cx="889000" cy="8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76229</xdr:rowOff>
    </xdr:from>
    <xdr:to>
      <xdr:col>15</xdr:col>
      <xdr:colOff>101600</xdr:colOff>
      <xdr:row>36</xdr:row>
      <xdr:rowOff>6379</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076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22906</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5852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17127</xdr:rowOff>
    </xdr:from>
    <xdr:to>
      <xdr:col>10</xdr:col>
      <xdr:colOff>114300</xdr:colOff>
      <xdr:row>36</xdr:row>
      <xdr:rowOff>34065</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189327"/>
          <a:ext cx="889000" cy="16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85678</xdr:rowOff>
    </xdr:from>
    <xdr:to>
      <xdr:col>10</xdr:col>
      <xdr:colOff>165100</xdr:colOff>
      <xdr:row>36</xdr:row>
      <xdr:rowOff>15828</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0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32355</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5861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93646</xdr:rowOff>
    </xdr:from>
    <xdr:to>
      <xdr:col>6</xdr:col>
      <xdr:colOff>38100</xdr:colOff>
      <xdr:row>36</xdr:row>
      <xdr:rowOff>23796</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09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40323</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5869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147487</xdr:rowOff>
    </xdr:from>
    <xdr:to>
      <xdr:col>24</xdr:col>
      <xdr:colOff>114300</xdr:colOff>
      <xdr:row>35</xdr:row>
      <xdr:rowOff>77637</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976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125914</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955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125226</xdr:rowOff>
    </xdr:from>
    <xdr:to>
      <xdr:col>20</xdr:col>
      <xdr:colOff>38100</xdr:colOff>
      <xdr:row>36</xdr:row>
      <xdr:rowOff>55376</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125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46503</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218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129068</xdr:rowOff>
    </xdr:from>
    <xdr:to>
      <xdr:col>15</xdr:col>
      <xdr:colOff>101600</xdr:colOff>
      <xdr:row>36</xdr:row>
      <xdr:rowOff>59218</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129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50345</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222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137777</xdr:rowOff>
    </xdr:from>
    <xdr:to>
      <xdr:col>10</xdr:col>
      <xdr:colOff>165100</xdr:colOff>
      <xdr:row>36</xdr:row>
      <xdr:rowOff>67927</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138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59054</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231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154715</xdr:rowOff>
    </xdr:from>
    <xdr:to>
      <xdr:col>6</xdr:col>
      <xdr:colOff>38100</xdr:colOff>
      <xdr:row>36</xdr:row>
      <xdr:rowOff>84865</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155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75992</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248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a:extLst>
            <a:ext uri="{FF2B5EF4-FFF2-40B4-BE49-F238E27FC236}">
              <a16:creationId xmlns:a16="http://schemas.microsoft.com/office/drawing/2014/main" id="{00000000-0008-0000-0600-000071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a:extLst>
            <a:ext uri="{FF2B5EF4-FFF2-40B4-BE49-F238E27FC236}">
              <a16:creationId xmlns:a16="http://schemas.microsoft.com/office/drawing/2014/main" id="{00000000-0008-0000-0600-000073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物件費グラフ枠">
          <a:extLst>
            <a:ext uri="{FF2B5EF4-FFF2-40B4-BE49-F238E27FC236}">
              <a16:creationId xmlns:a16="http://schemas.microsoft.com/office/drawing/2014/main" id="{00000000-0008-0000-0600-000074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40618</xdr:rowOff>
    </xdr:from>
    <xdr:to>
      <xdr:col>24</xdr:col>
      <xdr:colOff>62865</xdr:colOff>
      <xdr:row>58</xdr:row>
      <xdr:rowOff>140043</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4633595" y="8613118"/>
          <a:ext cx="1270" cy="1471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143870</xdr:rowOff>
    </xdr:from>
    <xdr:ext cx="534377" cy="259045"/>
    <xdr:sp macro="" textlink="">
      <xdr:nvSpPr>
        <xdr:cNvPr id="118" name="物件費最小値テキスト">
          <a:extLst>
            <a:ext uri="{FF2B5EF4-FFF2-40B4-BE49-F238E27FC236}">
              <a16:creationId xmlns:a16="http://schemas.microsoft.com/office/drawing/2014/main" id="{00000000-0008-0000-0600-000076000000}"/>
            </a:ext>
          </a:extLst>
        </xdr:cNvPr>
        <xdr:cNvSpPr txBox="1"/>
      </xdr:nvSpPr>
      <xdr:spPr>
        <a:xfrm>
          <a:off x="4686300" y="10087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140043</xdr:rowOff>
    </xdr:from>
    <xdr:to>
      <xdr:col>24</xdr:col>
      <xdr:colOff>152400</xdr:colOff>
      <xdr:row>58</xdr:row>
      <xdr:rowOff>140043</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4546600" y="10084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158745</xdr:rowOff>
    </xdr:from>
    <xdr:ext cx="599010" cy="259045"/>
    <xdr:sp macro="" textlink="">
      <xdr:nvSpPr>
        <xdr:cNvPr id="120" name="物件費最大値テキスト">
          <a:extLst>
            <a:ext uri="{FF2B5EF4-FFF2-40B4-BE49-F238E27FC236}">
              <a16:creationId xmlns:a16="http://schemas.microsoft.com/office/drawing/2014/main" id="{00000000-0008-0000-0600-000078000000}"/>
            </a:ext>
          </a:extLst>
        </xdr:cNvPr>
        <xdr:cNvSpPr txBox="1"/>
      </xdr:nvSpPr>
      <xdr:spPr>
        <a:xfrm>
          <a:off x="4686300" y="8388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40618</xdr:rowOff>
    </xdr:from>
    <xdr:to>
      <xdr:col>24</xdr:col>
      <xdr:colOff>152400</xdr:colOff>
      <xdr:row>50</xdr:row>
      <xdr:rowOff>40618</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4546600" y="8613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62878</xdr:rowOff>
    </xdr:from>
    <xdr:to>
      <xdr:col>24</xdr:col>
      <xdr:colOff>63500</xdr:colOff>
      <xdr:row>58</xdr:row>
      <xdr:rowOff>76280</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3797300" y="10006978"/>
          <a:ext cx="838200" cy="13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117519</xdr:rowOff>
    </xdr:from>
    <xdr:ext cx="534377" cy="259045"/>
    <xdr:sp macro="" textlink="">
      <xdr:nvSpPr>
        <xdr:cNvPr id="123" name="物件費平均値テキスト">
          <a:extLst>
            <a:ext uri="{FF2B5EF4-FFF2-40B4-BE49-F238E27FC236}">
              <a16:creationId xmlns:a16="http://schemas.microsoft.com/office/drawing/2014/main" id="{00000000-0008-0000-0600-00007B000000}"/>
            </a:ext>
          </a:extLst>
        </xdr:cNvPr>
        <xdr:cNvSpPr txBox="1"/>
      </xdr:nvSpPr>
      <xdr:spPr>
        <a:xfrm>
          <a:off x="4686300" y="97187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94642</xdr:rowOff>
    </xdr:from>
    <xdr:to>
      <xdr:col>24</xdr:col>
      <xdr:colOff>114300</xdr:colOff>
      <xdr:row>58</xdr:row>
      <xdr:rowOff>24792</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4584700" y="986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62878</xdr:rowOff>
    </xdr:from>
    <xdr:to>
      <xdr:col>19</xdr:col>
      <xdr:colOff>177800</xdr:colOff>
      <xdr:row>58</xdr:row>
      <xdr:rowOff>74124</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908300" y="10006978"/>
          <a:ext cx="889000" cy="11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105680</xdr:rowOff>
    </xdr:from>
    <xdr:to>
      <xdr:col>20</xdr:col>
      <xdr:colOff>38100</xdr:colOff>
      <xdr:row>58</xdr:row>
      <xdr:rowOff>35830</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3746500" y="987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52357</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3530111" y="9653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68723</xdr:rowOff>
    </xdr:from>
    <xdr:to>
      <xdr:col>15</xdr:col>
      <xdr:colOff>50800</xdr:colOff>
      <xdr:row>58</xdr:row>
      <xdr:rowOff>74124</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a:off x="2019300" y="10012823"/>
          <a:ext cx="889000" cy="5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126345</xdr:rowOff>
    </xdr:from>
    <xdr:to>
      <xdr:col>15</xdr:col>
      <xdr:colOff>101600</xdr:colOff>
      <xdr:row>58</xdr:row>
      <xdr:rowOff>56495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2857500" y="9898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73022</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2641111" y="9674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68723</xdr:rowOff>
    </xdr:from>
    <xdr:to>
      <xdr:col>10</xdr:col>
      <xdr:colOff>114300</xdr:colOff>
      <xdr:row>58</xdr:row>
      <xdr:rowOff>78791</xdr:rowOff>
    </xdr:to>
    <xdr:cxnSp macro="">
      <xdr:nvCxnSpPr>
        <xdr:cNvPr id="131" name="直線コネクタ 130">
          <a:extLst>
            <a:ext uri="{FF2B5EF4-FFF2-40B4-BE49-F238E27FC236}">
              <a16:creationId xmlns:a16="http://schemas.microsoft.com/office/drawing/2014/main" id="{00000000-0008-0000-0600-000083000000}"/>
            </a:ext>
          </a:extLst>
        </xdr:cNvPr>
        <xdr:cNvCxnSpPr/>
      </xdr:nvCxnSpPr>
      <xdr:spPr>
        <a:xfrm flipV="1">
          <a:off x="1130300" y="10012823"/>
          <a:ext cx="889000" cy="10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138633</xdr:rowOff>
    </xdr:from>
    <xdr:to>
      <xdr:col>10</xdr:col>
      <xdr:colOff>165100</xdr:colOff>
      <xdr:row>58</xdr:row>
      <xdr:rowOff>68783</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1968500" y="99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85310</xdr:rowOff>
    </xdr:from>
    <xdr:ext cx="534377"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752111" y="9686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144149</xdr:rowOff>
    </xdr:from>
    <xdr:to>
      <xdr:col>6</xdr:col>
      <xdr:colOff>38100</xdr:colOff>
      <xdr:row>58</xdr:row>
      <xdr:rowOff>74299</xdr:rowOff>
    </xdr:to>
    <xdr:sp macro="" textlink="">
      <xdr:nvSpPr>
        <xdr:cNvPr id="134" name="フローチャート: 判断 133">
          <a:extLst>
            <a:ext uri="{FF2B5EF4-FFF2-40B4-BE49-F238E27FC236}">
              <a16:creationId xmlns:a16="http://schemas.microsoft.com/office/drawing/2014/main" id="{00000000-0008-0000-0600-000086000000}"/>
            </a:ext>
          </a:extLst>
        </xdr:cNvPr>
        <xdr:cNvSpPr/>
      </xdr:nvSpPr>
      <xdr:spPr>
        <a:xfrm>
          <a:off x="1079500" y="99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90826</xdr:rowOff>
    </xdr:from>
    <xdr:ext cx="534377"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863111" y="969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25480</xdr:rowOff>
    </xdr:from>
    <xdr:to>
      <xdr:col>24</xdr:col>
      <xdr:colOff>114300</xdr:colOff>
      <xdr:row>58</xdr:row>
      <xdr:rowOff>127080</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4584700" y="996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111857</xdr:rowOff>
    </xdr:from>
    <xdr:ext cx="534377" cy="259045"/>
    <xdr:sp macro="" textlink="">
      <xdr:nvSpPr>
        <xdr:cNvPr id="142" name="物件費該当値テキスト">
          <a:extLst>
            <a:ext uri="{FF2B5EF4-FFF2-40B4-BE49-F238E27FC236}">
              <a16:creationId xmlns:a16="http://schemas.microsoft.com/office/drawing/2014/main" id="{00000000-0008-0000-0600-00008E000000}"/>
            </a:ext>
          </a:extLst>
        </xdr:cNvPr>
        <xdr:cNvSpPr txBox="1"/>
      </xdr:nvSpPr>
      <xdr:spPr>
        <a:xfrm>
          <a:off x="4686300" y="9884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12078</xdr:rowOff>
    </xdr:from>
    <xdr:to>
      <xdr:col>20</xdr:col>
      <xdr:colOff>38100</xdr:colOff>
      <xdr:row>58</xdr:row>
      <xdr:rowOff>113678</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3746500" y="9956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104805</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3530111" y="10048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23324</xdr:rowOff>
    </xdr:from>
    <xdr:to>
      <xdr:col>15</xdr:col>
      <xdr:colOff>101600</xdr:colOff>
      <xdr:row>58</xdr:row>
      <xdr:rowOff>124924</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2857500" y="996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116051</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2641111" y="10060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17923</xdr:rowOff>
    </xdr:from>
    <xdr:to>
      <xdr:col>10</xdr:col>
      <xdr:colOff>165100</xdr:colOff>
      <xdr:row>58</xdr:row>
      <xdr:rowOff>119523</xdr:rowOff>
    </xdr:to>
    <xdr:sp macro="" textlink="">
      <xdr:nvSpPr>
        <xdr:cNvPr id="147" name="楕円 146">
          <a:extLst>
            <a:ext uri="{FF2B5EF4-FFF2-40B4-BE49-F238E27FC236}">
              <a16:creationId xmlns:a16="http://schemas.microsoft.com/office/drawing/2014/main" id="{00000000-0008-0000-0600-000093000000}"/>
            </a:ext>
          </a:extLst>
        </xdr:cNvPr>
        <xdr:cNvSpPr/>
      </xdr:nvSpPr>
      <xdr:spPr>
        <a:xfrm>
          <a:off x="1968500" y="9962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110650</xdr:rowOff>
    </xdr:from>
    <xdr:ext cx="534377" cy="259045"/>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1752111" y="10054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27991</xdr:rowOff>
    </xdr:from>
    <xdr:to>
      <xdr:col>6</xdr:col>
      <xdr:colOff>38100</xdr:colOff>
      <xdr:row>58</xdr:row>
      <xdr:rowOff>129591</xdr:rowOff>
    </xdr:to>
    <xdr:sp macro="" textlink="">
      <xdr:nvSpPr>
        <xdr:cNvPr id="149" name="楕円 148">
          <a:extLst>
            <a:ext uri="{FF2B5EF4-FFF2-40B4-BE49-F238E27FC236}">
              <a16:creationId xmlns:a16="http://schemas.microsoft.com/office/drawing/2014/main" id="{00000000-0008-0000-0600-000095000000}"/>
            </a:ext>
          </a:extLst>
        </xdr:cNvPr>
        <xdr:cNvSpPr/>
      </xdr:nvSpPr>
      <xdr:spPr>
        <a:xfrm>
          <a:off x="1079500" y="9972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120718</xdr:rowOff>
    </xdr:from>
    <xdr:ext cx="534377" cy="259045"/>
    <xdr:sp macro="" textlink="">
      <xdr:nvSpPr>
        <xdr:cNvPr id="150" name="テキスト ボックス 149">
          <a:extLst>
            <a:ext uri="{FF2B5EF4-FFF2-40B4-BE49-F238E27FC236}">
              <a16:creationId xmlns:a16="http://schemas.microsoft.com/office/drawing/2014/main" id="{00000000-0008-0000-0600-000096000000}"/>
            </a:ext>
          </a:extLst>
        </xdr:cNvPr>
        <xdr:cNvSpPr txBox="1"/>
      </xdr:nvSpPr>
      <xdr:spPr>
        <a:xfrm>
          <a:off x="863111" y="10064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a:extLst>
            <a:ext uri="{FF2B5EF4-FFF2-40B4-BE49-F238E27FC236}">
              <a16:creationId xmlns:a16="http://schemas.microsoft.com/office/drawing/2014/main" id="{00000000-0008-0000-0600-0000AC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維持補修費グラフ枠">
          <a:extLst>
            <a:ext uri="{FF2B5EF4-FFF2-40B4-BE49-F238E27FC236}">
              <a16:creationId xmlns:a16="http://schemas.microsoft.com/office/drawing/2014/main" id="{00000000-0008-0000-06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69024</xdr:rowOff>
    </xdr:from>
    <xdr:to>
      <xdr:col>24</xdr:col>
      <xdr:colOff>62865</xdr:colOff>
      <xdr:row>79</xdr:row>
      <xdr:rowOff>43250</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4633595" y="12241974"/>
          <a:ext cx="1270" cy="1345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47077</xdr:rowOff>
    </xdr:from>
    <xdr:ext cx="313932" cy="259045"/>
    <xdr:sp macro="" textlink="">
      <xdr:nvSpPr>
        <xdr:cNvPr id="175" name="維持補修費最小値テキスト">
          <a:extLst>
            <a:ext uri="{FF2B5EF4-FFF2-40B4-BE49-F238E27FC236}">
              <a16:creationId xmlns:a16="http://schemas.microsoft.com/office/drawing/2014/main" id="{00000000-0008-0000-0600-0000AF000000}"/>
            </a:ext>
          </a:extLst>
        </xdr:cNvPr>
        <xdr:cNvSpPr txBox="1"/>
      </xdr:nvSpPr>
      <xdr:spPr>
        <a:xfrm>
          <a:off x="4686300" y="13591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43250</xdr:rowOff>
    </xdr:from>
    <xdr:to>
      <xdr:col>24</xdr:col>
      <xdr:colOff>152400</xdr:colOff>
      <xdr:row>79</xdr:row>
      <xdr:rowOff>43250</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358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15701</xdr:rowOff>
    </xdr:from>
    <xdr:ext cx="534377" cy="259045"/>
    <xdr:sp macro="" textlink="">
      <xdr:nvSpPr>
        <xdr:cNvPr id="177" name="維持補修費最大値テキスト">
          <a:extLst>
            <a:ext uri="{FF2B5EF4-FFF2-40B4-BE49-F238E27FC236}">
              <a16:creationId xmlns:a16="http://schemas.microsoft.com/office/drawing/2014/main" id="{00000000-0008-0000-0600-0000B1000000}"/>
            </a:ext>
          </a:extLst>
        </xdr:cNvPr>
        <xdr:cNvSpPr txBox="1"/>
      </xdr:nvSpPr>
      <xdr:spPr>
        <a:xfrm>
          <a:off x="4686300" y="12017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69024</xdr:rowOff>
    </xdr:from>
    <xdr:to>
      <xdr:col>24</xdr:col>
      <xdr:colOff>152400</xdr:colOff>
      <xdr:row>71</xdr:row>
      <xdr:rowOff>69024</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4546600" y="12241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17704</xdr:rowOff>
    </xdr:from>
    <xdr:to>
      <xdr:col>24</xdr:col>
      <xdr:colOff>63500</xdr:colOff>
      <xdr:row>79</xdr:row>
      <xdr:rowOff>19495</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3797300" y="13562254"/>
          <a:ext cx="838200" cy="1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7250</xdr:rowOff>
    </xdr:from>
    <xdr:ext cx="469744" cy="259045"/>
    <xdr:sp macro="" textlink="">
      <xdr:nvSpPr>
        <xdr:cNvPr id="180" name="維持補修費平均値テキスト">
          <a:extLst>
            <a:ext uri="{FF2B5EF4-FFF2-40B4-BE49-F238E27FC236}">
              <a16:creationId xmlns:a16="http://schemas.microsoft.com/office/drawing/2014/main" id="{00000000-0008-0000-0600-0000B4000000}"/>
            </a:ext>
          </a:extLst>
        </xdr:cNvPr>
        <xdr:cNvSpPr txBox="1"/>
      </xdr:nvSpPr>
      <xdr:spPr>
        <a:xfrm>
          <a:off x="4686300" y="132089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155823</xdr:rowOff>
    </xdr:from>
    <xdr:to>
      <xdr:col>24</xdr:col>
      <xdr:colOff>114300</xdr:colOff>
      <xdr:row>78</xdr:row>
      <xdr:rowOff>85973</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4584700" y="1335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13742</xdr:rowOff>
    </xdr:from>
    <xdr:to>
      <xdr:col>19</xdr:col>
      <xdr:colOff>177800</xdr:colOff>
      <xdr:row>79</xdr:row>
      <xdr:rowOff>19495</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2908300" y="13558292"/>
          <a:ext cx="889000" cy="5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37636</xdr:rowOff>
    </xdr:from>
    <xdr:to>
      <xdr:col>20</xdr:col>
      <xdr:colOff>38100</xdr:colOff>
      <xdr:row>78</xdr:row>
      <xdr:rowOff>139236</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3746500" y="1341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155763</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3562428" y="13185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7665</xdr:rowOff>
    </xdr:from>
    <xdr:to>
      <xdr:col>15</xdr:col>
      <xdr:colOff>50800</xdr:colOff>
      <xdr:row>79</xdr:row>
      <xdr:rowOff>13742</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2019300" y="13552215"/>
          <a:ext cx="889000" cy="6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19234</xdr:rowOff>
    </xdr:from>
    <xdr:to>
      <xdr:col>15</xdr:col>
      <xdr:colOff>101600</xdr:colOff>
      <xdr:row>78</xdr:row>
      <xdr:rowOff>120834</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2857500" y="13392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137361</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673428" y="13167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7665</xdr:rowOff>
    </xdr:from>
    <xdr:to>
      <xdr:col>10</xdr:col>
      <xdr:colOff>114300</xdr:colOff>
      <xdr:row>79</xdr:row>
      <xdr:rowOff>12331</xdr:rowOff>
    </xdr:to>
    <xdr:cxnSp macro="">
      <xdr:nvCxnSpPr>
        <xdr:cNvPr id="188" name="直線コネクタ 187">
          <a:extLst>
            <a:ext uri="{FF2B5EF4-FFF2-40B4-BE49-F238E27FC236}">
              <a16:creationId xmlns:a16="http://schemas.microsoft.com/office/drawing/2014/main" id="{00000000-0008-0000-0600-0000BC000000}"/>
            </a:ext>
          </a:extLst>
        </xdr:cNvPr>
        <xdr:cNvCxnSpPr/>
      </xdr:nvCxnSpPr>
      <xdr:spPr>
        <a:xfrm flipV="1">
          <a:off x="1130300" y="13552215"/>
          <a:ext cx="889000" cy="4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12528</xdr:rowOff>
    </xdr:from>
    <xdr:to>
      <xdr:col>10</xdr:col>
      <xdr:colOff>165100</xdr:colOff>
      <xdr:row>78</xdr:row>
      <xdr:rowOff>114128</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968500" y="1338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130655</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784428" y="13160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27787</xdr:rowOff>
    </xdr:from>
    <xdr:to>
      <xdr:col>6</xdr:col>
      <xdr:colOff>38100</xdr:colOff>
      <xdr:row>78</xdr:row>
      <xdr:rowOff>129387</xdr:rowOff>
    </xdr:to>
    <xdr:sp macro="" textlink="">
      <xdr:nvSpPr>
        <xdr:cNvPr id="191" name="フローチャート: 判断 190">
          <a:extLst>
            <a:ext uri="{FF2B5EF4-FFF2-40B4-BE49-F238E27FC236}">
              <a16:creationId xmlns:a16="http://schemas.microsoft.com/office/drawing/2014/main" id="{00000000-0008-0000-0600-0000BF000000}"/>
            </a:ext>
          </a:extLst>
        </xdr:cNvPr>
        <xdr:cNvSpPr/>
      </xdr:nvSpPr>
      <xdr:spPr>
        <a:xfrm>
          <a:off x="1079500" y="1340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145914</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895428" y="13176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138354</xdr:rowOff>
    </xdr:from>
    <xdr:to>
      <xdr:col>24</xdr:col>
      <xdr:colOff>114300</xdr:colOff>
      <xdr:row>79</xdr:row>
      <xdr:rowOff>68504</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4584700" y="13511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53281</xdr:rowOff>
    </xdr:from>
    <xdr:ext cx="469744" cy="259045"/>
    <xdr:sp macro="" textlink="">
      <xdr:nvSpPr>
        <xdr:cNvPr id="199" name="維持補修費該当値テキスト">
          <a:extLst>
            <a:ext uri="{FF2B5EF4-FFF2-40B4-BE49-F238E27FC236}">
              <a16:creationId xmlns:a16="http://schemas.microsoft.com/office/drawing/2014/main" id="{00000000-0008-0000-0600-0000C7000000}"/>
            </a:ext>
          </a:extLst>
        </xdr:cNvPr>
        <xdr:cNvSpPr txBox="1"/>
      </xdr:nvSpPr>
      <xdr:spPr>
        <a:xfrm>
          <a:off x="4686300" y="13426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140145</xdr:rowOff>
    </xdr:from>
    <xdr:to>
      <xdr:col>20</xdr:col>
      <xdr:colOff>38100</xdr:colOff>
      <xdr:row>79</xdr:row>
      <xdr:rowOff>70295</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3746500" y="13513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61422</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3562428" y="13605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134392</xdr:rowOff>
    </xdr:from>
    <xdr:to>
      <xdr:col>15</xdr:col>
      <xdr:colOff>101600</xdr:colOff>
      <xdr:row>79</xdr:row>
      <xdr:rowOff>64542</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2857500" y="13507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55669</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2673428" y="13600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128315</xdr:rowOff>
    </xdr:from>
    <xdr:to>
      <xdr:col>10</xdr:col>
      <xdr:colOff>165100</xdr:colOff>
      <xdr:row>79</xdr:row>
      <xdr:rowOff>58465</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968500" y="1350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49592</xdr:rowOff>
    </xdr:from>
    <xdr:ext cx="469744"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1784428" y="13594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132981</xdr:rowOff>
    </xdr:from>
    <xdr:to>
      <xdr:col>6</xdr:col>
      <xdr:colOff>38100</xdr:colOff>
      <xdr:row>79</xdr:row>
      <xdr:rowOff>63131</xdr:rowOff>
    </xdr:to>
    <xdr:sp macro="" textlink="">
      <xdr:nvSpPr>
        <xdr:cNvPr id="206" name="楕円 205">
          <a:extLst>
            <a:ext uri="{FF2B5EF4-FFF2-40B4-BE49-F238E27FC236}">
              <a16:creationId xmlns:a16="http://schemas.microsoft.com/office/drawing/2014/main" id="{00000000-0008-0000-0600-0000CE000000}"/>
            </a:ext>
          </a:extLst>
        </xdr:cNvPr>
        <xdr:cNvSpPr/>
      </xdr:nvSpPr>
      <xdr:spPr>
        <a:xfrm>
          <a:off x="1079500" y="13506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54258</xdr:rowOff>
    </xdr:from>
    <xdr:ext cx="469744" cy="259045"/>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895428" y="13598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a:extLst>
            <a:ext uri="{FF2B5EF4-FFF2-40B4-BE49-F238E27FC236}">
              <a16:creationId xmlns:a16="http://schemas.microsoft.com/office/drawing/2014/main" id="{00000000-0008-0000-06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62522</xdr:rowOff>
    </xdr:from>
    <xdr:to>
      <xdr:col>24</xdr:col>
      <xdr:colOff>62865</xdr:colOff>
      <xdr:row>99</xdr:row>
      <xdr:rowOff>91593</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4633595" y="15493022"/>
          <a:ext cx="1270" cy="1572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95420</xdr:rowOff>
    </xdr:from>
    <xdr:ext cx="534377" cy="259045"/>
    <xdr:sp macro="" textlink="">
      <xdr:nvSpPr>
        <xdr:cNvPr id="233" name="扶助費最小値テキスト">
          <a:extLst>
            <a:ext uri="{FF2B5EF4-FFF2-40B4-BE49-F238E27FC236}">
              <a16:creationId xmlns:a16="http://schemas.microsoft.com/office/drawing/2014/main" id="{00000000-0008-0000-0600-0000E9000000}"/>
            </a:ext>
          </a:extLst>
        </xdr:cNvPr>
        <xdr:cNvSpPr txBox="1"/>
      </xdr:nvSpPr>
      <xdr:spPr>
        <a:xfrm>
          <a:off x="4686300" y="17068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91593</xdr:rowOff>
    </xdr:from>
    <xdr:to>
      <xdr:col>24</xdr:col>
      <xdr:colOff>152400</xdr:colOff>
      <xdr:row>99</xdr:row>
      <xdr:rowOff>91593</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7065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9199</xdr:rowOff>
    </xdr:from>
    <xdr:ext cx="599010" cy="259045"/>
    <xdr:sp macro="" textlink="">
      <xdr:nvSpPr>
        <xdr:cNvPr id="235" name="扶助費最大値テキスト">
          <a:extLst>
            <a:ext uri="{FF2B5EF4-FFF2-40B4-BE49-F238E27FC236}">
              <a16:creationId xmlns:a16="http://schemas.microsoft.com/office/drawing/2014/main" id="{00000000-0008-0000-0600-0000EB000000}"/>
            </a:ext>
          </a:extLst>
        </xdr:cNvPr>
        <xdr:cNvSpPr txBox="1"/>
      </xdr:nvSpPr>
      <xdr:spPr>
        <a:xfrm>
          <a:off x="4686300" y="15268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62522</xdr:rowOff>
    </xdr:from>
    <xdr:to>
      <xdr:col>24</xdr:col>
      <xdr:colOff>152400</xdr:colOff>
      <xdr:row>90</xdr:row>
      <xdr:rowOff>62522</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4546600" y="15493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115112</xdr:rowOff>
    </xdr:from>
    <xdr:to>
      <xdr:col>24</xdr:col>
      <xdr:colOff>63500</xdr:colOff>
      <xdr:row>94</xdr:row>
      <xdr:rowOff>159017</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3797300" y="16231412"/>
          <a:ext cx="838200" cy="43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118470</xdr:rowOff>
    </xdr:from>
    <xdr:ext cx="599010" cy="259045"/>
    <xdr:sp macro="" textlink="">
      <xdr:nvSpPr>
        <xdr:cNvPr id="238" name="扶助費平均値テキスト">
          <a:extLst>
            <a:ext uri="{FF2B5EF4-FFF2-40B4-BE49-F238E27FC236}">
              <a16:creationId xmlns:a16="http://schemas.microsoft.com/office/drawing/2014/main" id="{00000000-0008-0000-0600-0000EE000000}"/>
            </a:ext>
          </a:extLst>
        </xdr:cNvPr>
        <xdr:cNvSpPr txBox="1"/>
      </xdr:nvSpPr>
      <xdr:spPr>
        <a:xfrm>
          <a:off x="4686300" y="164062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140043</xdr:rowOff>
    </xdr:from>
    <xdr:to>
      <xdr:col>24</xdr:col>
      <xdr:colOff>114300</xdr:colOff>
      <xdr:row>96</xdr:row>
      <xdr:rowOff>70193</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4584700" y="16427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159017</xdr:rowOff>
    </xdr:from>
    <xdr:to>
      <xdr:col>19</xdr:col>
      <xdr:colOff>177800</xdr:colOff>
      <xdr:row>95</xdr:row>
      <xdr:rowOff>76302</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908300" y="16275317"/>
          <a:ext cx="889000" cy="88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139230</xdr:rowOff>
    </xdr:from>
    <xdr:to>
      <xdr:col>20</xdr:col>
      <xdr:colOff>38100</xdr:colOff>
      <xdr:row>96</xdr:row>
      <xdr:rowOff>69380</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3746500" y="1642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60507</xdr:rowOff>
    </xdr:from>
    <xdr:ext cx="59901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3497795" y="16519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76302</xdr:rowOff>
    </xdr:from>
    <xdr:to>
      <xdr:col>15</xdr:col>
      <xdr:colOff>50800</xdr:colOff>
      <xdr:row>95</xdr:row>
      <xdr:rowOff>95211</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2019300" y="16364052"/>
          <a:ext cx="889000" cy="18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20943</xdr:rowOff>
    </xdr:from>
    <xdr:to>
      <xdr:col>15</xdr:col>
      <xdr:colOff>101600</xdr:colOff>
      <xdr:row>96</xdr:row>
      <xdr:rowOff>122543</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2857500" y="1648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113670</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641111" y="16572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95211</xdr:rowOff>
    </xdr:from>
    <xdr:to>
      <xdr:col>10</xdr:col>
      <xdr:colOff>114300</xdr:colOff>
      <xdr:row>95</xdr:row>
      <xdr:rowOff>139370</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flipV="1">
          <a:off x="1130300" y="16382961"/>
          <a:ext cx="889000" cy="44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31217</xdr:rowOff>
    </xdr:from>
    <xdr:to>
      <xdr:col>10</xdr:col>
      <xdr:colOff>165100</xdr:colOff>
      <xdr:row>96</xdr:row>
      <xdr:rowOff>132817</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968500" y="16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123944</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752111" y="16583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31877</xdr:rowOff>
    </xdr:from>
    <xdr:to>
      <xdr:col>6</xdr:col>
      <xdr:colOff>38100</xdr:colOff>
      <xdr:row>96</xdr:row>
      <xdr:rowOff>133477</xdr:rowOff>
    </xdr:to>
    <xdr:sp macro="" textlink="">
      <xdr:nvSpPr>
        <xdr:cNvPr id="249" name="フローチャート: 判断 248">
          <a:extLst>
            <a:ext uri="{FF2B5EF4-FFF2-40B4-BE49-F238E27FC236}">
              <a16:creationId xmlns:a16="http://schemas.microsoft.com/office/drawing/2014/main" id="{00000000-0008-0000-0600-0000F9000000}"/>
            </a:ext>
          </a:extLst>
        </xdr:cNvPr>
        <xdr:cNvSpPr/>
      </xdr:nvSpPr>
      <xdr:spPr>
        <a:xfrm>
          <a:off x="10795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124604</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863111" y="16583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64312</xdr:rowOff>
    </xdr:from>
    <xdr:to>
      <xdr:col>24</xdr:col>
      <xdr:colOff>114300</xdr:colOff>
      <xdr:row>94</xdr:row>
      <xdr:rowOff>165912</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4584700" y="16180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87189</xdr:rowOff>
    </xdr:from>
    <xdr:ext cx="599010" cy="259045"/>
    <xdr:sp macro="" textlink="">
      <xdr:nvSpPr>
        <xdr:cNvPr id="257" name="扶助費該当値テキスト">
          <a:extLst>
            <a:ext uri="{FF2B5EF4-FFF2-40B4-BE49-F238E27FC236}">
              <a16:creationId xmlns:a16="http://schemas.microsoft.com/office/drawing/2014/main" id="{00000000-0008-0000-0600-000001010000}"/>
            </a:ext>
          </a:extLst>
        </xdr:cNvPr>
        <xdr:cNvSpPr txBox="1"/>
      </xdr:nvSpPr>
      <xdr:spPr>
        <a:xfrm>
          <a:off x="4686300" y="16032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108217</xdr:rowOff>
    </xdr:from>
    <xdr:to>
      <xdr:col>20</xdr:col>
      <xdr:colOff>38100</xdr:colOff>
      <xdr:row>95</xdr:row>
      <xdr:rowOff>38367</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3746500" y="16224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54894</xdr:rowOff>
    </xdr:from>
    <xdr:ext cx="59901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3497795" y="15999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25502</xdr:rowOff>
    </xdr:from>
    <xdr:to>
      <xdr:col>15</xdr:col>
      <xdr:colOff>101600</xdr:colOff>
      <xdr:row>95</xdr:row>
      <xdr:rowOff>127102</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2857500" y="16313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143629</xdr:rowOff>
    </xdr:from>
    <xdr:ext cx="599010"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2608795" y="16088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44411</xdr:rowOff>
    </xdr:from>
    <xdr:to>
      <xdr:col>10</xdr:col>
      <xdr:colOff>165100</xdr:colOff>
      <xdr:row>95</xdr:row>
      <xdr:rowOff>146011</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968500" y="1633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162538</xdr:rowOff>
    </xdr:from>
    <xdr:ext cx="599010"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1719795" y="16107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88570</xdr:rowOff>
    </xdr:from>
    <xdr:to>
      <xdr:col>6</xdr:col>
      <xdr:colOff>38100</xdr:colOff>
      <xdr:row>96</xdr:row>
      <xdr:rowOff>18720</xdr:rowOff>
    </xdr:to>
    <xdr:sp macro="" textlink="">
      <xdr:nvSpPr>
        <xdr:cNvPr id="264" name="楕円 263">
          <a:extLst>
            <a:ext uri="{FF2B5EF4-FFF2-40B4-BE49-F238E27FC236}">
              <a16:creationId xmlns:a16="http://schemas.microsoft.com/office/drawing/2014/main" id="{00000000-0008-0000-0600-000008010000}"/>
            </a:ext>
          </a:extLst>
        </xdr:cNvPr>
        <xdr:cNvSpPr/>
      </xdr:nvSpPr>
      <xdr:spPr>
        <a:xfrm>
          <a:off x="1079500" y="16376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35247</xdr:rowOff>
    </xdr:from>
    <xdr:ext cx="599010" cy="259045"/>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830795" y="16151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a:extLst>
            <a:ext uri="{FF2B5EF4-FFF2-40B4-BE49-F238E27FC236}">
              <a16:creationId xmlns:a16="http://schemas.microsoft.com/office/drawing/2014/main" id="{00000000-0008-0000-06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48280</xdr:rowOff>
    </xdr:from>
    <xdr:to>
      <xdr:col>54</xdr:col>
      <xdr:colOff>189865</xdr:colOff>
      <xdr:row>37</xdr:row>
      <xdr:rowOff>35916</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10475595" y="5363230"/>
          <a:ext cx="1270" cy="1016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39743</xdr:rowOff>
    </xdr:from>
    <xdr:ext cx="599010" cy="259045"/>
    <xdr:sp macro="" textlink="">
      <xdr:nvSpPr>
        <xdr:cNvPr id="292" name="補助費等最小値テキスト">
          <a:extLst>
            <a:ext uri="{FF2B5EF4-FFF2-40B4-BE49-F238E27FC236}">
              <a16:creationId xmlns:a16="http://schemas.microsoft.com/office/drawing/2014/main" id="{00000000-0008-0000-0600-000024010000}"/>
            </a:ext>
          </a:extLst>
        </xdr:cNvPr>
        <xdr:cNvSpPr txBox="1"/>
      </xdr:nvSpPr>
      <xdr:spPr>
        <a:xfrm>
          <a:off x="10528300" y="6383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35916</xdr:rowOff>
    </xdr:from>
    <xdr:to>
      <xdr:col>55</xdr:col>
      <xdr:colOff>88900</xdr:colOff>
      <xdr:row>37</xdr:row>
      <xdr:rowOff>35916</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6379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166407</xdr:rowOff>
    </xdr:from>
    <xdr:ext cx="599010" cy="259045"/>
    <xdr:sp macro="" textlink="">
      <xdr:nvSpPr>
        <xdr:cNvPr id="294" name="補助費等最大値テキスト">
          <a:extLst>
            <a:ext uri="{FF2B5EF4-FFF2-40B4-BE49-F238E27FC236}">
              <a16:creationId xmlns:a16="http://schemas.microsoft.com/office/drawing/2014/main" id="{00000000-0008-0000-0600-000026010000}"/>
            </a:ext>
          </a:extLst>
        </xdr:cNvPr>
        <xdr:cNvSpPr txBox="1"/>
      </xdr:nvSpPr>
      <xdr:spPr>
        <a:xfrm>
          <a:off x="10528300" y="5138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48280</xdr:rowOff>
    </xdr:from>
    <xdr:to>
      <xdr:col>55</xdr:col>
      <xdr:colOff>88900</xdr:colOff>
      <xdr:row>31</xdr:row>
      <xdr:rowOff>48280</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5363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71868</xdr:rowOff>
    </xdr:from>
    <xdr:to>
      <xdr:col>55</xdr:col>
      <xdr:colOff>0</xdr:colOff>
      <xdr:row>38</xdr:row>
      <xdr:rowOff>126742</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9639300" y="6244068"/>
          <a:ext cx="838200" cy="397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103234</xdr:rowOff>
    </xdr:from>
    <xdr:ext cx="599010" cy="259045"/>
    <xdr:sp macro="" textlink="">
      <xdr:nvSpPr>
        <xdr:cNvPr id="297" name="補助費等平均値テキスト">
          <a:extLst>
            <a:ext uri="{FF2B5EF4-FFF2-40B4-BE49-F238E27FC236}">
              <a16:creationId xmlns:a16="http://schemas.microsoft.com/office/drawing/2014/main" id="{00000000-0008-0000-0600-000029010000}"/>
            </a:ext>
          </a:extLst>
        </xdr:cNvPr>
        <xdr:cNvSpPr txBox="1"/>
      </xdr:nvSpPr>
      <xdr:spPr>
        <a:xfrm>
          <a:off x="10528300" y="59325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80357</xdr:rowOff>
    </xdr:from>
    <xdr:to>
      <xdr:col>55</xdr:col>
      <xdr:colOff>50800</xdr:colOff>
      <xdr:row>36</xdr:row>
      <xdr:rowOff>10507</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10426700" y="6081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118584</xdr:rowOff>
    </xdr:from>
    <xdr:to>
      <xdr:col>50</xdr:col>
      <xdr:colOff>114300</xdr:colOff>
      <xdr:row>38</xdr:row>
      <xdr:rowOff>126742</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8750300" y="6633684"/>
          <a:ext cx="889000" cy="8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142820</xdr:rowOff>
    </xdr:from>
    <xdr:to>
      <xdr:col>50</xdr:col>
      <xdr:colOff>165100</xdr:colOff>
      <xdr:row>38</xdr:row>
      <xdr:rowOff>72971</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9588500" y="648647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89497</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372111" y="6261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117480</xdr:rowOff>
    </xdr:from>
    <xdr:to>
      <xdr:col>45</xdr:col>
      <xdr:colOff>177800</xdr:colOff>
      <xdr:row>38</xdr:row>
      <xdr:rowOff>118584</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a:off x="7861300" y="6632580"/>
          <a:ext cx="889000" cy="1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162594</xdr:rowOff>
    </xdr:from>
    <xdr:to>
      <xdr:col>46</xdr:col>
      <xdr:colOff>38100</xdr:colOff>
      <xdr:row>38</xdr:row>
      <xdr:rowOff>92744</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8699500" y="6506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109271</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483111" y="6281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100175</xdr:rowOff>
    </xdr:from>
    <xdr:to>
      <xdr:col>41</xdr:col>
      <xdr:colOff>50800</xdr:colOff>
      <xdr:row>38</xdr:row>
      <xdr:rowOff>117480</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a:off x="6972300" y="6615275"/>
          <a:ext cx="889000" cy="17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166578</xdr:rowOff>
    </xdr:from>
    <xdr:to>
      <xdr:col>41</xdr:col>
      <xdr:colOff>101600</xdr:colOff>
      <xdr:row>38</xdr:row>
      <xdr:rowOff>96728</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7810500" y="651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113255</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594111" y="6285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8772</xdr:rowOff>
    </xdr:from>
    <xdr:to>
      <xdr:col>36</xdr:col>
      <xdr:colOff>165100</xdr:colOff>
      <xdr:row>38</xdr:row>
      <xdr:rowOff>110372</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6921500" y="6523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126899</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05111" y="6299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21068</xdr:rowOff>
    </xdr:from>
    <xdr:to>
      <xdr:col>55</xdr:col>
      <xdr:colOff>50800</xdr:colOff>
      <xdr:row>36</xdr:row>
      <xdr:rowOff>122668</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10426700" y="61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170945</xdr:rowOff>
    </xdr:from>
    <xdr:ext cx="599010" cy="259045"/>
    <xdr:sp macro="" textlink="">
      <xdr:nvSpPr>
        <xdr:cNvPr id="316" name="補助費等該当値テキスト">
          <a:extLst>
            <a:ext uri="{FF2B5EF4-FFF2-40B4-BE49-F238E27FC236}">
              <a16:creationId xmlns:a16="http://schemas.microsoft.com/office/drawing/2014/main" id="{00000000-0008-0000-0600-00003C010000}"/>
            </a:ext>
          </a:extLst>
        </xdr:cNvPr>
        <xdr:cNvSpPr txBox="1"/>
      </xdr:nvSpPr>
      <xdr:spPr>
        <a:xfrm>
          <a:off x="10528300" y="6171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75942</xdr:rowOff>
    </xdr:from>
    <xdr:to>
      <xdr:col>50</xdr:col>
      <xdr:colOff>165100</xdr:colOff>
      <xdr:row>39</xdr:row>
      <xdr:rowOff>6092</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9588500" y="6591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168669</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9372111" y="6683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67784</xdr:rowOff>
    </xdr:from>
    <xdr:to>
      <xdr:col>46</xdr:col>
      <xdr:colOff>38100</xdr:colOff>
      <xdr:row>38</xdr:row>
      <xdr:rowOff>169384</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8699500" y="6582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160511</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8483111" y="6675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66680</xdr:rowOff>
    </xdr:from>
    <xdr:to>
      <xdr:col>41</xdr:col>
      <xdr:colOff>101600</xdr:colOff>
      <xdr:row>38</xdr:row>
      <xdr:rowOff>168280</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7810500" y="658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159407</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7594111" y="6674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49375</xdr:rowOff>
    </xdr:from>
    <xdr:to>
      <xdr:col>36</xdr:col>
      <xdr:colOff>165100</xdr:colOff>
      <xdr:row>38</xdr:row>
      <xdr:rowOff>150975</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6921500" y="6564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142102</xdr:rowOff>
    </xdr:from>
    <xdr:ext cx="534377"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705111" y="6657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a:extLst>
            <a:ext uri="{FF2B5EF4-FFF2-40B4-BE49-F238E27FC236}">
              <a16:creationId xmlns:a16="http://schemas.microsoft.com/office/drawing/2014/main" id="{00000000-0008-0000-06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156808</xdr:rowOff>
    </xdr:from>
    <xdr:to>
      <xdr:col>54</xdr:col>
      <xdr:colOff>189865</xdr:colOff>
      <xdr:row>58</xdr:row>
      <xdr:rowOff>56965</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10475595" y="8729308"/>
          <a:ext cx="1270" cy="12717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60792</xdr:rowOff>
    </xdr:from>
    <xdr:ext cx="534377" cy="259045"/>
    <xdr:sp macro="" textlink="">
      <xdr:nvSpPr>
        <xdr:cNvPr id="347" name="普通建設事業費最小値テキスト">
          <a:extLst>
            <a:ext uri="{FF2B5EF4-FFF2-40B4-BE49-F238E27FC236}">
              <a16:creationId xmlns:a16="http://schemas.microsoft.com/office/drawing/2014/main" id="{00000000-0008-0000-0600-00005B010000}"/>
            </a:ext>
          </a:extLst>
        </xdr:cNvPr>
        <xdr:cNvSpPr txBox="1"/>
      </xdr:nvSpPr>
      <xdr:spPr>
        <a:xfrm>
          <a:off x="10528300" y="10004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56965</xdr:rowOff>
    </xdr:from>
    <xdr:to>
      <xdr:col>55</xdr:col>
      <xdr:colOff>88900</xdr:colOff>
      <xdr:row>58</xdr:row>
      <xdr:rowOff>56965</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10001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103485</xdr:rowOff>
    </xdr:from>
    <xdr:ext cx="599010" cy="259045"/>
    <xdr:sp macro="" textlink="">
      <xdr:nvSpPr>
        <xdr:cNvPr id="349" name="普通建設事業費最大値テキスト">
          <a:extLst>
            <a:ext uri="{FF2B5EF4-FFF2-40B4-BE49-F238E27FC236}">
              <a16:creationId xmlns:a16="http://schemas.microsoft.com/office/drawing/2014/main" id="{00000000-0008-0000-0600-00005D010000}"/>
            </a:ext>
          </a:extLst>
        </xdr:cNvPr>
        <xdr:cNvSpPr txBox="1"/>
      </xdr:nvSpPr>
      <xdr:spPr>
        <a:xfrm>
          <a:off x="10528300" y="8504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156808</xdr:rowOff>
    </xdr:from>
    <xdr:to>
      <xdr:col>55</xdr:col>
      <xdr:colOff>88900</xdr:colOff>
      <xdr:row>50</xdr:row>
      <xdr:rowOff>156808</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8729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7601</xdr:rowOff>
    </xdr:from>
    <xdr:to>
      <xdr:col>55</xdr:col>
      <xdr:colOff>0</xdr:colOff>
      <xdr:row>56</xdr:row>
      <xdr:rowOff>110928</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9639300" y="9608801"/>
          <a:ext cx="838200" cy="103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158163</xdr:rowOff>
    </xdr:from>
    <xdr:ext cx="534377" cy="259045"/>
    <xdr:sp macro="" textlink="">
      <xdr:nvSpPr>
        <xdr:cNvPr id="352" name="普通建設事業費平均値テキスト">
          <a:extLst>
            <a:ext uri="{FF2B5EF4-FFF2-40B4-BE49-F238E27FC236}">
              <a16:creationId xmlns:a16="http://schemas.microsoft.com/office/drawing/2014/main" id="{00000000-0008-0000-0600-000060010000}"/>
            </a:ext>
          </a:extLst>
        </xdr:cNvPr>
        <xdr:cNvSpPr txBox="1"/>
      </xdr:nvSpPr>
      <xdr:spPr>
        <a:xfrm>
          <a:off x="10528300" y="95879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8286</xdr:rowOff>
    </xdr:from>
    <xdr:to>
      <xdr:col>55</xdr:col>
      <xdr:colOff>50800</xdr:colOff>
      <xdr:row>56</xdr:row>
      <xdr:rowOff>109886</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10426700" y="96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90720</xdr:rowOff>
    </xdr:from>
    <xdr:to>
      <xdr:col>50</xdr:col>
      <xdr:colOff>114300</xdr:colOff>
      <xdr:row>56</xdr:row>
      <xdr:rowOff>110928</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8750300" y="9691920"/>
          <a:ext cx="889000" cy="20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1662</xdr:rowOff>
    </xdr:from>
    <xdr:to>
      <xdr:col>50</xdr:col>
      <xdr:colOff>165100</xdr:colOff>
      <xdr:row>56</xdr:row>
      <xdr:rowOff>103262</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9588500" y="960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119789</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372111" y="9378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90720</xdr:rowOff>
    </xdr:from>
    <xdr:to>
      <xdr:col>45</xdr:col>
      <xdr:colOff>177800</xdr:colOff>
      <xdr:row>56</xdr:row>
      <xdr:rowOff>95151</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7861300" y="9691920"/>
          <a:ext cx="889000" cy="4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42389</xdr:rowOff>
    </xdr:from>
    <xdr:to>
      <xdr:col>46</xdr:col>
      <xdr:colOff>38100</xdr:colOff>
      <xdr:row>56</xdr:row>
      <xdr:rowOff>143989</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8699500" y="9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135116</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483111" y="9736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83469</xdr:rowOff>
    </xdr:from>
    <xdr:to>
      <xdr:col>41</xdr:col>
      <xdr:colOff>50800</xdr:colOff>
      <xdr:row>56</xdr:row>
      <xdr:rowOff>95151</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a:off x="6972300" y="9684669"/>
          <a:ext cx="889000" cy="11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25038</xdr:rowOff>
    </xdr:from>
    <xdr:to>
      <xdr:col>41</xdr:col>
      <xdr:colOff>101600</xdr:colOff>
      <xdr:row>56</xdr:row>
      <xdr:rowOff>126638</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78105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143165</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594111" y="940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51044</xdr:rowOff>
    </xdr:from>
    <xdr:to>
      <xdr:col>36</xdr:col>
      <xdr:colOff>165100</xdr:colOff>
      <xdr:row>56</xdr:row>
      <xdr:rowOff>152644</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69215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143771</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05111" y="9744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128251</xdr:rowOff>
    </xdr:from>
    <xdr:to>
      <xdr:col>55</xdr:col>
      <xdr:colOff>50800</xdr:colOff>
      <xdr:row>56</xdr:row>
      <xdr:rowOff>58401</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10426700" y="9558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151128</xdr:rowOff>
    </xdr:from>
    <xdr:ext cx="599010" cy="259045"/>
    <xdr:sp macro="" textlink="">
      <xdr:nvSpPr>
        <xdr:cNvPr id="371" name="普通建設事業費該当値テキスト">
          <a:extLst>
            <a:ext uri="{FF2B5EF4-FFF2-40B4-BE49-F238E27FC236}">
              <a16:creationId xmlns:a16="http://schemas.microsoft.com/office/drawing/2014/main" id="{00000000-0008-0000-0600-000073010000}"/>
            </a:ext>
          </a:extLst>
        </xdr:cNvPr>
        <xdr:cNvSpPr txBox="1"/>
      </xdr:nvSpPr>
      <xdr:spPr>
        <a:xfrm>
          <a:off x="10528300" y="9409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60128</xdr:rowOff>
    </xdr:from>
    <xdr:to>
      <xdr:col>50</xdr:col>
      <xdr:colOff>165100</xdr:colOff>
      <xdr:row>56</xdr:row>
      <xdr:rowOff>161728</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9588500" y="966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152855</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9372111" y="9754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39920</xdr:rowOff>
    </xdr:from>
    <xdr:to>
      <xdr:col>46</xdr:col>
      <xdr:colOff>38100</xdr:colOff>
      <xdr:row>56</xdr:row>
      <xdr:rowOff>141520</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8699500" y="964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158047</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8483111" y="9416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44351</xdr:rowOff>
    </xdr:from>
    <xdr:to>
      <xdr:col>41</xdr:col>
      <xdr:colOff>101600</xdr:colOff>
      <xdr:row>56</xdr:row>
      <xdr:rowOff>145951</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7810500" y="9645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137078</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7594111" y="9738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32669</xdr:rowOff>
    </xdr:from>
    <xdr:to>
      <xdr:col>36</xdr:col>
      <xdr:colOff>165100</xdr:colOff>
      <xdr:row>56</xdr:row>
      <xdr:rowOff>134269</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6921500" y="9633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150796</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705111" y="9409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a:extLst>
            <a:ext uri="{FF2B5EF4-FFF2-40B4-BE49-F238E27FC236}">
              <a16:creationId xmlns:a16="http://schemas.microsoft.com/office/drawing/2014/main" id="{00000000-0008-0000-06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61409</xdr:rowOff>
    </xdr:from>
    <xdr:to>
      <xdr:col>54</xdr:col>
      <xdr:colOff>189865</xdr:colOff>
      <xdr:row>78</xdr:row>
      <xdr:rowOff>139700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10475595" y="12062909"/>
          <a:ext cx="1270" cy="1449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2" name="普通建設事業費 （ うち新規整備　）最小値テキスト">
          <a:extLst>
            <a:ext uri="{FF2B5EF4-FFF2-40B4-BE49-F238E27FC236}">
              <a16:creationId xmlns:a16="http://schemas.microsoft.com/office/drawing/2014/main" id="{00000000-0008-0000-0600-000092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8086</xdr:rowOff>
    </xdr:from>
    <xdr:ext cx="599010" cy="259045"/>
    <xdr:sp macro="" textlink="">
      <xdr:nvSpPr>
        <xdr:cNvPr id="404" name="普通建設事業費 （ うち新規整備　）最大値テキスト">
          <a:extLst>
            <a:ext uri="{FF2B5EF4-FFF2-40B4-BE49-F238E27FC236}">
              <a16:creationId xmlns:a16="http://schemas.microsoft.com/office/drawing/2014/main" id="{00000000-0008-0000-0600-000094010000}"/>
            </a:ext>
          </a:extLst>
        </xdr:cNvPr>
        <xdr:cNvSpPr txBox="1"/>
      </xdr:nvSpPr>
      <xdr:spPr>
        <a:xfrm>
          <a:off x="10528300" y="11838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61409</xdr:rowOff>
    </xdr:from>
    <xdr:to>
      <xdr:col>55</xdr:col>
      <xdr:colOff>88900</xdr:colOff>
      <xdr:row>70</xdr:row>
      <xdr:rowOff>61409</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2062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25189</xdr:rowOff>
    </xdr:from>
    <xdr:to>
      <xdr:col>55</xdr:col>
      <xdr:colOff>0</xdr:colOff>
      <xdr:row>77</xdr:row>
      <xdr:rowOff>48343</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9639300" y="13226839"/>
          <a:ext cx="838200" cy="23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165515</xdr:rowOff>
    </xdr:from>
    <xdr:ext cx="534377" cy="259045"/>
    <xdr:sp macro="" textlink="">
      <xdr:nvSpPr>
        <xdr:cNvPr id="407" name="普通建設事業費 （ うち新規整備　）平均値テキスト">
          <a:extLst>
            <a:ext uri="{FF2B5EF4-FFF2-40B4-BE49-F238E27FC236}">
              <a16:creationId xmlns:a16="http://schemas.microsoft.com/office/drawing/2014/main" id="{00000000-0008-0000-0600-000097010000}"/>
            </a:ext>
          </a:extLst>
        </xdr:cNvPr>
        <xdr:cNvSpPr txBox="1"/>
      </xdr:nvSpPr>
      <xdr:spPr>
        <a:xfrm>
          <a:off x="10528300" y="131957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15638</xdr:rowOff>
    </xdr:from>
    <xdr:to>
      <xdr:col>55</xdr:col>
      <xdr:colOff>50800</xdr:colOff>
      <xdr:row>77</xdr:row>
      <xdr:rowOff>117238</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10426700" y="13217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12360</xdr:rowOff>
    </xdr:from>
    <xdr:to>
      <xdr:col>50</xdr:col>
      <xdr:colOff>114300</xdr:colOff>
      <xdr:row>77</xdr:row>
      <xdr:rowOff>25189</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8750300" y="13042560"/>
          <a:ext cx="889000" cy="184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22496</xdr:rowOff>
    </xdr:from>
    <xdr:to>
      <xdr:col>50</xdr:col>
      <xdr:colOff>165100</xdr:colOff>
      <xdr:row>77</xdr:row>
      <xdr:rowOff>124096</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9588500" y="1322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115223</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9372111" y="13316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8548</xdr:rowOff>
    </xdr:from>
    <xdr:to>
      <xdr:col>45</xdr:col>
      <xdr:colOff>177800</xdr:colOff>
      <xdr:row>76</xdr:row>
      <xdr:rowOff>12360</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7861300" y="13038748"/>
          <a:ext cx="889000" cy="3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36038</xdr:rowOff>
    </xdr:from>
    <xdr:to>
      <xdr:col>46</xdr:col>
      <xdr:colOff>38100</xdr:colOff>
      <xdr:row>77</xdr:row>
      <xdr:rowOff>137638</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8699500" y="132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128765</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483111" y="13330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159762</xdr:rowOff>
    </xdr:from>
    <xdr:to>
      <xdr:col>41</xdr:col>
      <xdr:colOff>50800</xdr:colOff>
      <xdr:row>76</xdr:row>
      <xdr:rowOff>8548</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6972300" y="13018512"/>
          <a:ext cx="889000" cy="20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13353</xdr:rowOff>
    </xdr:from>
    <xdr:to>
      <xdr:col>41</xdr:col>
      <xdr:colOff>101600</xdr:colOff>
      <xdr:row>77</xdr:row>
      <xdr:rowOff>114953</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7810500" y="1321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106080</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594111" y="13307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159986</xdr:rowOff>
    </xdr:from>
    <xdr:to>
      <xdr:col>36</xdr:col>
      <xdr:colOff>165100</xdr:colOff>
      <xdr:row>77</xdr:row>
      <xdr:rowOff>90136</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6921500" y="1319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81263</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05111" y="13282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168993</xdr:rowOff>
    </xdr:from>
    <xdr:to>
      <xdr:col>55</xdr:col>
      <xdr:colOff>50800</xdr:colOff>
      <xdr:row>77</xdr:row>
      <xdr:rowOff>99143</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10426700" y="13199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20420</xdr:rowOff>
    </xdr:from>
    <xdr:ext cx="534377" cy="259045"/>
    <xdr:sp macro="" textlink="">
      <xdr:nvSpPr>
        <xdr:cNvPr id="426" name="普通建設事業費 （ うち新規整備　）該当値テキスト">
          <a:extLst>
            <a:ext uri="{FF2B5EF4-FFF2-40B4-BE49-F238E27FC236}">
              <a16:creationId xmlns:a16="http://schemas.microsoft.com/office/drawing/2014/main" id="{00000000-0008-0000-0600-0000AA010000}"/>
            </a:ext>
          </a:extLst>
        </xdr:cNvPr>
        <xdr:cNvSpPr txBox="1"/>
      </xdr:nvSpPr>
      <xdr:spPr>
        <a:xfrm>
          <a:off x="10528300" y="13050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145839</xdr:rowOff>
    </xdr:from>
    <xdr:to>
      <xdr:col>50</xdr:col>
      <xdr:colOff>165100</xdr:colOff>
      <xdr:row>77</xdr:row>
      <xdr:rowOff>75989</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9588500" y="13176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92517</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372111" y="12951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133010</xdr:rowOff>
    </xdr:from>
    <xdr:to>
      <xdr:col>46</xdr:col>
      <xdr:colOff>38100</xdr:colOff>
      <xdr:row>76</xdr:row>
      <xdr:rowOff>63160</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8699500" y="1299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79687</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8483111" y="12766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129198</xdr:rowOff>
    </xdr:from>
    <xdr:to>
      <xdr:col>41</xdr:col>
      <xdr:colOff>101600</xdr:colOff>
      <xdr:row>76</xdr:row>
      <xdr:rowOff>59348</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7810500" y="12987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75875</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7594111" y="12763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108962</xdr:rowOff>
    </xdr:from>
    <xdr:to>
      <xdr:col>36</xdr:col>
      <xdr:colOff>165100</xdr:colOff>
      <xdr:row>76</xdr:row>
      <xdr:rowOff>39111</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6921500" y="1296771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55639</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705111" y="12742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a:extLst>
            <a:ext uri="{FF2B5EF4-FFF2-40B4-BE49-F238E27FC236}">
              <a16:creationId xmlns:a16="http://schemas.microsoft.com/office/drawing/2014/main" id="{00000000-0008-0000-06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50459</xdr:rowOff>
    </xdr:from>
    <xdr:to>
      <xdr:col>54</xdr:col>
      <xdr:colOff>189865</xdr:colOff>
      <xdr:row>99</xdr:row>
      <xdr:rowOff>58351</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10475595" y="15480959"/>
          <a:ext cx="1270" cy="1550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62178</xdr:rowOff>
    </xdr:from>
    <xdr:ext cx="469744" cy="259045"/>
    <xdr:sp macro="" textlink="">
      <xdr:nvSpPr>
        <xdr:cNvPr id="461" name="普通建設事業費 （ うち更新整備　）最小値テキスト">
          <a:extLst>
            <a:ext uri="{FF2B5EF4-FFF2-40B4-BE49-F238E27FC236}">
              <a16:creationId xmlns:a16="http://schemas.microsoft.com/office/drawing/2014/main" id="{00000000-0008-0000-0600-0000CD010000}"/>
            </a:ext>
          </a:extLst>
        </xdr:cNvPr>
        <xdr:cNvSpPr txBox="1"/>
      </xdr:nvSpPr>
      <xdr:spPr>
        <a:xfrm>
          <a:off x="10528300" y="17035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58351</xdr:rowOff>
    </xdr:from>
    <xdr:to>
      <xdr:col>55</xdr:col>
      <xdr:colOff>88900</xdr:colOff>
      <xdr:row>99</xdr:row>
      <xdr:rowOff>58351</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7031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168586</xdr:rowOff>
    </xdr:from>
    <xdr:ext cx="599010" cy="259045"/>
    <xdr:sp macro="" textlink="">
      <xdr:nvSpPr>
        <xdr:cNvPr id="463" name="普通建設事業費 （ うち更新整備　）最大値テキスト">
          <a:extLst>
            <a:ext uri="{FF2B5EF4-FFF2-40B4-BE49-F238E27FC236}">
              <a16:creationId xmlns:a16="http://schemas.microsoft.com/office/drawing/2014/main" id="{00000000-0008-0000-0600-0000CF010000}"/>
            </a:ext>
          </a:extLst>
        </xdr:cNvPr>
        <xdr:cNvSpPr txBox="1"/>
      </xdr:nvSpPr>
      <xdr:spPr>
        <a:xfrm>
          <a:off x="10528300" y="15256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50459</xdr:rowOff>
    </xdr:from>
    <xdr:to>
      <xdr:col>55</xdr:col>
      <xdr:colOff>88900</xdr:colOff>
      <xdr:row>90</xdr:row>
      <xdr:rowOff>50459</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5480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36863</xdr:rowOff>
    </xdr:from>
    <xdr:to>
      <xdr:col>55</xdr:col>
      <xdr:colOff>0</xdr:colOff>
      <xdr:row>97</xdr:row>
      <xdr:rowOff>22591</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9639300" y="16496063"/>
          <a:ext cx="838200" cy="157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159007</xdr:rowOff>
    </xdr:from>
    <xdr:ext cx="534377" cy="259045"/>
    <xdr:sp macro="" textlink="">
      <xdr:nvSpPr>
        <xdr:cNvPr id="466" name="普通建設事業費 （ うち更新整備　）平均値テキスト">
          <a:extLst>
            <a:ext uri="{FF2B5EF4-FFF2-40B4-BE49-F238E27FC236}">
              <a16:creationId xmlns:a16="http://schemas.microsoft.com/office/drawing/2014/main" id="{00000000-0008-0000-0600-0000D2010000}"/>
            </a:ext>
          </a:extLst>
        </xdr:cNvPr>
        <xdr:cNvSpPr txBox="1"/>
      </xdr:nvSpPr>
      <xdr:spPr>
        <a:xfrm>
          <a:off x="10528300" y="16446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9130</xdr:rowOff>
    </xdr:from>
    <xdr:to>
      <xdr:col>55</xdr:col>
      <xdr:colOff>50800</xdr:colOff>
      <xdr:row>96</xdr:row>
      <xdr:rowOff>110730</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10426700" y="164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22591</xdr:rowOff>
    </xdr:from>
    <xdr:to>
      <xdr:col>50</xdr:col>
      <xdr:colOff>114300</xdr:colOff>
      <xdr:row>98</xdr:row>
      <xdr:rowOff>109579</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8750300" y="16653241"/>
          <a:ext cx="889000" cy="258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162999</xdr:rowOff>
    </xdr:from>
    <xdr:to>
      <xdr:col>50</xdr:col>
      <xdr:colOff>165100</xdr:colOff>
      <xdr:row>96</xdr:row>
      <xdr:rowOff>93149</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9588500" y="1645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109676</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372111" y="16225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109579</xdr:rowOff>
    </xdr:from>
    <xdr:to>
      <xdr:col>45</xdr:col>
      <xdr:colOff>177800</xdr:colOff>
      <xdr:row>98</xdr:row>
      <xdr:rowOff>112344</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7861300" y="16911679"/>
          <a:ext cx="889000" cy="2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78625</xdr:rowOff>
    </xdr:from>
    <xdr:to>
      <xdr:col>46</xdr:col>
      <xdr:colOff>38100</xdr:colOff>
      <xdr:row>97</xdr:row>
      <xdr:rowOff>8775</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8699500" y="1653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25302</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483111" y="16313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103276</xdr:rowOff>
    </xdr:from>
    <xdr:to>
      <xdr:col>41</xdr:col>
      <xdr:colOff>50800</xdr:colOff>
      <xdr:row>98</xdr:row>
      <xdr:rowOff>112344</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a:off x="6972300" y="16905376"/>
          <a:ext cx="889000" cy="9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66846</xdr:rowOff>
    </xdr:from>
    <xdr:to>
      <xdr:col>41</xdr:col>
      <xdr:colOff>101600</xdr:colOff>
      <xdr:row>96</xdr:row>
      <xdr:rowOff>168446</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7810500" y="1652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13523</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594111" y="16301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136982</xdr:rowOff>
    </xdr:from>
    <xdr:to>
      <xdr:col>36</xdr:col>
      <xdr:colOff>165100</xdr:colOff>
      <xdr:row>97</xdr:row>
      <xdr:rowOff>67132</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6921500" y="1659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83659</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05111" y="16371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157513</xdr:rowOff>
    </xdr:from>
    <xdr:to>
      <xdr:col>55</xdr:col>
      <xdr:colOff>50800</xdr:colOff>
      <xdr:row>96</xdr:row>
      <xdr:rowOff>87663</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10426700" y="16445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8940</xdr:rowOff>
    </xdr:from>
    <xdr:ext cx="534377" cy="259045"/>
    <xdr:sp macro="" textlink="">
      <xdr:nvSpPr>
        <xdr:cNvPr id="485" name="普通建設事業費 （ うち更新整備　）該当値テキスト">
          <a:extLst>
            <a:ext uri="{FF2B5EF4-FFF2-40B4-BE49-F238E27FC236}">
              <a16:creationId xmlns:a16="http://schemas.microsoft.com/office/drawing/2014/main" id="{00000000-0008-0000-0600-0000E5010000}"/>
            </a:ext>
          </a:extLst>
        </xdr:cNvPr>
        <xdr:cNvSpPr txBox="1"/>
      </xdr:nvSpPr>
      <xdr:spPr>
        <a:xfrm>
          <a:off x="10528300" y="16296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143241</xdr:rowOff>
    </xdr:from>
    <xdr:to>
      <xdr:col>50</xdr:col>
      <xdr:colOff>165100</xdr:colOff>
      <xdr:row>97</xdr:row>
      <xdr:rowOff>73391</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9588500" y="16602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64518</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9372111" y="16695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58779</xdr:rowOff>
    </xdr:from>
    <xdr:to>
      <xdr:col>46</xdr:col>
      <xdr:colOff>38100</xdr:colOff>
      <xdr:row>98</xdr:row>
      <xdr:rowOff>160379</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8699500" y="16860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151506</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8483111" y="16953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61544</xdr:rowOff>
    </xdr:from>
    <xdr:to>
      <xdr:col>41</xdr:col>
      <xdr:colOff>101600</xdr:colOff>
      <xdr:row>98</xdr:row>
      <xdr:rowOff>163144</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7810500" y="16863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154271</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7594111" y="16956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52476</xdr:rowOff>
    </xdr:from>
    <xdr:to>
      <xdr:col>36</xdr:col>
      <xdr:colOff>165100</xdr:colOff>
      <xdr:row>98</xdr:row>
      <xdr:rowOff>154076</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6921500" y="16854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145203</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6705111" y="16947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a:extLst>
            <a:ext uri="{FF2B5EF4-FFF2-40B4-BE49-F238E27FC236}">
              <a16:creationId xmlns:a16="http://schemas.microsoft.com/office/drawing/2014/main" id="{00000000-0008-0000-06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137541</xdr:rowOff>
    </xdr:from>
    <xdr:to>
      <xdr:col>85</xdr:col>
      <xdr:colOff>126364</xdr:colOff>
      <xdr:row>39</xdr:row>
      <xdr:rowOff>44450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6317595" y="5281041"/>
          <a:ext cx="1269" cy="1449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8" name="災害復旧事業費最小値テキスト">
          <a:extLst>
            <a:ext uri="{FF2B5EF4-FFF2-40B4-BE49-F238E27FC236}">
              <a16:creationId xmlns:a16="http://schemas.microsoft.com/office/drawing/2014/main" id="{00000000-0008-0000-0600-000006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84218</xdr:rowOff>
    </xdr:from>
    <xdr:ext cx="599010" cy="259045"/>
    <xdr:sp macro="" textlink="">
      <xdr:nvSpPr>
        <xdr:cNvPr id="520" name="災害復旧事業費最大値テキスト">
          <a:extLst>
            <a:ext uri="{FF2B5EF4-FFF2-40B4-BE49-F238E27FC236}">
              <a16:creationId xmlns:a16="http://schemas.microsoft.com/office/drawing/2014/main" id="{00000000-0008-0000-0600-000008020000}"/>
            </a:ext>
          </a:extLst>
        </xdr:cNvPr>
        <xdr:cNvSpPr txBox="1"/>
      </xdr:nvSpPr>
      <xdr:spPr>
        <a:xfrm>
          <a:off x="16370300" y="5056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137541</xdr:rowOff>
    </xdr:from>
    <xdr:to>
      <xdr:col>86</xdr:col>
      <xdr:colOff>25400</xdr:colOff>
      <xdr:row>30</xdr:row>
      <xdr:rowOff>137541</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5281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168986</xdr:rowOff>
    </xdr:from>
    <xdr:to>
      <xdr:col>85</xdr:col>
      <xdr:colOff>127000</xdr:colOff>
      <xdr:row>39</xdr:row>
      <xdr:rowOff>10871</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5481300" y="6341186"/>
          <a:ext cx="838200" cy="356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26560</xdr:rowOff>
    </xdr:from>
    <xdr:ext cx="469744" cy="259045"/>
    <xdr:sp macro="" textlink="">
      <xdr:nvSpPr>
        <xdr:cNvPr id="523" name="災害復旧事業費平均値テキスト">
          <a:extLst>
            <a:ext uri="{FF2B5EF4-FFF2-40B4-BE49-F238E27FC236}">
              <a16:creationId xmlns:a16="http://schemas.microsoft.com/office/drawing/2014/main" id="{00000000-0008-0000-0600-00000B020000}"/>
            </a:ext>
          </a:extLst>
        </xdr:cNvPr>
        <xdr:cNvSpPr txBox="1"/>
      </xdr:nvSpPr>
      <xdr:spPr>
        <a:xfrm>
          <a:off x="16370300" y="65416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48133</xdr:rowOff>
    </xdr:from>
    <xdr:to>
      <xdr:col>85</xdr:col>
      <xdr:colOff>177800</xdr:colOff>
      <xdr:row>38</xdr:row>
      <xdr:rowOff>149733</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6268700" y="656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165418</xdr:rowOff>
    </xdr:from>
    <xdr:to>
      <xdr:col>81</xdr:col>
      <xdr:colOff>50800</xdr:colOff>
      <xdr:row>39</xdr:row>
      <xdr:rowOff>10871</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4592300" y="6509068"/>
          <a:ext cx="889000" cy="188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36614</xdr:rowOff>
    </xdr:from>
    <xdr:to>
      <xdr:col>81</xdr:col>
      <xdr:colOff>101600</xdr:colOff>
      <xdr:row>38</xdr:row>
      <xdr:rowOff>138214</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5430500" y="655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154741</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14111" y="6326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139281</xdr:rowOff>
    </xdr:from>
    <xdr:to>
      <xdr:col>76</xdr:col>
      <xdr:colOff>114300</xdr:colOff>
      <xdr:row>37</xdr:row>
      <xdr:rowOff>165418</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3703300" y="6482931"/>
          <a:ext cx="889000" cy="26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49403</xdr:rowOff>
    </xdr:from>
    <xdr:to>
      <xdr:col>76</xdr:col>
      <xdr:colOff>165100</xdr:colOff>
      <xdr:row>38</xdr:row>
      <xdr:rowOff>151003</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4541500" y="656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142130</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357428" y="6657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98298</xdr:rowOff>
    </xdr:from>
    <xdr:to>
      <xdr:col>71</xdr:col>
      <xdr:colOff>177800</xdr:colOff>
      <xdr:row>37</xdr:row>
      <xdr:rowOff>139281</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a:off x="12814300" y="6441948"/>
          <a:ext cx="889000" cy="40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97345</xdr:rowOff>
    </xdr:from>
    <xdr:to>
      <xdr:col>72</xdr:col>
      <xdr:colOff>38100</xdr:colOff>
      <xdr:row>39</xdr:row>
      <xdr:rowOff>27495</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3652500" y="661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18622</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468428" y="6705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111785</xdr:rowOff>
    </xdr:from>
    <xdr:to>
      <xdr:col>67</xdr:col>
      <xdr:colOff>101600</xdr:colOff>
      <xdr:row>39</xdr:row>
      <xdr:rowOff>41935</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2763500" y="662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33062</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579428" y="6719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118186</xdr:rowOff>
    </xdr:from>
    <xdr:to>
      <xdr:col>85</xdr:col>
      <xdr:colOff>177800</xdr:colOff>
      <xdr:row>37</xdr:row>
      <xdr:rowOff>48336</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6268700" y="6290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141063</xdr:rowOff>
    </xdr:from>
    <xdr:ext cx="534377" cy="259045"/>
    <xdr:sp macro="" textlink="">
      <xdr:nvSpPr>
        <xdr:cNvPr id="542" name="災害復旧事業費該当値テキスト">
          <a:extLst>
            <a:ext uri="{FF2B5EF4-FFF2-40B4-BE49-F238E27FC236}">
              <a16:creationId xmlns:a16="http://schemas.microsoft.com/office/drawing/2014/main" id="{00000000-0008-0000-0600-00001E020000}"/>
            </a:ext>
          </a:extLst>
        </xdr:cNvPr>
        <xdr:cNvSpPr txBox="1"/>
      </xdr:nvSpPr>
      <xdr:spPr>
        <a:xfrm>
          <a:off x="16370300" y="6141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131521</xdr:rowOff>
    </xdr:from>
    <xdr:to>
      <xdr:col>81</xdr:col>
      <xdr:colOff>101600</xdr:colOff>
      <xdr:row>39</xdr:row>
      <xdr:rowOff>61671</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5430500" y="6646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52798</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5246428" y="6739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114617</xdr:rowOff>
    </xdr:from>
    <xdr:to>
      <xdr:col>76</xdr:col>
      <xdr:colOff>165100</xdr:colOff>
      <xdr:row>38</xdr:row>
      <xdr:rowOff>44768</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4541500" y="645826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61294</xdr:rowOff>
    </xdr:from>
    <xdr:ext cx="534377"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4325111" y="6233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88481</xdr:rowOff>
    </xdr:from>
    <xdr:to>
      <xdr:col>72</xdr:col>
      <xdr:colOff>38100</xdr:colOff>
      <xdr:row>38</xdr:row>
      <xdr:rowOff>18631</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3652500" y="6432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35158</xdr:rowOff>
    </xdr:from>
    <xdr:ext cx="534377"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3436111" y="6207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47498</xdr:rowOff>
    </xdr:from>
    <xdr:to>
      <xdr:col>67</xdr:col>
      <xdr:colOff>101600</xdr:colOff>
      <xdr:row>37</xdr:row>
      <xdr:rowOff>149098</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2763500" y="6391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165625</xdr:rowOff>
    </xdr:from>
    <xdr:ext cx="534377"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547111" y="6166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a:extLst>
            <a:ext uri="{FF2B5EF4-FFF2-40B4-BE49-F238E27FC236}">
              <a16:creationId xmlns:a16="http://schemas.microsoft.com/office/drawing/2014/main" id="{00000000-0008-0000-06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6350</xdr:rowOff>
    </xdr:from>
    <xdr:to>
      <xdr:col>85</xdr:col>
      <xdr:colOff>126364</xdr:colOff>
      <xdr:row>57</xdr:row>
      <xdr:rowOff>6350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317595" y="9779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48277</xdr:rowOff>
    </xdr:from>
    <xdr:ext cx="249299" cy="259045"/>
    <xdr:sp macro="" textlink="">
      <xdr:nvSpPr>
        <xdr:cNvPr id="569" name="失業対策事業費最小値テキスト">
          <a:extLst>
            <a:ext uri="{FF2B5EF4-FFF2-40B4-BE49-F238E27FC236}">
              <a16:creationId xmlns:a16="http://schemas.microsoft.com/office/drawing/2014/main" id="{00000000-0008-0000-0600-000039020000}"/>
            </a:ext>
          </a:extLst>
        </xdr:cNvPr>
        <xdr:cNvSpPr txBox="1"/>
      </xdr:nvSpPr>
      <xdr:spPr>
        <a:xfrm>
          <a:off x="1637030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48277</xdr:rowOff>
    </xdr:from>
    <xdr:ext cx="249299" cy="259045"/>
    <xdr:sp macro="" textlink="">
      <xdr:nvSpPr>
        <xdr:cNvPr id="571" name="失業対策事業費最大値テキスト">
          <a:extLst>
            <a:ext uri="{FF2B5EF4-FFF2-40B4-BE49-F238E27FC236}">
              <a16:creationId xmlns:a16="http://schemas.microsoft.com/office/drawing/2014/main" id="{00000000-0008-0000-0600-00003B020000}"/>
            </a:ext>
          </a:extLst>
        </xdr:cNvPr>
        <xdr:cNvSpPr txBox="1"/>
      </xdr:nvSpPr>
      <xdr:spPr>
        <a:xfrm>
          <a:off x="16370300" y="9478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6350</xdr:rowOff>
    </xdr:from>
    <xdr:to>
      <xdr:col>85</xdr:col>
      <xdr:colOff>127000</xdr:colOff>
      <xdr:row>57</xdr:row>
      <xdr:rowOff>6350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5481300" y="977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105427</xdr:rowOff>
    </xdr:from>
    <xdr:ext cx="249299" cy="259045"/>
    <xdr:sp macro="" textlink="">
      <xdr:nvSpPr>
        <xdr:cNvPr id="574" name="失業対策事業費平均値テキスト">
          <a:extLst>
            <a:ext uri="{FF2B5EF4-FFF2-40B4-BE49-F238E27FC236}">
              <a16:creationId xmlns:a16="http://schemas.microsoft.com/office/drawing/2014/main" id="{00000000-0008-0000-0600-00003E020000}"/>
            </a:ext>
          </a:extLst>
        </xdr:cNvPr>
        <xdr:cNvSpPr txBox="1"/>
      </xdr:nvSpPr>
      <xdr:spPr>
        <a:xfrm>
          <a:off x="16370300" y="9706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6350</xdr:rowOff>
    </xdr:from>
    <xdr:to>
      <xdr:col>81</xdr:col>
      <xdr:colOff>50800</xdr:colOff>
      <xdr:row>57</xdr:row>
      <xdr:rowOff>6350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4592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127000</xdr:rowOff>
    </xdr:from>
    <xdr:to>
      <xdr:col>81</xdr:col>
      <xdr:colOff>101600</xdr:colOff>
      <xdr:row>57</xdr:row>
      <xdr:rowOff>57150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5430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48277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356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6350</xdr:rowOff>
    </xdr:from>
    <xdr:to>
      <xdr:col>76</xdr:col>
      <xdr:colOff>114300</xdr:colOff>
      <xdr:row>57</xdr:row>
      <xdr:rowOff>6350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3703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52</xdr:row>
      <xdr:rowOff>50800</xdr:rowOff>
    </xdr:from>
    <xdr:to>
      <xdr:col>76</xdr:col>
      <xdr:colOff>165100</xdr:colOff>
      <xdr:row>52</xdr:row>
      <xdr:rowOff>152400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4541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50</xdr:row>
      <xdr:rowOff>168927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67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6350</xdr:rowOff>
    </xdr:from>
    <xdr:to>
      <xdr:col>71</xdr:col>
      <xdr:colOff>177800</xdr:colOff>
      <xdr:row>57</xdr:row>
      <xdr:rowOff>6350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2814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50800</xdr:rowOff>
    </xdr:from>
    <xdr:to>
      <xdr:col>72</xdr:col>
      <xdr:colOff>38100</xdr:colOff>
      <xdr:row>52</xdr:row>
      <xdr:rowOff>152400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168927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78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50800</xdr:rowOff>
    </xdr:from>
    <xdr:to>
      <xdr:col>67</xdr:col>
      <xdr:colOff>101600</xdr:colOff>
      <xdr:row>52</xdr:row>
      <xdr:rowOff>152400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2763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50</xdr:row>
      <xdr:rowOff>168927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89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162577</xdr:rowOff>
    </xdr:from>
    <xdr:ext cx="249299" cy="259045"/>
    <xdr:sp macro="" textlink="">
      <xdr:nvSpPr>
        <xdr:cNvPr id="593" name="失業対策事業費該当値テキスト">
          <a:extLst>
            <a:ext uri="{FF2B5EF4-FFF2-40B4-BE49-F238E27FC236}">
              <a16:creationId xmlns:a16="http://schemas.microsoft.com/office/drawing/2014/main" id="{00000000-0008-0000-0600-000051020000}"/>
            </a:ext>
          </a:extLst>
        </xdr:cNvPr>
        <xdr:cNvSpPr txBox="1"/>
      </xdr:nvSpPr>
      <xdr:spPr>
        <a:xfrm>
          <a:off x="16370300" y="959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127000</xdr:rowOff>
    </xdr:from>
    <xdr:to>
      <xdr:col>81</xdr:col>
      <xdr:colOff>101600</xdr:colOff>
      <xdr:row>57</xdr:row>
      <xdr:rowOff>57150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73677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5356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127000</xdr:rowOff>
    </xdr:from>
    <xdr:to>
      <xdr:col>76</xdr:col>
      <xdr:colOff>165100</xdr:colOff>
      <xdr:row>57</xdr:row>
      <xdr:rowOff>57150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48277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4467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127000</xdr:rowOff>
    </xdr:from>
    <xdr:to>
      <xdr:col>72</xdr:col>
      <xdr:colOff>38100</xdr:colOff>
      <xdr:row>57</xdr:row>
      <xdr:rowOff>57150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48277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3578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48277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689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a:extLst>
            <a:ext uri="{FF2B5EF4-FFF2-40B4-BE49-F238E27FC236}">
              <a16:creationId xmlns:a16="http://schemas.microsoft.com/office/drawing/2014/main" id="{00000000-0008-0000-06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135455</xdr:rowOff>
    </xdr:from>
    <xdr:to>
      <xdr:col>85</xdr:col>
      <xdr:colOff>126364</xdr:colOff>
      <xdr:row>79</xdr:row>
      <xdr:rowOff>4319</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6317595" y="12136955"/>
          <a:ext cx="1269" cy="1411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8146</xdr:rowOff>
    </xdr:from>
    <xdr:ext cx="534377" cy="259045"/>
    <xdr:sp macro="" textlink="">
      <xdr:nvSpPr>
        <xdr:cNvPr id="628" name="公債費最小値テキスト">
          <a:extLst>
            <a:ext uri="{FF2B5EF4-FFF2-40B4-BE49-F238E27FC236}">
              <a16:creationId xmlns:a16="http://schemas.microsoft.com/office/drawing/2014/main" id="{00000000-0008-0000-0600-000074020000}"/>
            </a:ext>
          </a:extLst>
        </xdr:cNvPr>
        <xdr:cNvSpPr txBox="1"/>
      </xdr:nvSpPr>
      <xdr:spPr>
        <a:xfrm>
          <a:off x="16370300" y="13552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4319</xdr:rowOff>
    </xdr:from>
    <xdr:to>
      <xdr:col>86</xdr:col>
      <xdr:colOff>25400</xdr:colOff>
      <xdr:row>79</xdr:row>
      <xdr:rowOff>4319</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3548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82132</xdr:rowOff>
    </xdr:from>
    <xdr:ext cx="599010" cy="259045"/>
    <xdr:sp macro="" textlink="">
      <xdr:nvSpPr>
        <xdr:cNvPr id="630" name="公債費最大値テキスト">
          <a:extLst>
            <a:ext uri="{FF2B5EF4-FFF2-40B4-BE49-F238E27FC236}">
              <a16:creationId xmlns:a16="http://schemas.microsoft.com/office/drawing/2014/main" id="{00000000-0008-0000-0600-000076020000}"/>
            </a:ext>
          </a:extLst>
        </xdr:cNvPr>
        <xdr:cNvSpPr txBox="1"/>
      </xdr:nvSpPr>
      <xdr:spPr>
        <a:xfrm>
          <a:off x="16370300" y="11912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135455</xdr:rowOff>
    </xdr:from>
    <xdr:to>
      <xdr:col>86</xdr:col>
      <xdr:colOff>25400</xdr:colOff>
      <xdr:row>70</xdr:row>
      <xdr:rowOff>135455</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2136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45410</xdr:rowOff>
    </xdr:from>
    <xdr:to>
      <xdr:col>85</xdr:col>
      <xdr:colOff>127000</xdr:colOff>
      <xdr:row>78</xdr:row>
      <xdr:rowOff>52972</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5481300" y="13418510"/>
          <a:ext cx="838200" cy="7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12127</xdr:rowOff>
    </xdr:from>
    <xdr:ext cx="534377" cy="259045"/>
    <xdr:sp macro="" textlink="">
      <xdr:nvSpPr>
        <xdr:cNvPr id="633" name="公債費平均値テキスト">
          <a:extLst>
            <a:ext uri="{FF2B5EF4-FFF2-40B4-BE49-F238E27FC236}">
              <a16:creationId xmlns:a16="http://schemas.microsoft.com/office/drawing/2014/main" id="{00000000-0008-0000-0600-000079020000}"/>
            </a:ext>
          </a:extLst>
        </xdr:cNvPr>
        <xdr:cNvSpPr txBox="1"/>
      </xdr:nvSpPr>
      <xdr:spPr>
        <a:xfrm>
          <a:off x="16370300" y="13213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160700</xdr:rowOff>
    </xdr:from>
    <xdr:to>
      <xdr:col>85</xdr:col>
      <xdr:colOff>177800</xdr:colOff>
      <xdr:row>78</xdr:row>
      <xdr:rowOff>90850</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6268700" y="1336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52972</xdr:rowOff>
    </xdr:from>
    <xdr:to>
      <xdr:col>81</xdr:col>
      <xdr:colOff>50800</xdr:colOff>
      <xdr:row>78</xdr:row>
      <xdr:rowOff>55739</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4592300" y="13426072"/>
          <a:ext cx="889000" cy="2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165066</xdr:rowOff>
    </xdr:from>
    <xdr:to>
      <xdr:col>81</xdr:col>
      <xdr:colOff>101600</xdr:colOff>
      <xdr:row>78</xdr:row>
      <xdr:rowOff>95216</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5430500" y="1336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111743</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14111" y="13141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55739</xdr:rowOff>
    </xdr:from>
    <xdr:to>
      <xdr:col>76</xdr:col>
      <xdr:colOff>114300</xdr:colOff>
      <xdr:row>78</xdr:row>
      <xdr:rowOff>57519</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flipV="1">
          <a:off x="13703300" y="13428839"/>
          <a:ext cx="889000" cy="1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162920</xdr:rowOff>
    </xdr:from>
    <xdr:to>
      <xdr:col>76</xdr:col>
      <xdr:colOff>165100</xdr:colOff>
      <xdr:row>78</xdr:row>
      <xdr:rowOff>93070</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4541500" y="1336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109597</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325111" y="13139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57519</xdr:rowOff>
    </xdr:from>
    <xdr:to>
      <xdr:col>71</xdr:col>
      <xdr:colOff>177800</xdr:colOff>
      <xdr:row>78</xdr:row>
      <xdr:rowOff>67997</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flipV="1">
          <a:off x="12814300" y="13430619"/>
          <a:ext cx="889000" cy="1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162185</xdr:rowOff>
    </xdr:from>
    <xdr:to>
      <xdr:col>72</xdr:col>
      <xdr:colOff>38100</xdr:colOff>
      <xdr:row>78</xdr:row>
      <xdr:rowOff>92335</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3652500" y="13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108862</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436111" y="13139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159564</xdr:rowOff>
    </xdr:from>
    <xdr:to>
      <xdr:col>67</xdr:col>
      <xdr:colOff>101600</xdr:colOff>
      <xdr:row>78</xdr:row>
      <xdr:rowOff>89714</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2763500" y="13361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106241</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547111" y="13136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166060</xdr:rowOff>
    </xdr:from>
    <xdr:to>
      <xdr:col>85</xdr:col>
      <xdr:colOff>177800</xdr:colOff>
      <xdr:row>78</xdr:row>
      <xdr:rowOff>96210</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6268700" y="1336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144487</xdr:rowOff>
    </xdr:from>
    <xdr:ext cx="534377" cy="259045"/>
    <xdr:sp macro="" textlink="">
      <xdr:nvSpPr>
        <xdr:cNvPr id="652" name="公債費該当値テキスト">
          <a:extLst>
            <a:ext uri="{FF2B5EF4-FFF2-40B4-BE49-F238E27FC236}">
              <a16:creationId xmlns:a16="http://schemas.microsoft.com/office/drawing/2014/main" id="{00000000-0008-0000-0600-00008C020000}"/>
            </a:ext>
          </a:extLst>
        </xdr:cNvPr>
        <xdr:cNvSpPr txBox="1"/>
      </xdr:nvSpPr>
      <xdr:spPr>
        <a:xfrm>
          <a:off x="16370300" y="13346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2172</xdr:rowOff>
    </xdr:from>
    <xdr:to>
      <xdr:col>81</xdr:col>
      <xdr:colOff>101600</xdr:colOff>
      <xdr:row>78</xdr:row>
      <xdr:rowOff>103772</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5430500" y="1337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94899</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5214111" y="13467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4939</xdr:rowOff>
    </xdr:from>
    <xdr:to>
      <xdr:col>76</xdr:col>
      <xdr:colOff>165100</xdr:colOff>
      <xdr:row>78</xdr:row>
      <xdr:rowOff>106539</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4541500" y="1337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97666</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4325111" y="13470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6719</xdr:rowOff>
    </xdr:from>
    <xdr:to>
      <xdr:col>72</xdr:col>
      <xdr:colOff>38100</xdr:colOff>
      <xdr:row>78</xdr:row>
      <xdr:rowOff>108319</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3652500" y="1337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99446</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3436111" y="13472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17197</xdr:rowOff>
    </xdr:from>
    <xdr:to>
      <xdr:col>67</xdr:col>
      <xdr:colOff>101600</xdr:colOff>
      <xdr:row>78</xdr:row>
      <xdr:rowOff>118797</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2763500" y="13390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109924</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547111" y="13483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a:extLst>
            <a:ext uri="{FF2B5EF4-FFF2-40B4-BE49-F238E27FC236}">
              <a16:creationId xmlns:a16="http://schemas.microsoft.com/office/drawing/2014/main" id="{00000000-0008-0000-06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161990</xdr:rowOff>
    </xdr:from>
    <xdr:to>
      <xdr:col>85</xdr:col>
      <xdr:colOff>126364</xdr:colOff>
      <xdr:row>98</xdr:row>
      <xdr:rowOff>139441</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6317595" y="15763940"/>
          <a:ext cx="1269" cy="1177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143268</xdr:rowOff>
    </xdr:from>
    <xdr:ext cx="378565" cy="259045"/>
    <xdr:sp macro="" textlink="">
      <xdr:nvSpPr>
        <xdr:cNvPr id="683" name="積立金最小値テキスト">
          <a:extLst>
            <a:ext uri="{FF2B5EF4-FFF2-40B4-BE49-F238E27FC236}">
              <a16:creationId xmlns:a16="http://schemas.microsoft.com/office/drawing/2014/main" id="{00000000-0008-0000-0600-0000AB020000}"/>
            </a:ext>
          </a:extLst>
        </xdr:cNvPr>
        <xdr:cNvSpPr txBox="1"/>
      </xdr:nvSpPr>
      <xdr:spPr>
        <a:xfrm>
          <a:off x="16370300" y="169453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139441</xdr:rowOff>
    </xdr:from>
    <xdr:to>
      <xdr:col>86</xdr:col>
      <xdr:colOff>25400</xdr:colOff>
      <xdr:row>98</xdr:row>
      <xdr:rowOff>139441</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6941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108667</xdr:rowOff>
    </xdr:from>
    <xdr:ext cx="599010" cy="259045"/>
    <xdr:sp macro="" textlink="">
      <xdr:nvSpPr>
        <xdr:cNvPr id="685" name="積立金最大値テキスト">
          <a:extLst>
            <a:ext uri="{FF2B5EF4-FFF2-40B4-BE49-F238E27FC236}">
              <a16:creationId xmlns:a16="http://schemas.microsoft.com/office/drawing/2014/main" id="{00000000-0008-0000-0600-0000AD020000}"/>
            </a:ext>
          </a:extLst>
        </xdr:cNvPr>
        <xdr:cNvSpPr txBox="1"/>
      </xdr:nvSpPr>
      <xdr:spPr>
        <a:xfrm>
          <a:off x="16370300" y="15539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161990</xdr:rowOff>
    </xdr:from>
    <xdr:to>
      <xdr:col>86</xdr:col>
      <xdr:colOff>25400</xdr:colOff>
      <xdr:row>91</xdr:row>
      <xdr:rowOff>161990</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5763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129829</xdr:rowOff>
    </xdr:from>
    <xdr:to>
      <xdr:col>85</xdr:col>
      <xdr:colOff>127000</xdr:colOff>
      <xdr:row>98</xdr:row>
      <xdr:rowOff>132238</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5481300" y="16931929"/>
          <a:ext cx="838200" cy="2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39242</xdr:rowOff>
    </xdr:from>
    <xdr:ext cx="534377" cy="259045"/>
    <xdr:sp macro="" textlink="">
      <xdr:nvSpPr>
        <xdr:cNvPr id="688" name="積立金平均値テキスト">
          <a:extLst>
            <a:ext uri="{FF2B5EF4-FFF2-40B4-BE49-F238E27FC236}">
              <a16:creationId xmlns:a16="http://schemas.microsoft.com/office/drawing/2014/main" id="{00000000-0008-0000-0600-0000B0020000}"/>
            </a:ext>
          </a:extLst>
        </xdr:cNvPr>
        <xdr:cNvSpPr txBox="1"/>
      </xdr:nvSpPr>
      <xdr:spPr>
        <a:xfrm>
          <a:off x="16370300" y="166698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16365</xdr:rowOff>
    </xdr:from>
    <xdr:to>
      <xdr:col>85</xdr:col>
      <xdr:colOff>177800</xdr:colOff>
      <xdr:row>98</xdr:row>
      <xdr:rowOff>117965</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6268700" y="1681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132238</xdr:rowOff>
    </xdr:from>
    <xdr:to>
      <xdr:col>81</xdr:col>
      <xdr:colOff>50800</xdr:colOff>
      <xdr:row>98</xdr:row>
      <xdr:rowOff>134083</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4592300" y="16934338"/>
          <a:ext cx="889000" cy="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30578</xdr:rowOff>
    </xdr:from>
    <xdr:to>
      <xdr:col>81</xdr:col>
      <xdr:colOff>101600</xdr:colOff>
      <xdr:row>98</xdr:row>
      <xdr:rowOff>132178</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5430500" y="1683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148705</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14111" y="1660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127715</xdr:rowOff>
    </xdr:from>
    <xdr:to>
      <xdr:col>76</xdr:col>
      <xdr:colOff>114300</xdr:colOff>
      <xdr:row>98</xdr:row>
      <xdr:rowOff>134083</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3703300" y="16929815"/>
          <a:ext cx="889000" cy="6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39653</xdr:rowOff>
    </xdr:from>
    <xdr:to>
      <xdr:col>76</xdr:col>
      <xdr:colOff>165100</xdr:colOff>
      <xdr:row>98</xdr:row>
      <xdr:rowOff>141253</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4541500" y="16841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157780</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325111" y="16616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127715</xdr:rowOff>
    </xdr:from>
    <xdr:to>
      <xdr:col>71</xdr:col>
      <xdr:colOff>177800</xdr:colOff>
      <xdr:row>98</xdr:row>
      <xdr:rowOff>131887</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flipV="1">
          <a:off x="12814300" y="16929815"/>
          <a:ext cx="889000" cy="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42686</xdr:rowOff>
    </xdr:from>
    <xdr:to>
      <xdr:col>72</xdr:col>
      <xdr:colOff>38100</xdr:colOff>
      <xdr:row>98</xdr:row>
      <xdr:rowOff>144286</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3652500" y="1684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160813</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436111" y="16620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40642</xdr:rowOff>
    </xdr:from>
    <xdr:to>
      <xdr:col>67</xdr:col>
      <xdr:colOff>101600</xdr:colOff>
      <xdr:row>98</xdr:row>
      <xdr:rowOff>142242</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2763500" y="1684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158769</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547111" y="16617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79029</xdr:rowOff>
    </xdr:from>
    <xdr:to>
      <xdr:col>85</xdr:col>
      <xdr:colOff>177800</xdr:colOff>
      <xdr:row>99</xdr:row>
      <xdr:rowOff>9179</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6268700" y="1688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166242</xdr:rowOff>
    </xdr:from>
    <xdr:ext cx="469744" cy="259045"/>
    <xdr:sp macro="" textlink="">
      <xdr:nvSpPr>
        <xdr:cNvPr id="707" name="積立金該当値テキスト">
          <a:extLst>
            <a:ext uri="{FF2B5EF4-FFF2-40B4-BE49-F238E27FC236}">
              <a16:creationId xmlns:a16="http://schemas.microsoft.com/office/drawing/2014/main" id="{00000000-0008-0000-0600-0000C3020000}"/>
            </a:ext>
          </a:extLst>
        </xdr:cNvPr>
        <xdr:cNvSpPr txBox="1"/>
      </xdr:nvSpPr>
      <xdr:spPr>
        <a:xfrm>
          <a:off x="16370300" y="16796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81438</xdr:rowOff>
    </xdr:from>
    <xdr:to>
      <xdr:col>81</xdr:col>
      <xdr:colOff>101600</xdr:colOff>
      <xdr:row>99</xdr:row>
      <xdr:rowOff>11588</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5430500" y="16883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2715</xdr:rowOff>
    </xdr:from>
    <xdr:ext cx="469744"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246428" y="16976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83283</xdr:rowOff>
    </xdr:from>
    <xdr:to>
      <xdr:col>76</xdr:col>
      <xdr:colOff>165100</xdr:colOff>
      <xdr:row>99</xdr:row>
      <xdr:rowOff>13433</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4541500" y="16885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4560</xdr:rowOff>
    </xdr:from>
    <xdr:ext cx="469744"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4357428" y="16978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76915</xdr:rowOff>
    </xdr:from>
    <xdr:to>
      <xdr:col>72</xdr:col>
      <xdr:colOff>38100</xdr:colOff>
      <xdr:row>99</xdr:row>
      <xdr:rowOff>7065</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3652500" y="16879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169642</xdr:rowOff>
    </xdr:from>
    <xdr:ext cx="469744"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3468428" y="16971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81087</xdr:rowOff>
    </xdr:from>
    <xdr:to>
      <xdr:col>67</xdr:col>
      <xdr:colOff>101600</xdr:colOff>
      <xdr:row>99</xdr:row>
      <xdr:rowOff>11237</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2763500" y="16883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2364</xdr:rowOff>
    </xdr:from>
    <xdr:ext cx="469744"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2579428" y="16975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投資及び出資金グラフ枠">
          <a:extLst>
            <a:ext uri="{FF2B5EF4-FFF2-40B4-BE49-F238E27FC236}">
              <a16:creationId xmlns:a16="http://schemas.microsoft.com/office/drawing/2014/main" id="{00000000-0008-0000-0600-0000E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7386</xdr:rowOff>
    </xdr:from>
    <xdr:to>
      <xdr:col>116</xdr:col>
      <xdr:colOff>62864</xdr:colOff>
      <xdr:row>38</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flipV="1">
          <a:off x="22159595" y="5322336"/>
          <a:ext cx="1269" cy="1332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8" name="投資及び出資金最小値テキスト">
          <a:extLst>
            <a:ext uri="{FF2B5EF4-FFF2-40B4-BE49-F238E27FC236}">
              <a16:creationId xmlns:a16="http://schemas.microsoft.com/office/drawing/2014/main" id="{00000000-0008-0000-0600-0000E2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125513</xdr:rowOff>
    </xdr:from>
    <xdr:ext cx="534377" cy="259045"/>
    <xdr:sp macro="" textlink="">
      <xdr:nvSpPr>
        <xdr:cNvPr id="740" name="投資及び出資金最大値テキスト">
          <a:extLst>
            <a:ext uri="{FF2B5EF4-FFF2-40B4-BE49-F238E27FC236}">
              <a16:creationId xmlns:a16="http://schemas.microsoft.com/office/drawing/2014/main" id="{00000000-0008-0000-0600-0000E4020000}"/>
            </a:ext>
          </a:extLst>
        </xdr:cNvPr>
        <xdr:cNvSpPr txBox="1"/>
      </xdr:nvSpPr>
      <xdr:spPr>
        <a:xfrm>
          <a:off x="22212300" y="5097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7386</xdr:rowOff>
    </xdr:from>
    <xdr:to>
      <xdr:col>116</xdr:col>
      <xdr:colOff>152400</xdr:colOff>
      <xdr:row>31</xdr:row>
      <xdr:rowOff>7386</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5322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104279</xdr:rowOff>
    </xdr:from>
    <xdr:ext cx="469744" cy="259045"/>
    <xdr:sp macro="" textlink="">
      <xdr:nvSpPr>
        <xdr:cNvPr id="743" name="投資及び出資金平均値テキスト">
          <a:extLst>
            <a:ext uri="{FF2B5EF4-FFF2-40B4-BE49-F238E27FC236}">
              <a16:creationId xmlns:a16="http://schemas.microsoft.com/office/drawing/2014/main" id="{00000000-0008-0000-0600-0000E7020000}"/>
            </a:ext>
          </a:extLst>
        </xdr:cNvPr>
        <xdr:cNvSpPr txBox="1"/>
      </xdr:nvSpPr>
      <xdr:spPr>
        <a:xfrm>
          <a:off x="22212300" y="62764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81402</xdr:rowOff>
    </xdr:from>
    <xdr:to>
      <xdr:col>116</xdr:col>
      <xdr:colOff>114300</xdr:colOff>
      <xdr:row>38</xdr:row>
      <xdr:rowOff>11552</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2110700" y="642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144450</xdr:rowOff>
    </xdr:from>
    <xdr:to>
      <xdr:col>112</xdr:col>
      <xdr:colOff>38100</xdr:colOff>
      <xdr:row>38</xdr:row>
      <xdr:rowOff>74600</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1272500" y="64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91127</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088428" y="626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152039</xdr:rowOff>
    </xdr:from>
    <xdr:to>
      <xdr:col>107</xdr:col>
      <xdr:colOff>101600</xdr:colOff>
      <xdr:row>38</xdr:row>
      <xdr:rowOff>82189</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0383500" y="649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98716</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199428" y="627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139654</xdr:rowOff>
    </xdr:from>
    <xdr:to>
      <xdr:col>102</xdr:col>
      <xdr:colOff>114300</xdr:colOff>
      <xdr:row>38</xdr:row>
      <xdr:rowOff>139700</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18656300" y="6654754"/>
          <a:ext cx="8890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161183</xdr:rowOff>
    </xdr:from>
    <xdr:to>
      <xdr:col>102</xdr:col>
      <xdr:colOff>165100</xdr:colOff>
      <xdr:row>38</xdr:row>
      <xdr:rowOff>91333</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9494500" y="650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107860</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10428" y="6280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171287</xdr:rowOff>
    </xdr:from>
    <xdr:to>
      <xdr:col>98</xdr:col>
      <xdr:colOff>38100</xdr:colOff>
      <xdr:row>38</xdr:row>
      <xdr:rowOff>101437</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8605500" y="6514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117965</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421428" y="6290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2" name="投資及び出資金該当値テキスト">
          <a:extLst>
            <a:ext uri="{FF2B5EF4-FFF2-40B4-BE49-F238E27FC236}">
              <a16:creationId xmlns:a16="http://schemas.microsoft.com/office/drawing/2014/main" id="{00000000-0008-0000-0600-0000FA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88854</xdr:rowOff>
    </xdr:from>
    <xdr:to>
      <xdr:col>98</xdr:col>
      <xdr:colOff>38100</xdr:colOff>
      <xdr:row>39</xdr:row>
      <xdr:rowOff>19004</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8605500" y="660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10131</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531650" y="66966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31801</xdr:rowOff>
    </xdr:from>
    <xdr:to>
      <xdr:col>116</xdr:col>
      <xdr:colOff>62864</xdr:colOff>
      <xdr:row>59</xdr:row>
      <xdr:rowOff>98878</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775751"/>
          <a:ext cx="1269" cy="1438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149928</xdr:rowOff>
    </xdr:from>
    <xdr:ext cx="534377"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550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31801</xdr:rowOff>
    </xdr:from>
    <xdr:to>
      <xdr:col>116</xdr:col>
      <xdr:colOff>152400</xdr:colOff>
      <xdr:row>51</xdr:row>
      <xdr:rowOff>31801</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775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97196</xdr:rowOff>
    </xdr:from>
    <xdr:to>
      <xdr:col>116</xdr:col>
      <xdr:colOff>63500</xdr:colOff>
      <xdr:row>59</xdr:row>
      <xdr:rowOff>98878</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21323300" y="10212746"/>
          <a:ext cx="838200" cy="1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139732</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9123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116855</xdr:rowOff>
    </xdr:from>
    <xdr:to>
      <xdr:col>116</xdr:col>
      <xdr:colOff>114300</xdr:colOff>
      <xdr:row>59</xdr:row>
      <xdr:rowOff>47005</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1006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130129</xdr:rowOff>
    </xdr:from>
    <xdr:to>
      <xdr:col>112</xdr:col>
      <xdr:colOff>38100</xdr:colOff>
      <xdr:row>59</xdr:row>
      <xdr:rowOff>60279</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10074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76806</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9849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128301</xdr:rowOff>
    </xdr:from>
    <xdr:to>
      <xdr:col>107</xdr:col>
      <xdr:colOff>101600</xdr:colOff>
      <xdr:row>59</xdr:row>
      <xdr:rowOff>58451</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10072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74978</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9847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131665</xdr:rowOff>
    </xdr:from>
    <xdr:to>
      <xdr:col>102</xdr:col>
      <xdr:colOff>165100</xdr:colOff>
      <xdr:row>59</xdr:row>
      <xdr:rowOff>61815</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1007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78342</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9850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125051</xdr:rowOff>
    </xdr:from>
    <xdr:to>
      <xdr:col>98</xdr:col>
      <xdr:colOff>38100</xdr:colOff>
      <xdr:row>59</xdr:row>
      <xdr:rowOff>55201</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10069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71728</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9844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46396</xdr:rowOff>
    </xdr:from>
    <xdr:to>
      <xdr:col>116</xdr:col>
      <xdr:colOff>114300</xdr:colOff>
      <xdr:row>59</xdr:row>
      <xdr:rowOff>147996</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10161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132773</xdr:rowOff>
    </xdr:from>
    <xdr:ext cx="378565"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100768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a:extLst>
            <a:ext uri="{FF2B5EF4-FFF2-40B4-BE49-F238E27FC236}">
              <a16:creationId xmlns:a16="http://schemas.microsoft.com/office/drawing/2014/main" id="{00000000-0008-0000-0600-000055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140271</xdr:rowOff>
    </xdr:from>
    <xdr:to>
      <xdr:col>116</xdr:col>
      <xdr:colOff>62864</xdr:colOff>
      <xdr:row>78</xdr:row>
      <xdr:rowOff>69481</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2159595" y="11970321"/>
          <a:ext cx="1269" cy="1472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73308</xdr:rowOff>
    </xdr:from>
    <xdr:ext cx="534377" cy="259045"/>
    <xdr:sp macro="" textlink="">
      <xdr:nvSpPr>
        <xdr:cNvPr id="855" name="繰出金最小値テキスト">
          <a:extLst>
            <a:ext uri="{FF2B5EF4-FFF2-40B4-BE49-F238E27FC236}">
              <a16:creationId xmlns:a16="http://schemas.microsoft.com/office/drawing/2014/main" id="{00000000-0008-0000-0600-000057030000}"/>
            </a:ext>
          </a:extLst>
        </xdr:cNvPr>
        <xdr:cNvSpPr txBox="1"/>
      </xdr:nvSpPr>
      <xdr:spPr>
        <a:xfrm>
          <a:off x="22212300" y="13446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69481</xdr:rowOff>
    </xdr:from>
    <xdr:to>
      <xdr:col>116</xdr:col>
      <xdr:colOff>152400</xdr:colOff>
      <xdr:row>78</xdr:row>
      <xdr:rowOff>69481</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3442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86948</xdr:rowOff>
    </xdr:from>
    <xdr:ext cx="599010" cy="259045"/>
    <xdr:sp macro="" textlink="">
      <xdr:nvSpPr>
        <xdr:cNvPr id="857" name="繰出金最大値テキスト">
          <a:extLst>
            <a:ext uri="{FF2B5EF4-FFF2-40B4-BE49-F238E27FC236}">
              <a16:creationId xmlns:a16="http://schemas.microsoft.com/office/drawing/2014/main" id="{00000000-0008-0000-0600-000059030000}"/>
            </a:ext>
          </a:extLst>
        </xdr:cNvPr>
        <xdr:cNvSpPr txBox="1"/>
      </xdr:nvSpPr>
      <xdr:spPr>
        <a:xfrm>
          <a:off x="22212300" y="11745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140271</xdr:rowOff>
    </xdr:from>
    <xdr:to>
      <xdr:col>116</xdr:col>
      <xdr:colOff>152400</xdr:colOff>
      <xdr:row>69</xdr:row>
      <xdr:rowOff>140271</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2072600" y="11970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74911</xdr:rowOff>
    </xdr:from>
    <xdr:to>
      <xdr:col>116</xdr:col>
      <xdr:colOff>63500</xdr:colOff>
      <xdr:row>75</xdr:row>
      <xdr:rowOff>106724</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21323300" y="12933661"/>
          <a:ext cx="838200" cy="31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68115</xdr:rowOff>
    </xdr:from>
    <xdr:ext cx="534377" cy="259045"/>
    <xdr:sp macro="" textlink="">
      <xdr:nvSpPr>
        <xdr:cNvPr id="860" name="繰出金平均値テキスト">
          <a:extLst>
            <a:ext uri="{FF2B5EF4-FFF2-40B4-BE49-F238E27FC236}">
              <a16:creationId xmlns:a16="http://schemas.microsoft.com/office/drawing/2014/main" id="{00000000-0008-0000-0600-00005C030000}"/>
            </a:ext>
          </a:extLst>
        </xdr:cNvPr>
        <xdr:cNvSpPr txBox="1"/>
      </xdr:nvSpPr>
      <xdr:spPr>
        <a:xfrm>
          <a:off x="22212300" y="127554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45238</xdr:rowOff>
    </xdr:from>
    <xdr:to>
      <xdr:col>116</xdr:col>
      <xdr:colOff>114300</xdr:colOff>
      <xdr:row>75</xdr:row>
      <xdr:rowOff>146838</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2110700" y="1290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74911</xdr:rowOff>
    </xdr:from>
    <xdr:to>
      <xdr:col>111</xdr:col>
      <xdr:colOff>177800</xdr:colOff>
      <xdr:row>75</xdr:row>
      <xdr:rowOff>84093</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20434300" y="12933661"/>
          <a:ext cx="889000" cy="9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71793</xdr:rowOff>
    </xdr:from>
    <xdr:to>
      <xdr:col>112</xdr:col>
      <xdr:colOff>38100</xdr:colOff>
      <xdr:row>75</xdr:row>
      <xdr:rowOff>1943</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1272500" y="1275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18470</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056111" y="12534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84093</xdr:rowOff>
    </xdr:from>
    <xdr:to>
      <xdr:col>107</xdr:col>
      <xdr:colOff>50800</xdr:colOff>
      <xdr:row>75</xdr:row>
      <xdr:rowOff>113926</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19545300" y="12942843"/>
          <a:ext cx="889000" cy="29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46875</xdr:rowOff>
    </xdr:from>
    <xdr:to>
      <xdr:col>107</xdr:col>
      <xdr:colOff>101600</xdr:colOff>
      <xdr:row>74</xdr:row>
      <xdr:rowOff>148475</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20383500" y="12734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165002</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167111" y="12509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113926</xdr:rowOff>
    </xdr:from>
    <xdr:to>
      <xdr:col>102</xdr:col>
      <xdr:colOff>114300</xdr:colOff>
      <xdr:row>75</xdr:row>
      <xdr:rowOff>121507</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flipV="1">
          <a:off x="18656300" y="12972676"/>
          <a:ext cx="889000" cy="7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29102</xdr:rowOff>
    </xdr:from>
    <xdr:to>
      <xdr:col>102</xdr:col>
      <xdr:colOff>165100</xdr:colOff>
      <xdr:row>74</xdr:row>
      <xdr:rowOff>130702</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9494500" y="1271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147229</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278111" y="1249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11271</xdr:rowOff>
    </xdr:from>
    <xdr:to>
      <xdr:col>98</xdr:col>
      <xdr:colOff>38100</xdr:colOff>
      <xdr:row>74</xdr:row>
      <xdr:rowOff>112871</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8605500" y="12698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129398</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389111" y="12473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55924</xdr:rowOff>
    </xdr:from>
    <xdr:to>
      <xdr:col>116</xdr:col>
      <xdr:colOff>114300</xdr:colOff>
      <xdr:row>75</xdr:row>
      <xdr:rowOff>157525</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2110700" y="1291467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34351</xdr:rowOff>
    </xdr:from>
    <xdr:ext cx="534377" cy="259045"/>
    <xdr:sp macro="" textlink="">
      <xdr:nvSpPr>
        <xdr:cNvPr id="879" name="繰出金該当値テキスト">
          <a:extLst>
            <a:ext uri="{FF2B5EF4-FFF2-40B4-BE49-F238E27FC236}">
              <a16:creationId xmlns:a16="http://schemas.microsoft.com/office/drawing/2014/main" id="{00000000-0008-0000-0600-00006F030000}"/>
            </a:ext>
          </a:extLst>
        </xdr:cNvPr>
        <xdr:cNvSpPr txBox="1"/>
      </xdr:nvSpPr>
      <xdr:spPr>
        <a:xfrm>
          <a:off x="22212300" y="12893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24111</xdr:rowOff>
    </xdr:from>
    <xdr:to>
      <xdr:col>112</xdr:col>
      <xdr:colOff>38100</xdr:colOff>
      <xdr:row>75</xdr:row>
      <xdr:rowOff>125711</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1272500" y="12882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116839</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1056111" y="1297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33293</xdr:rowOff>
    </xdr:from>
    <xdr:to>
      <xdr:col>107</xdr:col>
      <xdr:colOff>101600</xdr:colOff>
      <xdr:row>75</xdr:row>
      <xdr:rowOff>134893</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0383500" y="12892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126020</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0167111" y="12984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63126</xdr:rowOff>
    </xdr:from>
    <xdr:to>
      <xdr:col>102</xdr:col>
      <xdr:colOff>165100</xdr:colOff>
      <xdr:row>75</xdr:row>
      <xdr:rowOff>164725</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9494500" y="1292187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155852</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9278111" y="13014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70707</xdr:rowOff>
    </xdr:from>
    <xdr:to>
      <xdr:col>98</xdr:col>
      <xdr:colOff>38100</xdr:colOff>
      <xdr:row>76</xdr:row>
      <xdr:rowOff>857</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8605500" y="12929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163434</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389111" y="13022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10" name="前年度繰上充用金グラフ枠">
          <a:extLst>
            <a:ext uri="{FF2B5EF4-FFF2-40B4-BE49-F238E27FC236}">
              <a16:creationId xmlns:a16="http://schemas.microsoft.com/office/drawing/2014/main" id="{00000000-0008-0000-0600-00008E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168021</xdr:rowOff>
    </xdr:from>
    <xdr:to>
      <xdr:col>116</xdr:col>
      <xdr:colOff>62864</xdr:colOff>
      <xdr:row>99</xdr:row>
      <xdr:rowOff>44450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flipV="1">
          <a:off x="22159595" y="15598521"/>
          <a:ext cx="1269" cy="1419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92219</xdr:rowOff>
    </xdr:from>
    <xdr:ext cx="249299" cy="259045"/>
    <xdr:sp macro="" textlink="">
      <xdr:nvSpPr>
        <xdr:cNvPr id="912" name="前年度繰上充用金最小値テキスト">
          <a:extLst>
            <a:ext uri="{FF2B5EF4-FFF2-40B4-BE49-F238E27FC236}">
              <a16:creationId xmlns:a16="http://schemas.microsoft.com/office/drawing/2014/main" id="{00000000-0008-0000-0600-000090030000}"/>
            </a:ext>
          </a:extLst>
        </xdr:cNvPr>
        <xdr:cNvSpPr txBox="1"/>
      </xdr:nvSpPr>
      <xdr:spPr>
        <a:xfrm>
          <a:off x="22212300" y="17065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114698</xdr:rowOff>
    </xdr:from>
    <xdr:ext cx="534377" cy="259045"/>
    <xdr:sp macro="" textlink="">
      <xdr:nvSpPr>
        <xdr:cNvPr id="914" name="前年度繰上充用金最大値テキスト">
          <a:extLst>
            <a:ext uri="{FF2B5EF4-FFF2-40B4-BE49-F238E27FC236}">
              <a16:creationId xmlns:a16="http://schemas.microsoft.com/office/drawing/2014/main" id="{00000000-0008-0000-0600-000092030000}"/>
            </a:ext>
          </a:extLst>
        </xdr:cNvPr>
        <xdr:cNvSpPr txBox="1"/>
      </xdr:nvSpPr>
      <xdr:spPr>
        <a:xfrm>
          <a:off x="22212300" y="15373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168021</xdr:rowOff>
    </xdr:from>
    <xdr:to>
      <xdr:col>116</xdr:col>
      <xdr:colOff>152400</xdr:colOff>
      <xdr:row>90</xdr:row>
      <xdr:rowOff>168021</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22072600" y="15598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9669</xdr:rowOff>
    </xdr:from>
    <xdr:ext cx="313932" cy="259045"/>
    <xdr:sp macro="" textlink="">
      <xdr:nvSpPr>
        <xdr:cNvPr id="917" name="前年度繰上充用金平均値テキスト">
          <a:extLst>
            <a:ext uri="{FF2B5EF4-FFF2-40B4-BE49-F238E27FC236}">
              <a16:creationId xmlns:a16="http://schemas.microsoft.com/office/drawing/2014/main" id="{00000000-0008-0000-0600-000095030000}"/>
            </a:ext>
          </a:extLst>
        </xdr:cNvPr>
        <xdr:cNvSpPr txBox="1"/>
      </xdr:nvSpPr>
      <xdr:spPr>
        <a:xfrm>
          <a:off x="22212300" y="1681176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158242</xdr:rowOff>
    </xdr:from>
    <xdr:to>
      <xdr:col>116</xdr:col>
      <xdr:colOff>114300</xdr:colOff>
      <xdr:row>99</xdr:row>
      <xdr:rowOff>88392</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22110700" y="1696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156972</xdr:rowOff>
    </xdr:from>
    <xdr:to>
      <xdr:col>112</xdr:col>
      <xdr:colOff>38100</xdr:colOff>
      <xdr:row>99</xdr:row>
      <xdr:rowOff>87122</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21272500" y="1695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103649</xdr:rowOff>
    </xdr:from>
    <xdr:ext cx="313932"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166333" y="167342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22" name="直線コネクタ 921">
          <a:extLst>
            <a:ext uri="{FF2B5EF4-FFF2-40B4-BE49-F238E27FC236}">
              <a16:creationId xmlns:a16="http://schemas.microsoft.com/office/drawing/2014/main" id="{00000000-0008-0000-0600-00009A030000}"/>
            </a:ext>
          </a:extLst>
        </xdr:cNvPr>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156718</xdr:rowOff>
    </xdr:from>
    <xdr:to>
      <xdr:col>107</xdr:col>
      <xdr:colOff>101600</xdr:colOff>
      <xdr:row>99</xdr:row>
      <xdr:rowOff>86868</xdr:rowOff>
    </xdr:to>
    <xdr:sp macro="" textlink="">
      <xdr:nvSpPr>
        <xdr:cNvPr id="923" name="フローチャート: 判断 922">
          <a:extLst>
            <a:ext uri="{FF2B5EF4-FFF2-40B4-BE49-F238E27FC236}">
              <a16:creationId xmlns:a16="http://schemas.microsoft.com/office/drawing/2014/main" id="{00000000-0008-0000-0600-00009B030000}"/>
            </a:ext>
          </a:extLst>
        </xdr:cNvPr>
        <xdr:cNvSpPr/>
      </xdr:nvSpPr>
      <xdr:spPr>
        <a:xfrm>
          <a:off x="20383500" y="169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103395</xdr:rowOff>
    </xdr:from>
    <xdr:ext cx="313932"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277333" y="16734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25" name="直線コネクタ 924">
          <a:extLst>
            <a:ext uri="{FF2B5EF4-FFF2-40B4-BE49-F238E27FC236}">
              <a16:creationId xmlns:a16="http://schemas.microsoft.com/office/drawing/2014/main" id="{00000000-0008-0000-0600-00009D030000}"/>
            </a:ext>
          </a:extLst>
        </xdr:cNvPr>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157353</xdr:rowOff>
    </xdr:from>
    <xdr:to>
      <xdr:col>102</xdr:col>
      <xdr:colOff>165100</xdr:colOff>
      <xdr:row>99</xdr:row>
      <xdr:rowOff>87503</xdr:rowOff>
    </xdr:to>
    <xdr:sp macro="" textlink="">
      <xdr:nvSpPr>
        <xdr:cNvPr id="926" name="フローチャート: 判断 925">
          <a:extLst>
            <a:ext uri="{FF2B5EF4-FFF2-40B4-BE49-F238E27FC236}">
              <a16:creationId xmlns:a16="http://schemas.microsoft.com/office/drawing/2014/main" id="{00000000-0008-0000-0600-00009E030000}"/>
            </a:ext>
          </a:extLst>
        </xdr:cNvPr>
        <xdr:cNvSpPr/>
      </xdr:nvSpPr>
      <xdr:spPr>
        <a:xfrm>
          <a:off x="194945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104030</xdr:rowOff>
    </xdr:from>
    <xdr:ext cx="313932"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388333" y="16734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158114</xdr:rowOff>
    </xdr:from>
    <xdr:to>
      <xdr:col>98</xdr:col>
      <xdr:colOff>38100</xdr:colOff>
      <xdr:row>99</xdr:row>
      <xdr:rowOff>88264</xdr:rowOff>
    </xdr:to>
    <xdr:sp macro="" textlink="">
      <xdr:nvSpPr>
        <xdr:cNvPr id="928" name="フローチャート: 判断 927">
          <a:extLst>
            <a:ext uri="{FF2B5EF4-FFF2-40B4-BE49-F238E27FC236}">
              <a16:creationId xmlns:a16="http://schemas.microsoft.com/office/drawing/2014/main" id="{00000000-0008-0000-0600-0000A0030000}"/>
            </a:ext>
          </a:extLst>
        </xdr:cNvPr>
        <xdr:cNvSpPr/>
      </xdr:nvSpPr>
      <xdr:spPr>
        <a:xfrm>
          <a:off x="186055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104791</xdr:rowOff>
    </xdr:from>
    <xdr:ext cx="313932"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499333" y="16735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136669</xdr:rowOff>
    </xdr:from>
    <xdr:ext cx="249299" cy="259045"/>
    <xdr:sp macro="" textlink="">
      <xdr:nvSpPr>
        <xdr:cNvPr id="936" name="前年度繰上充用金該当値テキスト">
          <a:extLst>
            <a:ext uri="{FF2B5EF4-FFF2-40B4-BE49-F238E27FC236}">
              <a16:creationId xmlns:a16="http://schemas.microsoft.com/office/drawing/2014/main" id="{00000000-0008-0000-0600-0000A8030000}"/>
            </a:ext>
          </a:extLst>
        </xdr:cNvPr>
        <xdr:cNvSpPr txBox="1"/>
      </xdr:nvSpPr>
      <xdr:spPr>
        <a:xfrm>
          <a:off x="22212300" y="16938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7" name="楕円 936">
          <a:extLst>
            <a:ext uri="{FF2B5EF4-FFF2-40B4-BE49-F238E27FC236}">
              <a16:creationId xmlns:a16="http://schemas.microsoft.com/office/drawing/2014/main" id="{00000000-0008-0000-0600-0000A9030000}"/>
            </a:ext>
          </a:extLst>
        </xdr:cNvPr>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9" name="楕円 938">
          <a:extLst>
            <a:ext uri="{FF2B5EF4-FFF2-40B4-BE49-F238E27FC236}">
              <a16:creationId xmlns:a16="http://schemas.microsoft.com/office/drawing/2014/main" id="{00000000-0008-0000-0600-0000AB030000}"/>
            </a:ext>
          </a:extLst>
        </xdr:cNvPr>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40" name="テキスト ボックス 939">
          <a:extLst>
            <a:ext uri="{FF2B5EF4-FFF2-40B4-BE49-F238E27FC236}">
              <a16:creationId xmlns:a16="http://schemas.microsoft.com/office/drawing/2014/main" id="{00000000-0008-0000-0600-0000AC030000}"/>
            </a:ext>
          </a:extLst>
        </xdr:cNvPr>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41" name="楕円 940">
          <a:extLst>
            <a:ext uri="{FF2B5EF4-FFF2-40B4-BE49-F238E27FC236}">
              <a16:creationId xmlns:a16="http://schemas.microsoft.com/office/drawing/2014/main" id="{00000000-0008-0000-0600-0000AD030000}"/>
            </a:ext>
          </a:extLst>
        </xdr:cNvPr>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42" name="テキスト ボックス 941">
          <a:extLst>
            <a:ext uri="{FF2B5EF4-FFF2-40B4-BE49-F238E27FC236}">
              <a16:creationId xmlns:a16="http://schemas.microsoft.com/office/drawing/2014/main" id="{00000000-0008-0000-0600-0000AE030000}"/>
            </a:ext>
          </a:extLst>
        </xdr:cNvPr>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43" name="楕円 942">
          <a:extLst>
            <a:ext uri="{FF2B5EF4-FFF2-40B4-BE49-F238E27FC236}">
              <a16:creationId xmlns:a16="http://schemas.microsoft.com/office/drawing/2014/main" id="{00000000-0008-0000-0600-0000AF030000}"/>
            </a:ext>
          </a:extLst>
        </xdr:cNvPr>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44" name="テキスト ボックス 943">
          <a:extLst>
            <a:ext uri="{FF2B5EF4-FFF2-40B4-BE49-F238E27FC236}">
              <a16:creationId xmlns:a16="http://schemas.microsoft.com/office/drawing/2014/main" id="{00000000-0008-0000-0600-0000B0030000}"/>
            </a:ext>
          </a:extLst>
        </xdr:cNvPr>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5" name="正方形/長方形 944">
          <a:extLst>
            <a:ext uri="{FF2B5EF4-FFF2-40B4-BE49-F238E27FC236}">
              <a16:creationId xmlns:a16="http://schemas.microsoft.com/office/drawing/2014/main" id="{00000000-0008-0000-0600-0000B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6" name="正方形/長方形 945">
          <a:extLst>
            <a:ext uri="{FF2B5EF4-FFF2-40B4-BE49-F238E27FC236}">
              <a16:creationId xmlns:a16="http://schemas.microsoft.com/office/drawing/2014/main" id="{00000000-0008-0000-0600-0000B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7" name="テキスト ボックス 946">
          <a:extLst>
            <a:ext uri="{FF2B5EF4-FFF2-40B4-BE49-F238E27FC236}">
              <a16:creationId xmlns:a16="http://schemas.microsoft.com/office/drawing/2014/main" id="{00000000-0008-0000-0600-0000B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anose="020B0609070205080204" pitchFamily="49" charset="-128"/>
              <a:ea typeface="ＭＳ ゴシック" panose="020B0609070205080204" pitchFamily="49" charset="-128"/>
            </a:rPr>
            <a:t>歳出決算総額は、住民一人当たり７０８，７６１円となっている。 類似団体等との比較分析においては、扶助費が住民一人当たり１２１，９３８円と高い水準となっており、また、その額は年々増加し続けている。特に障害福祉サービス費負担金や子育て支援に係る事業費の伸びが著しい。由布市の財政規模や今後の財政状況を踏まえた単独事業費の見直しが求められる。普通建設事業費（うち新規整備）については、前年度比ではやや減額となったものの、類似団体内平均、全国平均、大分県平均を上回っている。今後、大規模な普通建設事業が見込まれている。普通建設事業費（うち更新整備）についても、湯布院複合施設整備事業やし尿処理施設整備事業、新環境センター整備負担金等に伴って前年度比大きく増加しており、こちらも今後、大きく伸びることが想定されている。 市の財政規模を踏まえた適正な事業規模を保ち、健全で身の丈に合った財政運営を行っていく必要がある。 </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大分県由布市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33,954
33,539
319.32
25,031,305
24,065,257
679,039
10,888,270
22,867,367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27.3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22542</xdr:rowOff>
    </xdr:from>
    <xdr:to>
      <xdr:col>24</xdr:col>
      <xdr:colOff>62865</xdr:colOff>
      <xdr:row>38</xdr:row>
      <xdr:rowOff>15113</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37492"/>
          <a:ext cx="1270" cy="1192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18940</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34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15113</xdr:rowOff>
    </xdr:from>
    <xdr:to>
      <xdr:col>24</xdr:col>
      <xdr:colOff>152400</xdr:colOff>
      <xdr:row>38</xdr:row>
      <xdr:rowOff>15113</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30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140669</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12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9,315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22542</xdr:rowOff>
    </xdr:from>
    <xdr:to>
      <xdr:col>24</xdr:col>
      <xdr:colOff>152400</xdr:colOff>
      <xdr:row>31</xdr:row>
      <xdr:rowOff>22542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37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81407</xdr:rowOff>
    </xdr:from>
    <xdr:to>
      <xdr:col>24</xdr:col>
      <xdr:colOff>63500</xdr:colOff>
      <xdr:row>36</xdr:row>
      <xdr:rowOff>104458</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253607"/>
          <a:ext cx="838200" cy="23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148543</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778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125666</xdr:rowOff>
    </xdr:from>
    <xdr:to>
      <xdr:col>24</xdr:col>
      <xdr:colOff>114300</xdr:colOff>
      <xdr:row>36</xdr:row>
      <xdr:rowOff>55816</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2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29210</xdr:rowOff>
    </xdr:from>
    <xdr:to>
      <xdr:col>19</xdr:col>
      <xdr:colOff>177800</xdr:colOff>
      <xdr:row>36</xdr:row>
      <xdr:rowOff>81407</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201410"/>
          <a:ext cx="889000" cy="52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86233</xdr:rowOff>
    </xdr:from>
    <xdr:to>
      <xdr:col>20</xdr:col>
      <xdr:colOff>38100</xdr:colOff>
      <xdr:row>36</xdr:row>
      <xdr:rowOff>16383</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32910</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62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29210</xdr:rowOff>
    </xdr:from>
    <xdr:to>
      <xdr:col>15</xdr:col>
      <xdr:colOff>50800</xdr:colOff>
      <xdr:row>36</xdr:row>
      <xdr:rowOff>38545</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201410"/>
          <a:ext cx="889000" cy="9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81280</xdr:rowOff>
    </xdr:from>
    <xdr:to>
      <xdr:col>15</xdr:col>
      <xdr:colOff>101600</xdr:colOff>
      <xdr:row>36</xdr:row>
      <xdr:rowOff>11430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27957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857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29401</xdr:rowOff>
    </xdr:from>
    <xdr:to>
      <xdr:col>10</xdr:col>
      <xdr:colOff>114300</xdr:colOff>
      <xdr:row>36</xdr:row>
      <xdr:rowOff>38545</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201601"/>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86614</xdr:rowOff>
    </xdr:from>
    <xdr:to>
      <xdr:col>10</xdr:col>
      <xdr:colOff>165100</xdr:colOff>
      <xdr:row>36</xdr:row>
      <xdr:rowOff>16764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33291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862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92520</xdr:rowOff>
    </xdr:from>
    <xdr:to>
      <xdr:col>6</xdr:col>
      <xdr:colOff>38100</xdr:colOff>
      <xdr:row>36</xdr:row>
      <xdr:rowOff>22670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39197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86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53658</xdr:rowOff>
    </xdr:from>
    <xdr:to>
      <xdr:col>24</xdr:col>
      <xdr:colOff>114300</xdr:colOff>
      <xdr:row>36</xdr:row>
      <xdr:rowOff>155258</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225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32085</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204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30607</xdr:rowOff>
    </xdr:from>
    <xdr:to>
      <xdr:col>20</xdr:col>
      <xdr:colOff>38100</xdr:colOff>
      <xdr:row>36</xdr:row>
      <xdr:rowOff>132207</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202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123334</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295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149860</xdr:rowOff>
    </xdr:from>
    <xdr:to>
      <xdr:col>15</xdr:col>
      <xdr:colOff>101600</xdr:colOff>
      <xdr:row>36</xdr:row>
      <xdr:rowOff>80010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150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71137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243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159195</xdr:rowOff>
    </xdr:from>
    <xdr:to>
      <xdr:col>10</xdr:col>
      <xdr:colOff>165100</xdr:colOff>
      <xdr:row>36</xdr:row>
      <xdr:rowOff>89345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159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80472</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252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150051</xdr:rowOff>
    </xdr:from>
    <xdr:to>
      <xdr:col>6</xdr:col>
      <xdr:colOff>38100</xdr:colOff>
      <xdr:row>36</xdr:row>
      <xdr:rowOff>80201</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150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71328</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243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74706</xdr:rowOff>
    </xdr:from>
    <xdr:to>
      <xdr:col>24</xdr:col>
      <xdr:colOff>62865</xdr:colOff>
      <xdr:row>58</xdr:row>
      <xdr:rowOff>58538</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647206"/>
          <a:ext cx="1270" cy="1355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62365</xdr:rowOff>
    </xdr:from>
    <xdr:ext cx="599010"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06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58538</xdr:rowOff>
    </xdr:from>
    <xdr:to>
      <xdr:col>24</xdr:col>
      <xdr:colOff>152400</xdr:colOff>
      <xdr:row>58</xdr:row>
      <xdr:rowOff>58538</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02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21383</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422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959,804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74706</xdr:rowOff>
    </xdr:from>
    <xdr:to>
      <xdr:col>24</xdr:col>
      <xdr:colOff>152400</xdr:colOff>
      <xdr:row>50</xdr:row>
      <xdr:rowOff>74706</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647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115329</xdr:rowOff>
    </xdr:from>
    <xdr:to>
      <xdr:col>24</xdr:col>
      <xdr:colOff>63500</xdr:colOff>
      <xdr:row>58</xdr:row>
      <xdr:rowOff>119998</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9887979"/>
          <a:ext cx="838200" cy="176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69788</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6709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46911</xdr:rowOff>
    </xdr:from>
    <xdr:to>
      <xdr:col>24</xdr:col>
      <xdr:colOff>114300</xdr:colOff>
      <xdr:row>57</xdr:row>
      <xdr:rowOff>148511</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81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119998</xdr:rowOff>
    </xdr:from>
    <xdr:to>
      <xdr:col>19</xdr:col>
      <xdr:colOff>177800</xdr:colOff>
      <xdr:row>58</xdr:row>
      <xdr:rowOff>155946</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10064098"/>
          <a:ext cx="889000" cy="35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53635</xdr:rowOff>
    </xdr:from>
    <xdr:to>
      <xdr:col>20</xdr:col>
      <xdr:colOff>38100</xdr:colOff>
      <xdr:row>58</xdr:row>
      <xdr:rowOff>155235</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99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312</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772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155946</xdr:rowOff>
    </xdr:from>
    <xdr:to>
      <xdr:col>15</xdr:col>
      <xdr:colOff>50800</xdr:colOff>
      <xdr:row>58</xdr:row>
      <xdr:rowOff>159162</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10100046"/>
          <a:ext cx="889000" cy="3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73656</xdr:rowOff>
    </xdr:from>
    <xdr:to>
      <xdr:col>15</xdr:col>
      <xdr:colOff>101600</xdr:colOff>
      <xdr:row>59</xdr:row>
      <xdr:rowOff>3806</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1001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20333</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41111" y="9792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134155</xdr:rowOff>
    </xdr:from>
    <xdr:to>
      <xdr:col>10</xdr:col>
      <xdr:colOff>114300</xdr:colOff>
      <xdr:row>58</xdr:row>
      <xdr:rowOff>159162</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1130300" y="10078255"/>
          <a:ext cx="889000" cy="25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74802</xdr:rowOff>
    </xdr:from>
    <xdr:to>
      <xdr:col>10</xdr:col>
      <xdr:colOff>165100</xdr:colOff>
      <xdr:row>59</xdr:row>
      <xdr:rowOff>4952</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1001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21479</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52111" y="979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79988</xdr:rowOff>
    </xdr:from>
    <xdr:to>
      <xdr:col>6</xdr:col>
      <xdr:colOff>38100</xdr:colOff>
      <xdr:row>59</xdr:row>
      <xdr:rowOff>10138</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1002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26665</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9799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64529</xdr:rowOff>
    </xdr:from>
    <xdr:to>
      <xdr:col>24</xdr:col>
      <xdr:colOff>114300</xdr:colOff>
      <xdr:row>57</xdr:row>
      <xdr:rowOff>166129</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837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25337</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797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69198</xdr:rowOff>
    </xdr:from>
    <xdr:to>
      <xdr:col>20</xdr:col>
      <xdr:colOff>38100</xdr:colOff>
      <xdr:row>58</xdr:row>
      <xdr:rowOff>170798</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10013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161925</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10106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105146</xdr:rowOff>
    </xdr:from>
    <xdr:to>
      <xdr:col>15</xdr:col>
      <xdr:colOff>101600</xdr:colOff>
      <xdr:row>59</xdr:row>
      <xdr:rowOff>35296</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10049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26423</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10141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108362</xdr:rowOff>
    </xdr:from>
    <xdr:to>
      <xdr:col>10</xdr:col>
      <xdr:colOff>165100</xdr:colOff>
      <xdr:row>59</xdr:row>
      <xdr:rowOff>38512</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10052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29639</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10145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83355</xdr:rowOff>
    </xdr:from>
    <xdr:to>
      <xdr:col>6</xdr:col>
      <xdr:colOff>38100</xdr:colOff>
      <xdr:row>59</xdr:row>
      <xdr:rowOff>13505</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10027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4632</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10120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23256</xdr:rowOff>
    </xdr:from>
    <xdr:to>
      <xdr:col>24</xdr:col>
      <xdr:colOff>62865</xdr:colOff>
      <xdr:row>78</xdr:row>
      <xdr:rowOff>42033</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196206"/>
          <a:ext cx="1270" cy="1218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45860</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18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42033</xdr:rowOff>
    </xdr:from>
    <xdr:to>
      <xdr:col>24</xdr:col>
      <xdr:colOff>152400</xdr:colOff>
      <xdr:row>78</xdr:row>
      <xdr:rowOff>42033</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15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141383</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971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387,969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23256</xdr:rowOff>
    </xdr:from>
    <xdr:to>
      <xdr:col>24</xdr:col>
      <xdr:colOff>152400</xdr:colOff>
      <xdr:row>71</xdr:row>
      <xdr:rowOff>23256</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196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55727</xdr:rowOff>
    </xdr:from>
    <xdr:to>
      <xdr:col>24</xdr:col>
      <xdr:colOff>63500</xdr:colOff>
      <xdr:row>76</xdr:row>
      <xdr:rowOff>117576</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3085927"/>
          <a:ext cx="838200" cy="61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4554</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30347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26127</xdr:rowOff>
    </xdr:from>
    <xdr:to>
      <xdr:col>24</xdr:col>
      <xdr:colOff>114300</xdr:colOff>
      <xdr:row>76</xdr:row>
      <xdr:rowOff>127727</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05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117576</xdr:rowOff>
    </xdr:from>
    <xdr:to>
      <xdr:col>19</xdr:col>
      <xdr:colOff>177800</xdr:colOff>
      <xdr:row>76</xdr:row>
      <xdr:rowOff>147490</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147776"/>
          <a:ext cx="889000" cy="29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40798</xdr:rowOff>
    </xdr:from>
    <xdr:to>
      <xdr:col>20</xdr:col>
      <xdr:colOff>38100</xdr:colOff>
      <xdr:row>76</xdr:row>
      <xdr:rowOff>142398</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07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158925</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846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147490</xdr:rowOff>
    </xdr:from>
    <xdr:to>
      <xdr:col>15</xdr:col>
      <xdr:colOff>50800</xdr:colOff>
      <xdr:row>76</xdr:row>
      <xdr:rowOff>164726</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177690"/>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63946</xdr:rowOff>
    </xdr:from>
    <xdr:to>
      <xdr:col>15</xdr:col>
      <xdr:colOff>101600</xdr:colOff>
      <xdr:row>76</xdr:row>
      <xdr:rowOff>165546</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09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10623</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869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164726</xdr:rowOff>
    </xdr:from>
    <xdr:to>
      <xdr:col>10</xdr:col>
      <xdr:colOff>114300</xdr:colOff>
      <xdr:row>77</xdr:row>
      <xdr:rowOff>3332</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194926"/>
          <a:ext cx="889000" cy="10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73740</xdr:rowOff>
    </xdr:from>
    <xdr:to>
      <xdr:col>10</xdr:col>
      <xdr:colOff>165100</xdr:colOff>
      <xdr:row>77</xdr:row>
      <xdr:rowOff>3890</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10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20416</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2879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80090</xdr:rowOff>
    </xdr:from>
    <xdr:to>
      <xdr:col>6</xdr:col>
      <xdr:colOff>38100</xdr:colOff>
      <xdr:row>77</xdr:row>
      <xdr:rowOff>10240</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110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26767</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2885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4927</xdr:rowOff>
    </xdr:from>
    <xdr:to>
      <xdr:col>24</xdr:col>
      <xdr:colOff>114300</xdr:colOff>
      <xdr:row>76</xdr:row>
      <xdr:rowOff>106527</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035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27803</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886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66776</xdr:rowOff>
    </xdr:from>
    <xdr:to>
      <xdr:col>20</xdr:col>
      <xdr:colOff>38100</xdr:colOff>
      <xdr:row>76</xdr:row>
      <xdr:rowOff>168376</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096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159503</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189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96690</xdr:rowOff>
    </xdr:from>
    <xdr:to>
      <xdr:col>15</xdr:col>
      <xdr:colOff>101600</xdr:colOff>
      <xdr:row>77</xdr:row>
      <xdr:rowOff>26840</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126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17967</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219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113926</xdr:rowOff>
    </xdr:from>
    <xdr:to>
      <xdr:col>10</xdr:col>
      <xdr:colOff>165100</xdr:colOff>
      <xdr:row>77</xdr:row>
      <xdr:rowOff>44076</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144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35203</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236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123982</xdr:rowOff>
    </xdr:from>
    <xdr:to>
      <xdr:col>6</xdr:col>
      <xdr:colOff>38100</xdr:colOff>
      <xdr:row>77</xdr:row>
      <xdr:rowOff>54132</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154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45259</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246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39072</xdr:rowOff>
    </xdr:from>
    <xdr:to>
      <xdr:col>24</xdr:col>
      <xdr:colOff>62865</xdr:colOff>
      <xdr:row>98</xdr:row>
      <xdr:rowOff>33282</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469572"/>
          <a:ext cx="1270" cy="1365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37109</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839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33282</xdr:rowOff>
    </xdr:from>
    <xdr:to>
      <xdr:col>24</xdr:col>
      <xdr:colOff>152400</xdr:colOff>
      <xdr:row>98</xdr:row>
      <xdr:rowOff>33282</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835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157199</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244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147,244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39072</xdr:rowOff>
    </xdr:from>
    <xdr:to>
      <xdr:col>24</xdr:col>
      <xdr:colOff>152400</xdr:colOff>
      <xdr:row>90</xdr:row>
      <xdr:rowOff>39072</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46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83671</xdr:rowOff>
    </xdr:from>
    <xdr:to>
      <xdr:col>24</xdr:col>
      <xdr:colOff>63500</xdr:colOff>
      <xdr:row>97</xdr:row>
      <xdr:rowOff>40433</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542871"/>
          <a:ext cx="838200" cy="128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136194</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2524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113317</xdr:rowOff>
    </xdr:from>
    <xdr:to>
      <xdr:col>24</xdr:col>
      <xdr:colOff>114300</xdr:colOff>
      <xdr:row>96</xdr:row>
      <xdr:rowOff>43467</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401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40433</xdr:rowOff>
    </xdr:from>
    <xdr:to>
      <xdr:col>19</xdr:col>
      <xdr:colOff>177800</xdr:colOff>
      <xdr:row>97</xdr:row>
      <xdr:rowOff>62455</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671083"/>
          <a:ext cx="889000" cy="22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128197</xdr:rowOff>
    </xdr:from>
    <xdr:to>
      <xdr:col>20</xdr:col>
      <xdr:colOff>38100</xdr:colOff>
      <xdr:row>96</xdr:row>
      <xdr:rowOff>58347</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415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74874</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191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38484</xdr:rowOff>
    </xdr:from>
    <xdr:to>
      <xdr:col>15</xdr:col>
      <xdr:colOff>50800</xdr:colOff>
      <xdr:row>97</xdr:row>
      <xdr:rowOff>62455</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2019300" y="16669134"/>
          <a:ext cx="889000" cy="23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154225</xdr:rowOff>
    </xdr:from>
    <xdr:to>
      <xdr:col>15</xdr:col>
      <xdr:colOff>101600</xdr:colOff>
      <xdr:row>96</xdr:row>
      <xdr:rowOff>84375</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44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100902</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217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168134</xdr:rowOff>
    </xdr:from>
    <xdr:to>
      <xdr:col>10</xdr:col>
      <xdr:colOff>114300</xdr:colOff>
      <xdr:row>97</xdr:row>
      <xdr:rowOff>38484</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1130300" y="16627334"/>
          <a:ext cx="889000" cy="41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152843</xdr:rowOff>
    </xdr:from>
    <xdr:to>
      <xdr:col>10</xdr:col>
      <xdr:colOff>165100</xdr:colOff>
      <xdr:row>96</xdr:row>
      <xdr:rowOff>82993</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440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99520</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215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150774</xdr:rowOff>
    </xdr:from>
    <xdr:to>
      <xdr:col>6</xdr:col>
      <xdr:colOff>38100</xdr:colOff>
      <xdr:row>96</xdr:row>
      <xdr:rowOff>80924</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43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97451</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213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32871</xdr:rowOff>
    </xdr:from>
    <xdr:to>
      <xdr:col>24</xdr:col>
      <xdr:colOff>114300</xdr:colOff>
      <xdr:row>96</xdr:row>
      <xdr:rowOff>134471</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492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11298</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470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161083</xdr:rowOff>
    </xdr:from>
    <xdr:to>
      <xdr:col>20</xdr:col>
      <xdr:colOff>38100</xdr:colOff>
      <xdr:row>97</xdr:row>
      <xdr:rowOff>91233</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620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82360</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713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11655</xdr:rowOff>
    </xdr:from>
    <xdr:to>
      <xdr:col>15</xdr:col>
      <xdr:colOff>101600</xdr:colOff>
      <xdr:row>97</xdr:row>
      <xdr:rowOff>113255</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642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104382</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735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159134</xdr:rowOff>
    </xdr:from>
    <xdr:to>
      <xdr:col>10</xdr:col>
      <xdr:colOff>165100</xdr:colOff>
      <xdr:row>97</xdr:row>
      <xdr:rowOff>89284</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618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80411</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711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117334</xdr:rowOff>
    </xdr:from>
    <xdr:to>
      <xdr:col>6</xdr:col>
      <xdr:colOff>38100</xdr:colOff>
      <xdr:row>97</xdr:row>
      <xdr:rowOff>47484</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576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38611</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669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a:extLst>
            <a:ext uri="{FF2B5EF4-FFF2-40B4-BE49-F238E27FC236}">
              <a16:creationId xmlns:a16="http://schemas.microsoft.com/office/drawing/2014/main" id="{00000000-0008-0000-07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110308</xdr:rowOff>
    </xdr:from>
    <xdr:to>
      <xdr:col>54</xdr:col>
      <xdr:colOff>189865</xdr:colOff>
      <xdr:row>39</xdr:row>
      <xdr:rowOff>98878</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10475595" y="5253808"/>
          <a:ext cx="127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0" name="労働費最小値テキスト">
          <a:extLst>
            <a:ext uri="{FF2B5EF4-FFF2-40B4-BE49-F238E27FC236}">
              <a16:creationId xmlns:a16="http://schemas.microsoft.com/office/drawing/2014/main" id="{00000000-0008-0000-0700-000022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56985</xdr:rowOff>
    </xdr:from>
    <xdr:ext cx="469744" cy="259045"/>
    <xdr:sp macro="" textlink="">
      <xdr:nvSpPr>
        <xdr:cNvPr id="292" name="労働費最大値テキスト">
          <a:extLst>
            <a:ext uri="{FF2B5EF4-FFF2-40B4-BE49-F238E27FC236}">
              <a16:creationId xmlns:a16="http://schemas.microsoft.com/office/drawing/2014/main" id="{00000000-0008-0000-0700-000024010000}"/>
            </a:ext>
          </a:extLst>
        </xdr:cNvPr>
        <xdr:cNvSpPr txBox="1"/>
      </xdr:nvSpPr>
      <xdr:spPr>
        <a:xfrm>
          <a:off x="10528300" y="5029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110308</xdr:rowOff>
    </xdr:from>
    <xdr:to>
      <xdr:col>55</xdr:col>
      <xdr:colOff>88900</xdr:colOff>
      <xdr:row>30</xdr:row>
      <xdr:rowOff>110308</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5253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30299</xdr:rowOff>
    </xdr:from>
    <xdr:to>
      <xdr:col>55</xdr:col>
      <xdr:colOff>0</xdr:colOff>
      <xdr:row>39</xdr:row>
      <xdr:rowOff>30952</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9639300" y="6716849"/>
          <a:ext cx="83820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9560</xdr:rowOff>
    </xdr:from>
    <xdr:ext cx="378565" cy="259045"/>
    <xdr:sp macro="" textlink="">
      <xdr:nvSpPr>
        <xdr:cNvPr id="295" name="労働費平均値テキスト">
          <a:extLst>
            <a:ext uri="{FF2B5EF4-FFF2-40B4-BE49-F238E27FC236}">
              <a16:creationId xmlns:a16="http://schemas.microsoft.com/office/drawing/2014/main" id="{00000000-0008-0000-0700-000027010000}"/>
            </a:ext>
          </a:extLst>
        </xdr:cNvPr>
        <xdr:cNvSpPr txBox="1"/>
      </xdr:nvSpPr>
      <xdr:spPr>
        <a:xfrm>
          <a:off x="10528300" y="635321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158133</xdr:rowOff>
    </xdr:from>
    <xdr:to>
      <xdr:col>55</xdr:col>
      <xdr:colOff>50800</xdr:colOff>
      <xdr:row>38</xdr:row>
      <xdr:rowOff>88283</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10426700" y="650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30952</xdr:rowOff>
    </xdr:from>
    <xdr:to>
      <xdr:col>50</xdr:col>
      <xdr:colOff>114300</xdr:colOff>
      <xdr:row>39</xdr:row>
      <xdr:rowOff>36503</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8750300" y="6717502"/>
          <a:ext cx="889000" cy="5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154541</xdr:rowOff>
    </xdr:from>
    <xdr:to>
      <xdr:col>50</xdr:col>
      <xdr:colOff>165100</xdr:colOff>
      <xdr:row>38</xdr:row>
      <xdr:rowOff>84691</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9588500" y="649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101218</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50017" y="6273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36503</xdr:rowOff>
    </xdr:from>
    <xdr:to>
      <xdr:col>45</xdr:col>
      <xdr:colOff>177800</xdr:colOff>
      <xdr:row>39</xdr:row>
      <xdr:rowOff>36503</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7861300" y="672305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156500</xdr:rowOff>
    </xdr:from>
    <xdr:to>
      <xdr:col>46</xdr:col>
      <xdr:colOff>38100</xdr:colOff>
      <xdr:row>38</xdr:row>
      <xdr:rowOff>86651</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8699500" y="6500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103177</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61017" y="6275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36503</xdr:rowOff>
    </xdr:from>
    <xdr:to>
      <xdr:col>41</xdr:col>
      <xdr:colOff>50800</xdr:colOff>
      <xdr:row>39</xdr:row>
      <xdr:rowOff>37483</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flipV="1">
          <a:off x="6972300" y="6723053"/>
          <a:ext cx="8890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142458</xdr:rowOff>
    </xdr:from>
    <xdr:to>
      <xdr:col>41</xdr:col>
      <xdr:colOff>101600</xdr:colOff>
      <xdr:row>38</xdr:row>
      <xdr:rowOff>72608</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7810500" y="648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89135</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2017" y="6261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142131</xdr:rowOff>
    </xdr:from>
    <xdr:to>
      <xdr:col>36</xdr:col>
      <xdr:colOff>165100</xdr:colOff>
      <xdr:row>38</xdr:row>
      <xdr:rowOff>72281</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69215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88808</xdr:rowOff>
    </xdr:from>
    <xdr:ext cx="378565"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3017" y="62610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150949</xdr:rowOff>
    </xdr:from>
    <xdr:to>
      <xdr:col>55</xdr:col>
      <xdr:colOff>50800</xdr:colOff>
      <xdr:row>39</xdr:row>
      <xdr:rowOff>81099</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10426700" y="6666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65876</xdr:rowOff>
    </xdr:from>
    <xdr:ext cx="378565" cy="259045"/>
    <xdr:sp macro="" textlink="">
      <xdr:nvSpPr>
        <xdr:cNvPr id="314" name="労働費該当値テキスト">
          <a:extLst>
            <a:ext uri="{FF2B5EF4-FFF2-40B4-BE49-F238E27FC236}">
              <a16:creationId xmlns:a16="http://schemas.microsoft.com/office/drawing/2014/main" id="{00000000-0008-0000-0700-00003A010000}"/>
            </a:ext>
          </a:extLst>
        </xdr:cNvPr>
        <xdr:cNvSpPr txBox="1"/>
      </xdr:nvSpPr>
      <xdr:spPr>
        <a:xfrm>
          <a:off x="10528300" y="65809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151602</xdr:rowOff>
    </xdr:from>
    <xdr:to>
      <xdr:col>50</xdr:col>
      <xdr:colOff>165100</xdr:colOff>
      <xdr:row>39</xdr:row>
      <xdr:rowOff>81752</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9588500" y="6666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72879</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9450017" y="67594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157153</xdr:rowOff>
    </xdr:from>
    <xdr:to>
      <xdr:col>46</xdr:col>
      <xdr:colOff>38100</xdr:colOff>
      <xdr:row>39</xdr:row>
      <xdr:rowOff>87303</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8699500" y="6672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78430</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8561017" y="67649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157153</xdr:rowOff>
    </xdr:from>
    <xdr:to>
      <xdr:col>41</xdr:col>
      <xdr:colOff>101600</xdr:colOff>
      <xdr:row>39</xdr:row>
      <xdr:rowOff>87303</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7810500" y="6672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78430</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7672017" y="67649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158133</xdr:rowOff>
    </xdr:from>
    <xdr:to>
      <xdr:col>36</xdr:col>
      <xdr:colOff>165100</xdr:colOff>
      <xdr:row>39</xdr:row>
      <xdr:rowOff>88283</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6921500" y="6673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79410</xdr:rowOff>
    </xdr:from>
    <xdr:ext cx="378565"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783017" y="67659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123712</xdr:rowOff>
    </xdr:from>
    <xdr:to>
      <xdr:col>54</xdr:col>
      <xdr:colOff>189865</xdr:colOff>
      <xdr:row>58</xdr:row>
      <xdr:rowOff>101322</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867662"/>
          <a:ext cx="1270" cy="1177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105149</xdr:rowOff>
    </xdr:from>
    <xdr:ext cx="469744"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10049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101322</xdr:rowOff>
    </xdr:from>
    <xdr:to>
      <xdr:col>55</xdr:col>
      <xdr:colOff>88900</xdr:colOff>
      <xdr:row>58</xdr:row>
      <xdr:rowOff>101322</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10045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70389</xdr:rowOff>
    </xdr:from>
    <xdr:ext cx="599010"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642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265,997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123712</xdr:rowOff>
    </xdr:from>
    <xdr:to>
      <xdr:col>55</xdr:col>
      <xdr:colOff>88900</xdr:colOff>
      <xdr:row>51</xdr:row>
      <xdr:rowOff>123712</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867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138872</xdr:rowOff>
    </xdr:from>
    <xdr:to>
      <xdr:col>55</xdr:col>
      <xdr:colOff>0</xdr:colOff>
      <xdr:row>57</xdr:row>
      <xdr:rowOff>164334</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9639300" y="9911522"/>
          <a:ext cx="838200" cy="25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108165</xdr:rowOff>
    </xdr:from>
    <xdr:ext cx="534377"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7093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85288</xdr:rowOff>
    </xdr:from>
    <xdr:to>
      <xdr:col>55</xdr:col>
      <xdr:colOff>50800</xdr:colOff>
      <xdr:row>58</xdr:row>
      <xdr:rowOff>15438</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85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164334</xdr:rowOff>
    </xdr:from>
    <xdr:to>
      <xdr:col>50</xdr:col>
      <xdr:colOff>114300</xdr:colOff>
      <xdr:row>57</xdr:row>
      <xdr:rowOff>164426</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8750300" y="9936984"/>
          <a:ext cx="889000" cy="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98588</xdr:rowOff>
    </xdr:from>
    <xdr:to>
      <xdr:col>50</xdr:col>
      <xdr:colOff>165100</xdr:colOff>
      <xdr:row>58</xdr:row>
      <xdr:rowOff>28738</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87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45265</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372111" y="9646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163858</xdr:rowOff>
    </xdr:from>
    <xdr:to>
      <xdr:col>45</xdr:col>
      <xdr:colOff>177800</xdr:colOff>
      <xdr:row>57</xdr:row>
      <xdr:rowOff>164426</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7861300" y="9936508"/>
          <a:ext cx="889000" cy="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95228</xdr:rowOff>
    </xdr:from>
    <xdr:to>
      <xdr:col>46</xdr:col>
      <xdr:colOff>38100</xdr:colOff>
      <xdr:row>58</xdr:row>
      <xdr:rowOff>25378</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86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41905</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483111" y="9643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163858</xdr:rowOff>
    </xdr:from>
    <xdr:to>
      <xdr:col>41</xdr:col>
      <xdr:colOff>50800</xdr:colOff>
      <xdr:row>57</xdr:row>
      <xdr:rowOff>164256</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6972300" y="9936508"/>
          <a:ext cx="889000" cy="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98853</xdr:rowOff>
    </xdr:from>
    <xdr:to>
      <xdr:col>41</xdr:col>
      <xdr:colOff>101600</xdr:colOff>
      <xdr:row>58</xdr:row>
      <xdr:rowOff>29003</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871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45530</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594111" y="9646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109579</xdr:rowOff>
    </xdr:from>
    <xdr:to>
      <xdr:col>36</xdr:col>
      <xdr:colOff>165100</xdr:colOff>
      <xdr:row>58</xdr:row>
      <xdr:rowOff>39729</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882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56256</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05111" y="9657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88072</xdr:rowOff>
    </xdr:from>
    <xdr:to>
      <xdr:col>55</xdr:col>
      <xdr:colOff>50800</xdr:colOff>
      <xdr:row>58</xdr:row>
      <xdr:rowOff>18222</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9860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66499</xdr:rowOff>
    </xdr:from>
    <xdr:ext cx="534377"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839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113534</xdr:rowOff>
    </xdr:from>
    <xdr:to>
      <xdr:col>50</xdr:col>
      <xdr:colOff>165100</xdr:colOff>
      <xdr:row>58</xdr:row>
      <xdr:rowOff>43684</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9886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34811</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372111" y="9978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113626</xdr:rowOff>
    </xdr:from>
    <xdr:to>
      <xdr:col>46</xdr:col>
      <xdr:colOff>38100</xdr:colOff>
      <xdr:row>58</xdr:row>
      <xdr:rowOff>43776</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9886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34903</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483111" y="9979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113058</xdr:rowOff>
    </xdr:from>
    <xdr:to>
      <xdr:col>41</xdr:col>
      <xdr:colOff>101600</xdr:colOff>
      <xdr:row>58</xdr:row>
      <xdr:rowOff>43208</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9885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34335</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594111" y="9978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113456</xdr:rowOff>
    </xdr:from>
    <xdr:to>
      <xdr:col>36</xdr:col>
      <xdr:colOff>165100</xdr:colOff>
      <xdr:row>58</xdr:row>
      <xdr:rowOff>43606</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9886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34733</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05111" y="9978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99661</xdr:rowOff>
    </xdr:from>
    <xdr:to>
      <xdr:col>54</xdr:col>
      <xdr:colOff>189865</xdr:colOff>
      <xdr:row>78</xdr:row>
      <xdr:rowOff>1780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10475595" y="12101161"/>
          <a:ext cx="1270" cy="1273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5607</xdr:rowOff>
    </xdr:from>
    <xdr:ext cx="469744" cy="259045"/>
    <xdr:sp macro="" textlink="">
      <xdr:nvSpPr>
        <xdr:cNvPr id="398" name="商工費最小値テキスト">
          <a:extLst>
            <a:ext uri="{FF2B5EF4-FFF2-40B4-BE49-F238E27FC236}">
              <a16:creationId xmlns:a16="http://schemas.microsoft.com/office/drawing/2014/main" id="{00000000-0008-0000-0700-00008E010000}"/>
            </a:ext>
          </a:extLst>
        </xdr:cNvPr>
        <xdr:cNvSpPr txBox="1"/>
      </xdr:nvSpPr>
      <xdr:spPr>
        <a:xfrm>
          <a:off x="10528300" y="13378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1780</xdr:rowOff>
    </xdr:from>
    <xdr:to>
      <xdr:col>55</xdr:col>
      <xdr:colOff>88900</xdr:colOff>
      <xdr:row>78</xdr:row>
      <xdr:rowOff>1780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337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46338</xdr:rowOff>
    </xdr:from>
    <xdr:ext cx="599010" cy="259045"/>
    <xdr:sp macro="" textlink="">
      <xdr:nvSpPr>
        <xdr:cNvPr id="400" name="商工費最大値テキスト">
          <a:extLst>
            <a:ext uri="{FF2B5EF4-FFF2-40B4-BE49-F238E27FC236}">
              <a16:creationId xmlns:a16="http://schemas.microsoft.com/office/drawing/2014/main" id="{00000000-0008-0000-0700-000090010000}"/>
            </a:ext>
          </a:extLst>
        </xdr:cNvPr>
        <xdr:cNvSpPr txBox="1"/>
      </xdr:nvSpPr>
      <xdr:spPr>
        <a:xfrm>
          <a:off x="10528300" y="11876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227,006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99661</xdr:rowOff>
    </xdr:from>
    <xdr:to>
      <xdr:col>55</xdr:col>
      <xdr:colOff>88900</xdr:colOff>
      <xdr:row>70</xdr:row>
      <xdr:rowOff>99661</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2101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92551</xdr:rowOff>
    </xdr:from>
    <xdr:to>
      <xdr:col>55</xdr:col>
      <xdr:colOff>0</xdr:colOff>
      <xdr:row>77</xdr:row>
      <xdr:rowOff>149747</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9639300" y="13294201"/>
          <a:ext cx="838200" cy="57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154959</xdr:rowOff>
    </xdr:from>
    <xdr:ext cx="534377" cy="259045"/>
    <xdr:sp macro="" textlink="">
      <xdr:nvSpPr>
        <xdr:cNvPr id="403" name="商工費平均値テキスト">
          <a:extLst>
            <a:ext uri="{FF2B5EF4-FFF2-40B4-BE49-F238E27FC236}">
              <a16:creationId xmlns:a16="http://schemas.microsoft.com/office/drawing/2014/main" id="{00000000-0008-0000-0700-000093010000}"/>
            </a:ext>
          </a:extLst>
        </xdr:cNvPr>
        <xdr:cNvSpPr txBox="1"/>
      </xdr:nvSpPr>
      <xdr:spPr>
        <a:xfrm>
          <a:off x="10528300" y="130137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132082</xdr:rowOff>
    </xdr:from>
    <xdr:to>
      <xdr:col>55</xdr:col>
      <xdr:colOff>50800</xdr:colOff>
      <xdr:row>77</xdr:row>
      <xdr:rowOff>62232</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10426700" y="13162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144340</xdr:rowOff>
    </xdr:from>
    <xdr:to>
      <xdr:col>50</xdr:col>
      <xdr:colOff>114300</xdr:colOff>
      <xdr:row>77</xdr:row>
      <xdr:rowOff>149747</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8750300" y="13345990"/>
          <a:ext cx="889000" cy="5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22298</xdr:rowOff>
    </xdr:from>
    <xdr:to>
      <xdr:col>50</xdr:col>
      <xdr:colOff>165100</xdr:colOff>
      <xdr:row>77</xdr:row>
      <xdr:rowOff>123898</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9588500" y="13223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140425</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372111" y="12999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89894</xdr:rowOff>
    </xdr:from>
    <xdr:to>
      <xdr:col>45</xdr:col>
      <xdr:colOff>177800</xdr:colOff>
      <xdr:row>77</xdr:row>
      <xdr:rowOff>144340</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7861300" y="13291544"/>
          <a:ext cx="889000" cy="54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36705</xdr:rowOff>
    </xdr:from>
    <xdr:to>
      <xdr:col>46</xdr:col>
      <xdr:colOff>38100</xdr:colOff>
      <xdr:row>77</xdr:row>
      <xdr:rowOff>138305</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8699500" y="13238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154832</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483111" y="13013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89894</xdr:rowOff>
    </xdr:from>
    <xdr:to>
      <xdr:col>41</xdr:col>
      <xdr:colOff>50800</xdr:colOff>
      <xdr:row>77</xdr:row>
      <xdr:rowOff>119754</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6972300" y="13291544"/>
          <a:ext cx="889000" cy="29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38351</xdr:rowOff>
    </xdr:from>
    <xdr:to>
      <xdr:col>41</xdr:col>
      <xdr:colOff>101600</xdr:colOff>
      <xdr:row>77</xdr:row>
      <xdr:rowOff>139951</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7810500" y="13240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156478</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594111" y="13015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47072</xdr:rowOff>
    </xdr:from>
    <xdr:to>
      <xdr:col>36</xdr:col>
      <xdr:colOff>165100</xdr:colOff>
      <xdr:row>77</xdr:row>
      <xdr:rowOff>148672</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6921500" y="13248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165199</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05111" y="13023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41751</xdr:rowOff>
    </xdr:from>
    <xdr:to>
      <xdr:col>55</xdr:col>
      <xdr:colOff>50800</xdr:colOff>
      <xdr:row>77</xdr:row>
      <xdr:rowOff>143351</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10426700" y="13243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128128</xdr:rowOff>
    </xdr:from>
    <xdr:ext cx="534377" cy="259045"/>
    <xdr:sp macro="" textlink="">
      <xdr:nvSpPr>
        <xdr:cNvPr id="422" name="商工費該当値テキスト">
          <a:extLst>
            <a:ext uri="{FF2B5EF4-FFF2-40B4-BE49-F238E27FC236}">
              <a16:creationId xmlns:a16="http://schemas.microsoft.com/office/drawing/2014/main" id="{00000000-0008-0000-0700-0000A6010000}"/>
            </a:ext>
          </a:extLst>
        </xdr:cNvPr>
        <xdr:cNvSpPr txBox="1"/>
      </xdr:nvSpPr>
      <xdr:spPr>
        <a:xfrm>
          <a:off x="10528300" y="13158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98947</xdr:rowOff>
    </xdr:from>
    <xdr:to>
      <xdr:col>50</xdr:col>
      <xdr:colOff>165100</xdr:colOff>
      <xdr:row>78</xdr:row>
      <xdr:rowOff>29097</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9588500" y="13300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20224</xdr:rowOff>
    </xdr:from>
    <xdr:ext cx="469744"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04428" y="13393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93540</xdr:rowOff>
    </xdr:from>
    <xdr:to>
      <xdr:col>46</xdr:col>
      <xdr:colOff>38100</xdr:colOff>
      <xdr:row>78</xdr:row>
      <xdr:rowOff>23690</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8699500" y="13295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14817</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515428" y="13387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39094</xdr:rowOff>
    </xdr:from>
    <xdr:to>
      <xdr:col>41</xdr:col>
      <xdr:colOff>101600</xdr:colOff>
      <xdr:row>77</xdr:row>
      <xdr:rowOff>140694</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7810500" y="13240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131821</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594111" y="13333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68954</xdr:rowOff>
    </xdr:from>
    <xdr:to>
      <xdr:col>36</xdr:col>
      <xdr:colOff>165100</xdr:colOff>
      <xdr:row>77</xdr:row>
      <xdr:rowOff>170554</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6921500" y="13270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161681</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05111" y="13363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a:extLst>
            <a:ext uri="{FF2B5EF4-FFF2-40B4-BE49-F238E27FC236}">
              <a16:creationId xmlns:a16="http://schemas.microsoft.com/office/drawing/2014/main" id="{00000000-0008-0000-07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22330</xdr:rowOff>
    </xdr:from>
    <xdr:to>
      <xdr:col>54</xdr:col>
      <xdr:colOff>189865</xdr:colOff>
      <xdr:row>98</xdr:row>
      <xdr:rowOff>57600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10475595" y="15452830"/>
          <a:ext cx="1270" cy="1406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61427</xdr:rowOff>
    </xdr:from>
    <xdr:ext cx="534377" cy="259045"/>
    <xdr:sp macro="" textlink="">
      <xdr:nvSpPr>
        <xdr:cNvPr id="457" name="土木費最小値テキスト">
          <a:extLst>
            <a:ext uri="{FF2B5EF4-FFF2-40B4-BE49-F238E27FC236}">
              <a16:creationId xmlns:a16="http://schemas.microsoft.com/office/drawing/2014/main" id="{00000000-0008-0000-0700-0000C9010000}"/>
            </a:ext>
          </a:extLst>
        </xdr:cNvPr>
        <xdr:cNvSpPr txBox="1"/>
      </xdr:nvSpPr>
      <xdr:spPr>
        <a:xfrm>
          <a:off x="10528300" y="1686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57600</xdr:rowOff>
    </xdr:from>
    <xdr:to>
      <xdr:col>55</xdr:col>
      <xdr:colOff>88900</xdr:colOff>
      <xdr:row>98</xdr:row>
      <xdr:rowOff>57600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685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140457</xdr:rowOff>
    </xdr:from>
    <xdr:ext cx="599010" cy="259045"/>
    <xdr:sp macro="" textlink="">
      <xdr:nvSpPr>
        <xdr:cNvPr id="459" name="土木費最大値テキスト">
          <a:extLst>
            <a:ext uri="{FF2B5EF4-FFF2-40B4-BE49-F238E27FC236}">
              <a16:creationId xmlns:a16="http://schemas.microsoft.com/office/drawing/2014/main" id="{00000000-0008-0000-0700-0000CB010000}"/>
            </a:ext>
          </a:extLst>
        </xdr:cNvPr>
        <xdr:cNvSpPr txBox="1"/>
      </xdr:nvSpPr>
      <xdr:spPr>
        <a:xfrm>
          <a:off x="10528300" y="15228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148,782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22330</xdr:rowOff>
    </xdr:from>
    <xdr:to>
      <xdr:col>55</xdr:col>
      <xdr:colOff>88900</xdr:colOff>
      <xdr:row>90</xdr:row>
      <xdr:rowOff>22330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5452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6263</xdr:rowOff>
    </xdr:from>
    <xdr:to>
      <xdr:col>55</xdr:col>
      <xdr:colOff>0</xdr:colOff>
      <xdr:row>97</xdr:row>
      <xdr:rowOff>37691</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9639300" y="16636913"/>
          <a:ext cx="838200" cy="3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107422</xdr:rowOff>
    </xdr:from>
    <xdr:ext cx="534377" cy="259045"/>
    <xdr:sp macro="" textlink="">
      <xdr:nvSpPr>
        <xdr:cNvPr id="462" name="土木費平均値テキスト">
          <a:extLst>
            <a:ext uri="{FF2B5EF4-FFF2-40B4-BE49-F238E27FC236}">
              <a16:creationId xmlns:a16="http://schemas.microsoft.com/office/drawing/2014/main" id="{00000000-0008-0000-0700-0000CE010000}"/>
            </a:ext>
          </a:extLst>
        </xdr:cNvPr>
        <xdr:cNvSpPr txBox="1"/>
      </xdr:nvSpPr>
      <xdr:spPr>
        <a:xfrm>
          <a:off x="10528300" y="16223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84545</xdr:rowOff>
    </xdr:from>
    <xdr:to>
      <xdr:col>55</xdr:col>
      <xdr:colOff>50800</xdr:colOff>
      <xdr:row>96</xdr:row>
      <xdr:rowOff>14695</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10426700" y="16372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105955</xdr:rowOff>
    </xdr:from>
    <xdr:to>
      <xdr:col>50</xdr:col>
      <xdr:colOff>114300</xdr:colOff>
      <xdr:row>97</xdr:row>
      <xdr:rowOff>6263</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8750300" y="16565155"/>
          <a:ext cx="889000" cy="71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141838</xdr:rowOff>
    </xdr:from>
    <xdr:to>
      <xdr:col>50</xdr:col>
      <xdr:colOff>165100</xdr:colOff>
      <xdr:row>96</xdr:row>
      <xdr:rowOff>71988</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9588500" y="1642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88515</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372111" y="16204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99978</xdr:rowOff>
    </xdr:from>
    <xdr:to>
      <xdr:col>45</xdr:col>
      <xdr:colOff>177800</xdr:colOff>
      <xdr:row>96</xdr:row>
      <xdr:rowOff>105955</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7861300" y="16559178"/>
          <a:ext cx="889000" cy="5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130876</xdr:rowOff>
    </xdr:from>
    <xdr:to>
      <xdr:col>46</xdr:col>
      <xdr:colOff>38100</xdr:colOff>
      <xdr:row>96</xdr:row>
      <xdr:rowOff>61026</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8699500" y="16418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77553</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483111" y="16193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99978</xdr:rowOff>
    </xdr:from>
    <xdr:to>
      <xdr:col>41</xdr:col>
      <xdr:colOff>50800</xdr:colOff>
      <xdr:row>97</xdr:row>
      <xdr:rowOff>28873</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6972300" y="16559178"/>
          <a:ext cx="889000" cy="100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125901</xdr:rowOff>
    </xdr:from>
    <xdr:to>
      <xdr:col>41</xdr:col>
      <xdr:colOff>101600</xdr:colOff>
      <xdr:row>96</xdr:row>
      <xdr:rowOff>56051</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7810500" y="16413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72578</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594111" y="1618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150851</xdr:rowOff>
    </xdr:from>
    <xdr:to>
      <xdr:col>36</xdr:col>
      <xdr:colOff>165100</xdr:colOff>
      <xdr:row>96</xdr:row>
      <xdr:rowOff>81001</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6921500" y="1643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97528</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05111" y="16213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158341</xdr:rowOff>
    </xdr:from>
    <xdr:to>
      <xdr:col>55</xdr:col>
      <xdr:colOff>50800</xdr:colOff>
      <xdr:row>97</xdr:row>
      <xdr:rowOff>88491</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10426700" y="16617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136768</xdr:rowOff>
    </xdr:from>
    <xdr:ext cx="534377" cy="259045"/>
    <xdr:sp macro="" textlink="">
      <xdr:nvSpPr>
        <xdr:cNvPr id="481" name="土木費該当値テキスト">
          <a:extLst>
            <a:ext uri="{FF2B5EF4-FFF2-40B4-BE49-F238E27FC236}">
              <a16:creationId xmlns:a16="http://schemas.microsoft.com/office/drawing/2014/main" id="{00000000-0008-0000-0700-0000E1010000}"/>
            </a:ext>
          </a:extLst>
        </xdr:cNvPr>
        <xdr:cNvSpPr txBox="1"/>
      </xdr:nvSpPr>
      <xdr:spPr>
        <a:xfrm>
          <a:off x="10528300" y="16595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126913</xdr:rowOff>
    </xdr:from>
    <xdr:to>
      <xdr:col>50</xdr:col>
      <xdr:colOff>165100</xdr:colOff>
      <xdr:row>97</xdr:row>
      <xdr:rowOff>57063</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9588500" y="16586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48190</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372111" y="16678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55155</xdr:rowOff>
    </xdr:from>
    <xdr:to>
      <xdr:col>46</xdr:col>
      <xdr:colOff>38100</xdr:colOff>
      <xdr:row>96</xdr:row>
      <xdr:rowOff>156755</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8699500" y="1651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147882</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483111" y="16607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49178</xdr:rowOff>
    </xdr:from>
    <xdr:to>
      <xdr:col>41</xdr:col>
      <xdr:colOff>101600</xdr:colOff>
      <xdr:row>96</xdr:row>
      <xdr:rowOff>150778</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7810500" y="16508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141905</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594111" y="16601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149523</xdr:rowOff>
    </xdr:from>
    <xdr:to>
      <xdr:col>36</xdr:col>
      <xdr:colOff>165100</xdr:colOff>
      <xdr:row>97</xdr:row>
      <xdr:rowOff>79673</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6921500" y="16608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70800</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6705111" y="16701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a:extLst>
            <a:ext uri="{FF2B5EF4-FFF2-40B4-BE49-F238E27FC236}">
              <a16:creationId xmlns:a16="http://schemas.microsoft.com/office/drawing/2014/main" id="{00000000-0008-0000-07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35981</xdr:rowOff>
    </xdr:from>
    <xdr:to>
      <xdr:col>85</xdr:col>
      <xdr:colOff>126364</xdr:colOff>
      <xdr:row>38</xdr:row>
      <xdr:rowOff>82419</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6317595" y="5179481"/>
          <a:ext cx="1269" cy="1418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86246</xdr:rowOff>
    </xdr:from>
    <xdr:ext cx="534377" cy="259045"/>
    <xdr:sp macro="" textlink="">
      <xdr:nvSpPr>
        <xdr:cNvPr id="516" name="消防費最小値テキスト">
          <a:extLst>
            <a:ext uri="{FF2B5EF4-FFF2-40B4-BE49-F238E27FC236}">
              <a16:creationId xmlns:a16="http://schemas.microsoft.com/office/drawing/2014/main" id="{00000000-0008-0000-0700-000004020000}"/>
            </a:ext>
          </a:extLst>
        </xdr:cNvPr>
        <xdr:cNvSpPr txBox="1"/>
      </xdr:nvSpPr>
      <xdr:spPr>
        <a:xfrm>
          <a:off x="16370300" y="6601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82419</xdr:rowOff>
    </xdr:from>
    <xdr:to>
      <xdr:col>86</xdr:col>
      <xdr:colOff>25400</xdr:colOff>
      <xdr:row>38</xdr:row>
      <xdr:rowOff>82419</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659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154108</xdr:rowOff>
    </xdr:from>
    <xdr:ext cx="534377" cy="259045"/>
    <xdr:sp macro="" textlink="">
      <xdr:nvSpPr>
        <xdr:cNvPr id="518" name="消防費最大値テキスト">
          <a:extLst>
            <a:ext uri="{FF2B5EF4-FFF2-40B4-BE49-F238E27FC236}">
              <a16:creationId xmlns:a16="http://schemas.microsoft.com/office/drawing/2014/main" id="{00000000-0008-0000-0700-000006020000}"/>
            </a:ext>
          </a:extLst>
        </xdr:cNvPr>
        <xdr:cNvSpPr txBox="1"/>
      </xdr:nvSpPr>
      <xdr:spPr>
        <a:xfrm>
          <a:off x="16370300" y="4954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98,352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35981</xdr:rowOff>
    </xdr:from>
    <xdr:to>
      <xdr:col>86</xdr:col>
      <xdr:colOff>25400</xdr:colOff>
      <xdr:row>30</xdr:row>
      <xdr:rowOff>35981</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5179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66760</xdr:rowOff>
    </xdr:from>
    <xdr:to>
      <xdr:col>85</xdr:col>
      <xdr:colOff>127000</xdr:colOff>
      <xdr:row>37</xdr:row>
      <xdr:rowOff>118897</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5481300" y="6410410"/>
          <a:ext cx="838200" cy="52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137266</xdr:rowOff>
    </xdr:from>
    <xdr:ext cx="534377" cy="259045"/>
    <xdr:sp macro="" textlink="">
      <xdr:nvSpPr>
        <xdr:cNvPr id="521" name="消防費平均値テキスト">
          <a:extLst>
            <a:ext uri="{FF2B5EF4-FFF2-40B4-BE49-F238E27FC236}">
              <a16:creationId xmlns:a16="http://schemas.microsoft.com/office/drawing/2014/main" id="{00000000-0008-0000-0700-000009020000}"/>
            </a:ext>
          </a:extLst>
        </xdr:cNvPr>
        <xdr:cNvSpPr txBox="1"/>
      </xdr:nvSpPr>
      <xdr:spPr>
        <a:xfrm>
          <a:off x="16370300" y="61380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114389</xdr:rowOff>
    </xdr:from>
    <xdr:to>
      <xdr:col>85</xdr:col>
      <xdr:colOff>177800</xdr:colOff>
      <xdr:row>37</xdr:row>
      <xdr:rowOff>44539</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6268700" y="628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111566</xdr:rowOff>
    </xdr:from>
    <xdr:to>
      <xdr:col>81</xdr:col>
      <xdr:colOff>50800</xdr:colOff>
      <xdr:row>37</xdr:row>
      <xdr:rowOff>118897</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4592300" y="6455216"/>
          <a:ext cx="889000" cy="7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155618</xdr:rowOff>
    </xdr:from>
    <xdr:to>
      <xdr:col>81</xdr:col>
      <xdr:colOff>101600</xdr:colOff>
      <xdr:row>37</xdr:row>
      <xdr:rowOff>85768</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5430500" y="6327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102295</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14111" y="6103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105345</xdr:rowOff>
    </xdr:from>
    <xdr:to>
      <xdr:col>76</xdr:col>
      <xdr:colOff>114300</xdr:colOff>
      <xdr:row>37</xdr:row>
      <xdr:rowOff>111566</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3703300" y="6448995"/>
          <a:ext cx="889000" cy="6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158950</xdr:rowOff>
    </xdr:from>
    <xdr:to>
      <xdr:col>76</xdr:col>
      <xdr:colOff>165100</xdr:colOff>
      <xdr:row>37</xdr:row>
      <xdr:rowOff>89100</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4541500" y="633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105627</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325111" y="6106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76051</xdr:rowOff>
    </xdr:from>
    <xdr:to>
      <xdr:col>71</xdr:col>
      <xdr:colOff>177800</xdr:colOff>
      <xdr:row>37</xdr:row>
      <xdr:rowOff>105345</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a:off x="12814300" y="6419701"/>
          <a:ext cx="889000" cy="29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1052</xdr:rowOff>
    </xdr:from>
    <xdr:to>
      <xdr:col>72</xdr:col>
      <xdr:colOff>38100</xdr:colOff>
      <xdr:row>37</xdr:row>
      <xdr:rowOff>102652</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3652500" y="6344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119179</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436111" y="6119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169759</xdr:rowOff>
    </xdr:from>
    <xdr:to>
      <xdr:col>67</xdr:col>
      <xdr:colOff>101600</xdr:colOff>
      <xdr:row>37</xdr:row>
      <xdr:rowOff>99909</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2763500" y="6341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116436</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547111" y="6117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15960</xdr:rowOff>
    </xdr:from>
    <xdr:to>
      <xdr:col>85</xdr:col>
      <xdr:colOff>177800</xdr:colOff>
      <xdr:row>37</xdr:row>
      <xdr:rowOff>117560</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6268700" y="635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165837</xdr:rowOff>
    </xdr:from>
    <xdr:ext cx="534377" cy="259045"/>
    <xdr:sp macro="" textlink="">
      <xdr:nvSpPr>
        <xdr:cNvPr id="540" name="消防費該当値テキスト">
          <a:extLst>
            <a:ext uri="{FF2B5EF4-FFF2-40B4-BE49-F238E27FC236}">
              <a16:creationId xmlns:a16="http://schemas.microsoft.com/office/drawing/2014/main" id="{00000000-0008-0000-0700-00001C020000}"/>
            </a:ext>
          </a:extLst>
        </xdr:cNvPr>
        <xdr:cNvSpPr txBox="1"/>
      </xdr:nvSpPr>
      <xdr:spPr>
        <a:xfrm>
          <a:off x="16370300" y="6338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68097</xdr:rowOff>
    </xdr:from>
    <xdr:to>
      <xdr:col>81</xdr:col>
      <xdr:colOff>101600</xdr:colOff>
      <xdr:row>37</xdr:row>
      <xdr:rowOff>169697</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5430500" y="6411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160824</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14111" y="6504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60766</xdr:rowOff>
    </xdr:from>
    <xdr:to>
      <xdr:col>76</xdr:col>
      <xdr:colOff>165100</xdr:colOff>
      <xdr:row>37</xdr:row>
      <xdr:rowOff>162366</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4541500" y="640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153493</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4325111" y="6497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54545</xdr:rowOff>
    </xdr:from>
    <xdr:to>
      <xdr:col>72</xdr:col>
      <xdr:colOff>38100</xdr:colOff>
      <xdr:row>37</xdr:row>
      <xdr:rowOff>156145</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3652500" y="639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147272</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3436111" y="6490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25251</xdr:rowOff>
    </xdr:from>
    <xdr:to>
      <xdr:col>67</xdr:col>
      <xdr:colOff>101600</xdr:colOff>
      <xdr:row>37</xdr:row>
      <xdr:rowOff>126851</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2763500" y="6368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117978</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547111" y="6461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a:extLst>
            <a:ext uri="{FF2B5EF4-FFF2-40B4-BE49-F238E27FC236}">
              <a16:creationId xmlns:a16="http://schemas.microsoft.com/office/drawing/2014/main" id="{00000000-0008-0000-0700-00003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111407</xdr:rowOff>
    </xdr:from>
    <xdr:to>
      <xdr:col>85</xdr:col>
      <xdr:colOff>126364</xdr:colOff>
      <xdr:row>58</xdr:row>
      <xdr:rowOff>21689</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6317595" y="8683907"/>
          <a:ext cx="1269" cy="1281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25516</xdr:rowOff>
    </xdr:from>
    <xdr:ext cx="534377" cy="259045"/>
    <xdr:sp macro="" textlink="">
      <xdr:nvSpPr>
        <xdr:cNvPr id="573" name="教育費最小値テキスト">
          <a:extLst>
            <a:ext uri="{FF2B5EF4-FFF2-40B4-BE49-F238E27FC236}">
              <a16:creationId xmlns:a16="http://schemas.microsoft.com/office/drawing/2014/main" id="{00000000-0008-0000-0700-00003D020000}"/>
            </a:ext>
          </a:extLst>
        </xdr:cNvPr>
        <xdr:cNvSpPr txBox="1"/>
      </xdr:nvSpPr>
      <xdr:spPr>
        <a:xfrm>
          <a:off x="16370300" y="9969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21689</xdr:rowOff>
    </xdr:from>
    <xdr:to>
      <xdr:col>86</xdr:col>
      <xdr:colOff>25400</xdr:colOff>
      <xdr:row>58</xdr:row>
      <xdr:rowOff>21689</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9965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58084</xdr:rowOff>
    </xdr:from>
    <xdr:ext cx="599010" cy="259045"/>
    <xdr:sp macro="" textlink="">
      <xdr:nvSpPr>
        <xdr:cNvPr id="575" name="教育費最大値テキスト">
          <a:extLst>
            <a:ext uri="{FF2B5EF4-FFF2-40B4-BE49-F238E27FC236}">
              <a16:creationId xmlns:a16="http://schemas.microsoft.com/office/drawing/2014/main" id="{00000000-0008-0000-0700-00003F020000}"/>
            </a:ext>
          </a:extLst>
        </xdr:cNvPr>
        <xdr:cNvSpPr txBox="1"/>
      </xdr:nvSpPr>
      <xdr:spPr>
        <a:xfrm>
          <a:off x="16370300" y="8459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193,713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111407</xdr:rowOff>
    </xdr:from>
    <xdr:to>
      <xdr:col>86</xdr:col>
      <xdr:colOff>25400</xdr:colOff>
      <xdr:row>50</xdr:row>
      <xdr:rowOff>111407</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8683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31961</xdr:rowOff>
    </xdr:from>
    <xdr:to>
      <xdr:col>85</xdr:col>
      <xdr:colOff>127000</xdr:colOff>
      <xdr:row>57</xdr:row>
      <xdr:rowOff>93766</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5481300" y="9804611"/>
          <a:ext cx="838200" cy="61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162702</xdr:rowOff>
    </xdr:from>
    <xdr:ext cx="534377" cy="259045"/>
    <xdr:sp macro="" textlink="">
      <xdr:nvSpPr>
        <xdr:cNvPr id="578" name="教育費平均値テキスト">
          <a:extLst>
            <a:ext uri="{FF2B5EF4-FFF2-40B4-BE49-F238E27FC236}">
              <a16:creationId xmlns:a16="http://schemas.microsoft.com/office/drawing/2014/main" id="{00000000-0008-0000-0700-000042020000}"/>
            </a:ext>
          </a:extLst>
        </xdr:cNvPr>
        <xdr:cNvSpPr txBox="1"/>
      </xdr:nvSpPr>
      <xdr:spPr>
        <a:xfrm>
          <a:off x="16370300" y="94210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139825</xdr:rowOff>
    </xdr:from>
    <xdr:to>
      <xdr:col>85</xdr:col>
      <xdr:colOff>177800</xdr:colOff>
      <xdr:row>56</xdr:row>
      <xdr:rowOff>69975</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6268700" y="956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131836</xdr:rowOff>
    </xdr:from>
    <xdr:to>
      <xdr:col>81</xdr:col>
      <xdr:colOff>50800</xdr:colOff>
      <xdr:row>57</xdr:row>
      <xdr:rowOff>93766</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4592300" y="9733036"/>
          <a:ext cx="889000" cy="133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195</xdr:rowOff>
    </xdr:from>
    <xdr:to>
      <xdr:col>81</xdr:col>
      <xdr:colOff>101600</xdr:colOff>
      <xdr:row>56</xdr:row>
      <xdr:rowOff>101795</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5430500" y="960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118322</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14111" y="9376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131836</xdr:rowOff>
    </xdr:from>
    <xdr:to>
      <xdr:col>76</xdr:col>
      <xdr:colOff>114300</xdr:colOff>
      <xdr:row>57</xdr:row>
      <xdr:rowOff>11592</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3703300" y="9733036"/>
          <a:ext cx="889000" cy="51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51950</xdr:rowOff>
    </xdr:from>
    <xdr:to>
      <xdr:col>76</xdr:col>
      <xdr:colOff>165100</xdr:colOff>
      <xdr:row>56</xdr:row>
      <xdr:rowOff>153550</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4541500" y="96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170077</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325111" y="9428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11592</xdr:rowOff>
    </xdr:from>
    <xdr:to>
      <xdr:col>71</xdr:col>
      <xdr:colOff>177800</xdr:colOff>
      <xdr:row>57</xdr:row>
      <xdr:rowOff>64887</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2814300" y="9784242"/>
          <a:ext cx="889000" cy="53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47402</xdr:rowOff>
    </xdr:from>
    <xdr:to>
      <xdr:col>72</xdr:col>
      <xdr:colOff>38100</xdr:colOff>
      <xdr:row>56</xdr:row>
      <xdr:rowOff>149002</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3652500" y="9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165529</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436111" y="9423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51013</xdr:rowOff>
    </xdr:from>
    <xdr:to>
      <xdr:col>67</xdr:col>
      <xdr:colOff>101600</xdr:colOff>
      <xdr:row>56</xdr:row>
      <xdr:rowOff>152613</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27635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169140</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547111" y="942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152611</xdr:rowOff>
    </xdr:from>
    <xdr:to>
      <xdr:col>85</xdr:col>
      <xdr:colOff>177800</xdr:colOff>
      <xdr:row>57</xdr:row>
      <xdr:rowOff>82761</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6268700" y="9753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131038</xdr:rowOff>
    </xdr:from>
    <xdr:ext cx="534377" cy="259045"/>
    <xdr:sp macro="" textlink="">
      <xdr:nvSpPr>
        <xdr:cNvPr id="597" name="教育費該当値テキスト">
          <a:extLst>
            <a:ext uri="{FF2B5EF4-FFF2-40B4-BE49-F238E27FC236}">
              <a16:creationId xmlns:a16="http://schemas.microsoft.com/office/drawing/2014/main" id="{00000000-0008-0000-0700-000055020000}"/>
            </a:ext>
          </a:extLst>
        </xdr:cNvPr>
        <xdr:cNvSpPr txBox="1"/>
      </xdr:nvSpPr>
      <xdr:spPr>
        <a:xfrm>
          <a:off x="16370300" y="9732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42966</xdr:rowOff>
    </xdr:from>
    <xdr:to>
      <xdr:col>81</xdr:col>
      <xdr:colOff>101600</xdr:colOff>
      <xdr:row>57</xdr:row>
      <xdr:rowOff>144566</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5430500" y="9815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135693</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214111" y="9908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81036</xdr:rowOff>
    </xdr:from>
    <xdr:to>
      <xdr:col>76</xdr:col>
      <xdr:colOff>165100</xdr:colOff>
      <xdr:row>57</xdr:row>
      <xdr:rowOff>11186</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4541500" y="9682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2313</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4325111" y="9774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132242</xdr:rowOff>
    </xdr:from>
    <xdr:to>
      <xdr:col>72</xdr:col>
      <xdr:colOff>38100</xdr:colOff>
      <xdr:row>57</xdr:row>
      <xdr:rowOff>62392</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3652500" y="973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53519</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436111" y="9826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14087</xdr:rowOff>
    </xdr:from>
    <xdr:to>
      <xdr:col>67</xdr:col>
      <xdr:colOff>101600</xdr:colOff>
      <xdr:row>57</xdr:row>
      <xdr:rowOff>115687</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2763500" y="9786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106814</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547111" y="9879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a:extLst>
            <a:ext uri="{FF2B5EF4-FFF2-40B4-BE49-F238E27FC236}">
              <a16:creationId xmlns:a16="http://schemas.microsoft.com/office/drawing/2014/main" id="{00000000-0008-0000-07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137541</xdr:rowOff>
    </xdr:from>
    <xdr:to>
      <xdr:col>85</xdr:col>
      <xdr:colOff>126364</xdr:colOff>
      <xdr:row>79</xdr:row>
      <xdr:rowOff>44450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6317595" y="12139041"/>
          <a:ext cx="1269" cy="1449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0" name="災害復旧費最小値テキスト">
          <a:extLst>
            <a:ext uri="{FF2B5EF4-FFF2-40B4-BE49-F238E27FC236}">
              <a16:creationId xmlns:a16="http://schemas.microsoft.com/office/drawing/2014/main" id="{00000000-0008-0000-0700-000076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84218</xdr:rowOff>
    </xdr:from>
    <xdr:ext cx="599010" cy="259045"/>
    <xdr:sp macro="" textlink="">
      <xdr:nvSpPr>
        <xdr:cNvPr id="632" name="災害復旧費最大値テキスト">
          <a:extLst>
            <a:ext uri="{FF2B5EF4-FFF2-40B4-BE49-F238E27FC236}">
              <a16:creationId xmlns:a16="http://schemas.microsoft.com/office/drawing/2014/main" id="{00000000-0008-0000-0700-000078020000}"/>
            </a:ext>
          </a:extLst>
        </xdr:cNvPr>
        <xdr:cNvSpPr txBox="1"/>
      </xdr:nvSpPr>
      <xdr:spPr>
        <a:xfrm>
          <a:off x="16370300" y="11914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114,170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137541</xdr:rowOff>
    </xdr:from>
    <xdr:to>
      <xdr:col>86</xdr:col>
      <xdr:colOff>25400</xdr:colOff>
      <xdr:row>70</xdr:row>
      <xdr:rowOff>137541</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2139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168987</xdr:rowOff>
    </xdr:from>
    <xdr:to>
      <xdr:col>85</xdr:col>
      <xdr:colOff>127000</xdr:colOff>
      <xdr:row>79</xdr:row>
      <xdr:rowOff>10871</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5481300" y="13199187"/>
          <a:ext cx="838200" cy="356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26560</xdr:rowOff>
    </xdr:from>
    <xdr:ext cx="469744" cy="259045"/>
    <xdr:sp macro="" textlink="">
      <xdr:nvSpPr>
        <xdr:cNvPr id="635" name="災害復旧費平均値テキスト">
          <a:extLst>
            <a:ext uri="{FF2B5EF4-FFF2-40B4-BE49-F238E27FC236}">
              <a16:creationId xmlns:a16="http://schemas.microsoft.com/office/drawing/2014/main" id="{00000000-0008-0000-0700-00007B020000}"/>
            </a:ext>
          </a:extLst>
        </xdr:cNvPr>
        <xdr:cNvSpPr txBox="1"/>
      </xdr:nvSpPr>
      <xdr:spPr>
        <a:xfrm>
          <a:off x="16370300" y="133996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48133</xdr:rowOff>
    </xdr:from>
    <xdr:to>
      <xdr:col>85</xdr:col>
      <xdr:colOff>177800</xdr:colOff>
      <xdr:row>78</xdr:row>
      <xdr:rowOff>149733</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6268700" y="1342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165418</xdr:rowOff>
    </xdr:from>
    <xdr:to>
      <xdr:col>81</xdr:col>
      <xdr:colOff>50800</xdr:colOff>
      <xdr:row>79</xdr:row>
      <xdr:rowOff>10871</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4592300" y="13367068"/>
          <a:ext cx="889000" cy="188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36615</xdr:rowOff>
    </xdr:from>
    <xdr:to>
      <xdr:col>81</xdr:col>
      <xdr:colOff>101600</xdr:colOff>
      <xdr:row>78</xdr:row>
      <xdr:rowOff>138215</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5430500" y="1340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154742</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14111" y="13184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139281</xdr:rowOff>
    </xdr:from>
    <xdr:to>
      <xdr:col>76</xdr:col>
      <xdr:colOff>114300</xdr:colOff>
      <xdr:row>77</xdr:row>
      <xdr:rowOff>165418</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3703300" y="13340931"/>
          <a:ext cx="889000" cy="26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49403</xdr:rowOff>
    </xdr:from>
    <xdr:to>
      <xdr:col>76</xdr:col>
      <xdr:colOff>165100</xdr:colOff>
      <xdr:row>78</xdr:row>
      <xdr:rowOff>151003</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4541500" y="13422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142130</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357428" y="13515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98298</xdr:rowOff>
    </xdr:from>
    <xdr:to>
      <xdr:col>71</xdr:col>
      <xdr:colOff>177800</xdr:colOff>
      <xdr:row>77</xdr:row>
      <xdr:rowOff>139281</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2814300" y="13299948"/>
          <a:ext cx="889000" cy="40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97346</xdr:rowOff>
    </xdr:from>
    <xdr:to>
      <xdr:col>72</xdr:col>
      <xdr:colOff>38100</xdr:colOff>
      <xdr:row>79</xdr:row>
      <xdr:rowOff>27496</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3652500" y="13470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18623</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468428" y="13563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111785</xdr:rowOff>
    </xdr:from>
    <xdr:to>
      <xdr:col>67</xdr:col>
      <xdr:colOff>101600</xdr:colOff>
      <xdr:row>79</xdr:row>
      <xdr:rowOff>41935</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2763500" y="1348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33062</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579428" y="13577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118187</xdr:rowOff>
    </xdr:from>
    <xdr:to>
      <xdr:col>85</xdr:col>
      <xdr:colOff>177800</xdr:colOff>
      <xdr:row>77</xdr:row>
      <xdr:rowOff>48337</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6268700" y="13148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141064</xdr:rowOff>
    </xdr:from>
    <xdr:ext cx="534377" cy="259045"/>
    <xdr:sp macro="" textlink="">
      <xdr:nvSpPr>
        <xdr:cNvPr id="654" name="災害復旧費該当値テキスト">
          <a:extLst>
            <a:ext uri="{FF2B5EF4-FFF2-40B4-BE49-F238E27FC236}">
              <a16:creationId xmlns:a16="http://schemas.microsoft.com/office/drawing/2014/main" id="{00000000-0008-0000-0700-00008E020000}"/>
            </a:ext>
          </a:extLst>
        </xdr:cNvPr>
        <xdr:cNvSpPr txBox="1"/>
      </xdr:nvSpPr>
      <xdr:spPr>
        <a:xfrm>
          <a:off x="16370300" y="12999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131521</xdr:rowOff>
    </xdr:from>
    <xdr:to>
      <xdr:col>81</xdr:col>
      <xdr:colOff>101600</xdr:colOff>
      <xdr:row>79</xdr:row>
      <xdr:rowOff>61671</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5430500" y="13504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52798</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246428" y="13597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114618</xdr:rowOff>
    </xdr:from>
    <xdr:to>
      <xdr:col>76</xdr:col>
      <xdr:colOff>165100</xdr:colOff>
      <xdr:row>78</xdr:row>
      <xdr:rowOff>44768</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4541500" y="13316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61295</xdr:rowOff>
    </xdr:from>
    <xdr:ext cx="534377"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325111" y="13091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88481</xdr:rowOff>
    </xdr:from>
    <xdr:to>
      <xdr:col>72</xdr:col>
      <xdr:colOff>38100</xdr:colOff>
      <xdr:row>78</xdr:row>
      <xdr:rowOff>18631</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3652500" y="13290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35158</xdr:rowOff>
    </xdr:from>
    <xdr:ext cx="534377"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436111" y="13065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47498</xdr:rowOff>
    </xdr:from>
    <xdr:to>
      <xdr:col>67</xdr:col>
      <xdr:colOff>101600</xdr:colOff>
      <xdr:row>77</xdr:row>
      <xdr:rowOff>149098</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2763500" y="13249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165625</xdr:rowOff>
    </xdr:from>
    <xdr:ext cx="534377"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547111" y="13024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a16="http://schemas.microsoft.com/office/drawing/2014/main" id="{00000000-0008-0000-07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135455</xdr:rowOff>
    </xdr:from>
    <xdr:to>
      <xdr:col>85</xdr:col>
      <xdr:colOff>126364</xdr:colOff>
      <xdr:row>99</xdr:row>
      <xdr:rowOff>4319</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6317595" y="15565955"/>
          <a:ext cx="1269" cy="1411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8146</xdr:rowOff>
    </xdr:from>
    <xdr:ext cx="534377" cy="259045"/>
    <xdr:sp macro="" textlink="">
      <xdr:nvSpPr>
        <xdr:cNvPr id="689" name="公債費最小値テキスト">
          <a:extLst>
            <a:ext uri="{FF2B5EF4-FFF2-40B4-BE49-F238E27FC236}">
              <a16:creationId xmlns:a16="http://schemas.microsoft.com/office/drawing/2014/main" id="{00000000-0008-0000-0700-0000B1020000}"/>
            </a:ext>
          </a:extLst>
        </xdr:cNvPr>
        <xdr:cNvSpPr txBox="1"/>
      </xdr:nvSpPr>
      <xdr:spPr>
        <a:xfrm>
          <a:off x="16370300" y="1698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4319</xdr:rowOff>
    </xdr:from>
    <xdr:to>
      <xdr:col>86</xdr:col>
      <xdr:colOff>25400</xdr:colOff>
      <xdr:row>99</xdr:row>
      <xdr:rowOff>4319</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6977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82132</xdr:rowOff>
    </xdr:from>
    <xdr:ext cx="599010" cy="259045"/>
    <xdr:sp macro="" textlink="">
      <xdr:nvSpPr>
        <xdr:cNvPr id="691" name="公債費最大値テキスト">
          <a:extLst>
            <a:ext uri="{FF2B5EF4-FFF2-40B4-BE49-F238E27FC236}">
              <a16:creationId xmlns:a16="http://schemas.microsoft.com/office/drawing/2014/main" id="{00000000-0008-0000-0700-0000B3020000}"/>
            </a:ext>
          </a:extLst>
        </xdr:cNvPr>
        <xdr:cNvSpPr txBox="1"/>
      </xdr:nvSpPr>
      <xdr:spPr>
        <a:xfrm>
          <a:off x="16370300" y="15341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461,300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135455</xdr:rowOff>
    </xdr:from>
    <xdr:to>
      <xdr:col>86</xdr:col>
      <xdr:colOff>25400</xdr:colOff>
      <xdr:row>90</xdr:row>
      <xdr:rowOff>135455</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556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45410</xdr:rowOff>
    </xdr:from>
    <xdr:to>
      <xdr:col>85</xdr:col>
      <xdr:colOff>127000</xdr:colOff>
      <xdr:row>98</xdr:row>
      <xdr:rowOff>52972</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5481300" y="16847510"/>
          <a:ext cx="838200" cy="7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12113</xdr:rowOff>
    </xdr:from>
    <xdr:ext cx="534377" cy="259045"/>
    <xdr:sp macro="" textlink="">
      <xdr:nvSpPr>
        <xdr:cNvPr id="694" name="公債費平均値テキスト">
          <a:extLst>
            <a:ext uri="{FF2B5EF4-FFF2-40B4-BE49-F238E27FC236}">
              <a16:creationId xmlns:a16="http://schemas.microsoft.com/office/drawing/2014/main" id="{00000000-0008-0000-0700-0000B6020000}"/>
            </a:ext>
          </a:extLst>
        </xdr:cNvPr>
        <xdr:cNvSpPr txBox="1"/>
      </xdr:nvSpPr>
      <xdr:spPr>
        <a:xfrm>
          <a:off x="16370300" y="166427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160686</xdr:rowOff>
    </xdr:from>
    <xdr:to>
      <xdr:col>85</xdr:col>
      <xdr:colOff>177800</xdr:colOff>
      <xdr:row>98</xdr:row>
      <xdr:rowOff>90836</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6268700" y="1679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52972</xdr:rowOff>
    </xdr:from>
    <xdr:to>
      <xdr:col>81</xdr:col>
      <xdr:colOff>50800</xdr:colOff>
      <xdr:row>98</xdr:row>
      <xdr:rowOff>55739</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4592300" y="16855072"/>
          <a:ext cx="889000" cy="2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165060</xdr:rowOff>
    </xdr:from>
    <xdr:to>
      <xdr:col>81</xdr:col>
      <xdr:colOff>101600</xdr:colOff>
      <xdr:row>98</xdr:row>
      <xdr:rowOff>95210</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5430500" y="1679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111737</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14111" y="16570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55739</xdr:rowOff>
    </xdr:from>
    <xdr:to>
      <xdr:col>76</xdr:col>
      <xdr:colOff>114300</xdr:colOff>
      <xdr:row>98</xdr:row>
      <xdr:rowOff>57519</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3703300" y="16857839"/>
          <a:ext cx="889000" cy="1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162902</xdr:rowOff>
    </xdr:from>
    <xdr:to>
      <xdr:col>76</xdr:col>
      <xdr:colOff>165100</xdr:colOff>
      <xdr:row>98</xdr:row>
      <xdr:rowOff>93052</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4541500" y="167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109579</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325111" y="16568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57519</xdr:rowOff>
    </xdr:from>
    <xdr:to>
      <xdr:col>71</xdr:col>
      <xdr:colOff>177800</xdr:colOff>
      <xdr:row>98</xdr:row>
      <xdr:rowOff>67997</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2814300" y="16859619"/>
          <a:ext cx="889000" cy="1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162140</xdr:rowOff>
    </xdr:from>
    <xdr:to>
      <xdr:col>72</xdr:col>
      <xdr:colOff>38100</xdr:colOff>
      <xdr:row>98</xdr:row>
      <xdr:rowOff>92290</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3652500" y="1679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108817</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436111" y="16568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159446</xdr:rowOff>
    </xdr:from>
    <xdr:to>
      <xdr:col>67</xdr:col>
      <xdr:colOff>101600</xdr:colOff>
      <xdr:row>98</xdr:row>
      <xdr:rowOff>89596</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2763500" y="1679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106123</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547111" y="16565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166060</xdr:rowOff>
    </xdr:from>
    <xdr:to>
      <xdr:col>85</xdr:col>
      <xdr:colOff>177800</xdr:colOff>
      <xdr:row>98</xdr:row>
      <xdr:rowOff>96210</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6268700" y="1679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144487</xdr:rowOff>
    </xdr:from>
    <xdr:ext cx="534377" cy="259045"/>
    <xdr:sp macro="" textlink="">
      <xdr:nvSpPr>
        <xdr:cNvPr id="713" name="公債費該当値テキスト">
          <a:extLst>
            <a:ext uri="{FF2B5EF4-FFF2-40B4-BE49-F238E27FC236}">
              <a16:creationId xmlns:a16="http://schemas.microsoft.com/office/drawing/2014/main" id="{00000000-0008-0000-0700-0000C9020000}"/>
            </a:ext>
          </a:extLst>
        </xdr:cNvPr>
        <xdr:cNvSpPr txBox="1"/>
      </xdr:nvSpPr>
      <xdr:spPr>
        <a:xfrm>
          <a:off x="16370300" y="16775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2172</xdr:rowOff>
    </xdr:from>
    <xdr:to>
      <xdr:col>81</xdr:col>
      <xdr:colOff>101600</xdr:colOff>
      <xdr:row>98</xdr:row>
      <xdr:rowOff>103772</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5430500" y="16804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94899</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14111" y="16896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4939</xdr:rowOff>
    </xdr:from>
    <xdr:to>
      <xdr:col>76</xdr:col>
      <xdr:colOff>165100</xdr:colOff>
      <xdr:row>98</xdr:row>
      <xdr:rowOff>106539</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4541500" y="16807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97666</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325111" y="16899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6719</xdr:rowOff>
    </xdr:from>
    <xdr:to>
      <xdr:col>72</xdr:col>
      <xdr:colOff>38100</xdr:colOff>
      <xdr:row>98</xdr:row>
      <xdr:rowOff>108319</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3652500" y="16808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99446</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436111" y="16901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17197</xdr:rowOff>
    </xdr:from>
    <xdr:to>
      <xdr:col>67</xdr:col>
      <xdr:colOff>101600</xdr:colOff>
      <xdr:row>98</xdr:row>
      <xdr:rowOff>118797</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2763500" y="16819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109924</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547111" y="16912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a:extLst>
            <a:ext uri="{FF2B5EF4-FFF2-40B4-BE49-F238E27FC236}">
              <a16:creationId xmlns:a16="http://schemas.microsoft.com/office/drawing/2014/main" id="{00000000-0008-0000-0700-0000E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149416</xdr:rowOff>
    </xdr:from>
    <xdr:to>
      <xdr:col>116</xdr:col>
      <xdr:colOff>62864</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flipV="1">
          <a:off x="22159595" y="5121466"/>
          <a:ext cx="1269" cy="1609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73360</xdr:rowOff>
    </xdr:from>
    <xdr:ext cx="249299" cy="259045"/>
    <xdr:sp macro="" textlink="">
      <xdr:nvSpPr>
        <xdr:cNvPr id="746" name="諸支出金最小値テキスト">
          <a:extLst>
            <a:ext uri="{FF2B5EF4-FFF2-40B4-BE49-F238E27FC236}">
              <a16:creationId xmlns:a16="http://schemas.microsoft.com/office/drawing/2014/main" id="{00000000-0008-0000-0700-0000EA020000}"/>
            </a:ext>
          </a:extLst>
        </xdr:cNvPr>
        <xdr:cNvSpPr txBox="1"/>
      </xdr:nvSpPr>
      <xdr:spPr>
        <a:xfrm>
          <a:off x="22212300" y="67599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96093</xdr:rowOff>
    </xdr:from>
    <xdr:ext cx="469744" cy="259045"/>
    <xdr:sp macro="" textlink="">
      <xdr:nvSpPr>
        <xdr:cNvPr id="748" name="諸支出金最大値テキスト">
          <a:extLst>
            <a:ext uri="{FF2B5EF4-FFF2-40B4-BE49-F238E27FC236}">
              <a16:creationId xmlns:a16="http://schemas.microsoft.com/office/drawing/2014/main" id="{00000000-0008-0000-0700-0000EC020000}"/>
            </a:ext>
          </a:extLst>
        </xdr:cNvPr>
        <xdr:cNvSpPr txBox="1"/>
      </xdr:nvSpPr>
      <xdr:spPr>
        <a:xfrm>
          <a:off x="22212300" y="4896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8,449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29</xdr:row>
      <xdr:rowOff>149416</xdr:rowOff>
    </xdr:from>
    <xdr:to>
      <xdr:col>116</xdr:col>
      <xdr:colOff>152400</xdr:colOff>
      <xdr:row>29</xdr:row>
      <xdr:rowOff>149416</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5121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162259</xdr:rowOff>
    </xdr:from>
    <xdr:ext cx="378565" cy="259045"/>
    <xdr:sp macro="" textlink="">
      <xdr:nvSpPr>
        <xdr:cNvPr id="751" name="諸支出金平均値テキスト">
          <a:extLst>
            <a:ext uri="{FF2B5EF4-FFF2-40B4-BE49-F238E27FC236}">
              <a16:creationId xmlns:a16="http://schemas.microsoft.com/office/drawing/2014/main" id="{00000000-0008-0000-0700-0000EF020000}"/>
            </a:ext>
          </a:extLst>
        </xdr:cNvPr>
        <xdr:cNvSpPr txBox="1"/>
      </xdr:nvSpPr>
      <xdr:spPr>
        <a:xfrm>
          <a:off x="22212300" y="65059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139382</xdr:rowOff>
    </xdr:from>
    <xdr:to>
      <xdr:col>116</xdr:col>
      <xdr:colOff>114300</xdr:colOff>
      <xdr:row>39</xdr:row>
      <xdr:rowOff>69532</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2110700" y="6654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142240</xdr:rowOff>
    </xdr:from>
    <xdr:to>
      <xdr:col>112</xdr:col>
      <xdr:colOff>38100</xdr:colOff>
      <xdr:row>39</xdr:row>
      <xdr:rowOff>72390</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12725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88917</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34017" y="6432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134430</xdr:rowOff>
    </xdr:from>
    <xdr:to>
      <xdr:col>107</xdr:col>
      <xdr:colOff>101600</xdr:colOff>
      <xdr:row>39</xdr:row>
      <xdr:rowOff>64580</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0383500" y="664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81106</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45017" y="6424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89091</xdr:rowOff>
    </xdr:from>
    <xdr:to>
      <xdr:col>102</xdr:col>
      <xdr:colOff>165100</xdr:colOff>
      <xdr:row>39</xdr:row>
      <xdr:rowOff>19241</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9494500" y="660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35768</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6017" y="6379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141097</xdr:rowOff>
    </xdr:from>
    <xdr:to>
      <xdr:col>98</xdr:col>
      <xdr:colOff>38100</xdr:colOff>
      <xdr:row>39</xdr:row>
      <xdr:rowOff>71247</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8605500" y="665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87774</xdr:rowOff>
    </xdr:from>
    <xdr:ext cx="378565"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7017" y="6431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117810</xdr:rowOff>
    </xdr:from>
    <xdr:ext cx="249299" cy="259045"/>
    <xdr:sp macro="" textlink="">
      <xdr:nvSpPr>
        <xdr:cNvPr id="770" name="諸支出金該当値テキスト">
          <a:extLst>
            <a:ext uri="{FF2B5EF4-FFF2-40B4-BE49-F238E27FC236}">
              <a16:creationId xmlns:a16="http://schemas.microsoft.com/office/drawing/2014/main" id="{00000000-0008-0000-0700-000002030000}"/>
            </a:ext>
          </a:extLst>
        </xdr:cNvPr>
        <xdr:cNvSpPr txBox="1"/>
      </xdr:nvSpPr>
      <xdr:spPr>
        <a:xfrm>
          <a:off x="22212300" y="66329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a:extLst>
            <a:ext uri="{FF2B5EF4-FFF2-40B4-BE49-F238E27FC236}">
              <a16:creationId xmlns:a16="http://schemas.microsoft.com/office/drawing/2014/main" id="{00000000-0008-0000-0700-00002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168021</xdr:rowOff>
    </xdr:from>
    <xdr:to>
      <xdr:col>116</xdr:col>
      <xdr:colOff>62864</xdr:colOff>
      <xdr:row>59</xdr:row>
      <xdr:rowOff>44450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flipV="1">
          <a:off x="22159595" y="8740521"/>
          <a:ext cx="1269" cy="1419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92219</xdr:rowOff>
    </xdr:from>
    <xdr:ext cx="249299" cy="259045"/>
    <xdr:sp macro="" textlink="">
      <xdr:nvSpPr>
        <xdr:cNvPr id="803" name="前年度繰上充用金最小値テキスト">
          <a:extLst>
            <a:ext uri="{FF2B5EF4-FFF2-40B4-BE49-F238E27FC236}">
              <a16:creationId xmlns:a16="http://schemas.microsoft.com/office/drawing/2014/main" id="{00000000-0008-0000-0700-000023030000}"/>
            </a:ext>
          </a:extLst>
        </xdr:cNvPr>
        <xdr:cNvSpPr txBox="1"/>
      </xdr:nvSpPr>
      <xdr:spPr>
        <a:xfrm>
          <a:off x="22212300" y="10207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114698</xdr:rowOff>
    </xdr:from>
    <xdr:ext cx="534377" cy="259045"/>
    <xdr:sp macro="" textlink="">
      <xdr:nvSpPr>
        <xdr:cNvPr id="805" name="前年度繰上充用金最大値テキスト">
          <a:extLst>
            <a:ext uri="{FF2B5EF4-FFF2-40B4-BE49-F238E27FC236}">
              <a16:creationId xmlns:a16="http://schemas.microsoft.com/office/drawing/2014/main" id="{00000000-0008-0000-0700-000025030000}"/>
            </a:ext>
          </a:extLst>
        </xdr:cNvPr>
        <xdr:cNvSpPr txBox="1"/>
      </xdr:nvSpPr>
      <xdr:spPr>
        <a:xfrm>
          <a:off x="22212300" y="8515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11,177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168021</xdr:rowOff>
    </xdr:from>
    <xdr:to>
      <xdr:col>116</xdr:col>
      <xdr:colOff>152400</xdr:colOff>
      <xdr:row>50</xdr:row>
      <xdr:rowOff>168021</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2072600" y="8740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9669</xdr:rowOff>
    </xdr:from>
    <xdr:ext cx="313932" cy="259045"/>
    <xdr:sp macro="" textlink="">
      <xdr:nvSpPr>
        <xdr:cNvPr id="808" name="前年度繰上充用金平均値テキスト">
          <a:extLst>
            <a:ext uri="{FF2B5EF4-FFF2-40B4-BE49-F238E27FC236}">
              <a16:creationId xmlns:a16="http://schemas.microsoft.com/office/drawing/2014/main" id="{00000000-0008-0000-0700-000028030000}"/>
            </a:ext>
          </a:extLst>
        </xdr:cNvPr>
        <xdr:cNvSpPr txBox="1"/>
      </xdr:nvSpPr>
      <xdr:spPr>
        <a:xfrm>
          <a:off x="22212300" y="995376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158242</xdr:rowOff>
    </xdr:from>
    <xdr:to>
      <xdr:col>116</xdr:col>
      <xdr:colOff>114300</xdr:colOff>
      <xdr:row>59</xdr:row>
      <xdr:rowOff>88392</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22110700" y="1010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156972</xdr:rowOff>
    </xdr:from>
    <xdr:to>
      <xdr:col>112</xdr:col>
      <xdr:colOff>38100</xdr:colOff>
      <xdr:row>59</xdr:row>
      <xdr:rowOff>87122</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1272500" y="1010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103649</xdr:rowOff>
    </xdr:from>
    <xdr:ext cx="313932"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66333" y="98762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156718</xdr:rowOff>
    </xdr:from>
    <xdr:to>
      <xdr:col>107</xdr:col>
      <xdr:colOff>101600</xdr:colOff>
      <xdr:row>59</xdr:row>
      <xdr:rowOff>86868</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20383500" y="1010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103395</xdr:rowOff>
    </xdr:from>
    <xdr:ext cx="313932"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277333" y="9876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6" name="直線コネクタ 815">
          <a:extLst>
            <a:ext uri="{FF2B5EF4-FFF2-40B4-BE49-F238E27FC236}">
              <a16:creationId xmlns:a16="http://schemas.microsoft.com/office/drawing/2014/main" id="{00000000-0008-0000-0700-000030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157353</xdr:rowOff>
    </xdr:from>
    <xdr:to>
      <xdr:col>102</xdr:col>
      <xdr:colOff>165100</xdr:colOff>
      <xdr:row>59</xdr:row>
      <xdr:rowOff>87503</xdr:rowOff>
    </xdr:to>
    <xdr:sp macro="" textlink="">
      <xdr:nvSpPr>
        <xdr:cNvPr id="817" name="フローチャート: 判断 816">
          <a:extLst>
            <a:ext uri="{FF2B5EF4-FFF2-40B4-BE49-F238E27FC236}">
              <a16:creationId xmlns:a16="http://schemas.microsoft.com/office/drawing/2014/main" id="{00000000-0008-0000-0700-000031030000}"/>
            </a:ext>
          </a:extLst>
        </xdr:cNvPr>
        <xdr:cNvSpPr/>
      </xdr:nvSpPr>
      <xdr:spPr>
        <a:xfrm>
          <a:off x="194945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104030</xdr:rowOff>
    </xdr:from>
    <xdr:ext cx="313932"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388333" y="9876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158115</xdr:rowOff>
    </xdr:from>
    <xdr:to>
      <xdr:col>98</xdr:col>
      <xdr:colOff>38100</xdr:colOff>
      <xdr:row>59</xdr:row>
      <xdr:rowOff>88265</xdr:rowOff>
    </xdr:to>
    <xdr:sp macro="" textlink="">
      <xdr:nvSpPr>
        <xdr:cNvPr id="819" name="フローチャート: 判断 818">
          <a:extLst>
            <a:ext uri="{FF2B5EF4-FFF2-40B4-BE49-F238E27FC236}">
              <a16:creationId xmlns:a16="http://schemas.microsoft.com/office/drawing/2014/main" id="{00000000-0008-0000-0700-000033030000}"/>
            </a:ext>
          </a:extLst>
        </xdr:cNvPr>
        <xdr:cNvSpPr/>
      </xdr:nvSpPr>
      <xdr:spPr>
        <a:xfrm>
          <a:off x="18605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104792</xdr:rowOff>
    </xdr:from>
    <xdr:ext cx="313932"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499333" y="9877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136669</xdr:rowOff>
    </xdr:from>
    <xdr:ext cx="249299" cy="259045"/>
    <xdr:sp macro="" textlink="">
      <xdr:nvSpPr>
        <xdr:cNvPr id="827" name="前年度繰上充用金該当値テキスト">
          <a:extLst>
            <a:ext uri="{FF2B5EF4-FFF2-40B4-BE49-F238E27FC236}">
              <a16:creationId xmlns:a16="http://schemas.microsoft.com/office/drawing/2014/main" id="{00000000-0008-0000-0700-00003B030000}"/>
            </a:ext>
          </a:extLst>
        </xdr:cNvPr>
        <xdr:cNvSpPr txBox="1"/>
      </xdr:nvSpPr>
      <xdr:spPr>
        <a:xfrm>
          <a:off x="22212300" y="10080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32" name="楕円 831">
          <a:extLst>
            <a:ext uri="{FF2B5EF4-FFF2-40B4-BE49-F238E27FC236}">
              <a16:creationId xmlns:a16="http://schemas.microsoft.com/office/drawing/2014/main" id="{00000000-0008-0000-0700-000040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4" name="楕円 833">
          <a:extLst>
            <a:ext uri="{FF2B5EF4-FFF2-40B4-BE49-F238E27FC236}">
              <a16:creationId xmlns:a16="http://schemas.microsoft.com/office/drawing/2014/main" id="{00000000-0008-0000-0700-000042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a:extLst>
            <a:ext uri="{FF2B5EF4-FFF2-40B4-BE49-F238E27FC236}">
              <a16:creationId xmlns:a16="http://schemas.microsoft.com/office/drawing/2014/main" id="{00000000-0008-0000-0700-00004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a:extLst>
            <a:ext uri="{FF2B5EF4-FFF2-40B4-BE49-F238E27FC236}">
              <a16:creationId xmlns:a16="http://schemas.microsoft.com/office/drawing/2014/main" id="{00000000-0008-0000-0700-00004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a:extLst>
            <a:ext uri="{FF2B5EF4-FFF2-40B4-BE49-F238E27FC236}">
              <a16:creationId xmlns:a16="http://schemas.microsoft.com/office/drawing/2014/main" id="{00000000-0008-0000-0700-00004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７０８，７６１円となっている。主要構成要因として、総務費については、コロナウイルスに伴う定額給付金に係るものとして補助費が増えたことにより前年度より増加している。また、前年度に引き続き湯布院複合施設建設事業に係るものもあるため高い水準となっている。 民生費については、大分県平均、類似団体及び全国平均を上回る額であり、住民一人当たり１９３，３６７円と最大規模を過去６年間更新し増加傾向にある。障害福祉サービス負担金や保育所の施設型給付費、子ども等医療費助成金の増が主な要因である。これらの費用は、今後も増加していくことが予想されるため、効果的かつ効率的な運営が必要である。また、災害復旧費は、熊本・大分地震の復旧事業について平成３０年度をもって一定の目途がつき、令和元年度は大きく減少したが、令和２年７月豪雨災害による復旧事業に伴って大きく増加している。公債費については、類似団体平均よりは下回っているものの、全国、大分県平均を上回っている。今後もし尿処理施設整備、新環境センター整備事業等の大規模な計画が見込まれており、財政状況等を勘案しながら進めていく必要がある。 </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大分県由布市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財政調整基金については平成２７年度末で約３７億円であったが、 熊本・大分地震の影響により、平成３０年度末までの３年間で約１ ３億円以上減少した。令和元年度は若干の積み立てを行うことがで きたものの、令和２年度は豪雨災害の復旧により財政調整基金を取崩しているため、目標とする標準財政規模の２５％保持には届いていない状況である。実質単年度収支は前年度よりも改善しているが、平成２８年度以降５年連続の赤字である。今後も財政の健全化を推進し、歳出入の適正管理や基金運用の適正化に努め、持続的な財政運営を行っ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大分県由布市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連結実質赤字比率については、一般会計、特別会計ともに黒字で推移しており、令和２年度の標準的な収入に対する全会計の収支額の比率は△１１．６２％（前年度比３．３５ポイント減）となっている。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使用料金改定や滞納整理、歳出の削減を進め、今後とも赤字に陥ることのないよう、すべての会計において財政の健全化に努める。なお、簡易水道事業については令和元年度末をもって、水道事業会計に統合している。 </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大分県由布市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公営企業に対する繰出金は、令和元年度に水道事業会計統合に伴う地方債償還財源のため増加があったが、令和２年度は減少している。また、大規模建設事業が続く一般会計では元利償還金が増えている。現状では、合併特例事業債や過疎対策事業債等の交付税措置率が高い起債を中心に借入を行っているため、算入公債費等も増加しているが、</a:t>
          </a:r>
          <a:r>
            <a:rPr kumimoji="1" lang="ja-JP" altLang="en-US" sz="1200" b="0">
              <a:solidFill>
                <a:sysClr val="windowText" lastClr="000000"/>
              </a:solidFill>
              <a:latin typeface="ＭＳ ゴシック" pitchFamily="49" charset="-128"/>
              <a:ea typeface="ＭＳ ゴシック" pitchFamily="49" charset="-128"/>
            </a:rPr>
            <a:t>合併特例債の借入限度額は目前に迫っている。</a:t>
          </a:r>
          <a:r>
            <a:rPr kumimoji="1" lang="ja-JP" altLang="en-US" sz="1200">
              <a:latin typeface="ＭＳ ゴシック" pitchFamily="49" charset="-128"/>
              <a:ea typeface="ＭＳ ゴシック" pitchFamily="49" charset="-128"/>
            </a:rPr>
            <a:t>さらに、し尿処理施設や新環境センターの建設負担金等が予定されている状況を踏まえると、今後は投資事業を厳選し、財政規模に見合った運営を行っていく必要がある。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満期一括償還がないため該当なし。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大分県由布市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将来負担額については、公営企業債等繰入見込額は大きく減少したものの、地方債残高や退職手当負担見込額が増加したことにより、前年度比の３４０百万円の増加となった。</a:t>
          </a:r>
        </a:p>
        <a:p>
          <a:r>
            <a:rPr kumimoji="1" lang="ja-JP" altLang="en-US" sz="1200">
              <a:latin typeface="ＭＳ ゴシック" pitchFamily="49" charset="-128"/>
              <a:ea typeface="ＭＳ ゴシック" pitchFamily="49" charset="-128"/>
            </a:rPr>
            <a:t>　充当可能財源等については、充当可能特定歳入、標準財政需要額算入見込額の減少に加えて、令和２年７月豪雨災害の影響から財政調整基金の取崩が重なり、いずれにおいても減少しており、、若干の積み立てをすることができたことにより、前年度比３７５百万円の減となった。今後もし尿処理施設整備事業、新環境センター整備負担金等による地方債の増による将来負担額の増加が見込まれることに加えて、コロナ対策や令和２年７月豪雨災害対応によるさらなる充当可能基金の減が見込まれており、</a:t>
          </a:r>
          <a:r>
            <a:rPr kumimoji="1" lang="ja-JP" altLang="en-US" sz="1200" b="0">
              <a:solidFill>
                <a:sysClr val="windowText" lastClr="000000"/>
              </a:solidFill>
              <a:latin typeface="ＭＳ ゴシック" pitchFamily="49" charset="-128"/>
              <a:ea typeface="ＭＳ ゴシック" pitchFamily="49" charset="-128"/>
            </a:rPr>
            <a:t>第４次行財政改革実施計画</a:t>
          </a:r>
          <a:r>
            <a:rPr kumimoji="1" lang="ja-JP" altLang="en-US" sz="1200">
              <a:latin typeface="ＭＳ ゴシック" pitchFamily="49" charset="-128"/>
              <a:ea typeface="ＭＳ ゴシック" pitchFamily="49" charset="-128"/>
            </a:rPr>
            <a:t>に則った事業精査を行い、適正な基金残高の保有に努め、将来の負担を抑制していく必要がある。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大分県由布市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総額としては、令和２年７月豪雨災害の復旧事業等の影響による財政調整基金３２９百万円の取り崩しにより、全体として２７８百万円の減少となった。その他の基金については元金、利子の積立により増額したもの、また基金目的に沿った事業に対しては取り崩しを行ったため減少したものがある。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残高については、標準財政規模の２５％以上の保有を指標としているものの、令和２年７月豪雨災害への復旧・復興対応に必要な財源を確保するためにも、経常経費の削減、投資事業の厳選を行い歳出額を抑制することが必要である。また、財政調整基金以外については、それぞれの目的に沿った事業に対して取り崩しを行い、財政調整基金への過度な負担を減少させる。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住民の連帯強化や地域振興を図ることを目的とした地域振興基金、由布市のまちづくりのために頂いた寄附金を原資としたみらいふるさと基金、まちづくりに要する経費に自動販売機による寄附金を充当するまちづくり支援自動販売機基金、美しい自然環境、魅力ある景観及び良好な生活環境の保全等を図る潤いのあるまち環境整備基金、子ども医療費及び高校生等医療費の一部を助成する子ども及び高校生等医療費助成事業基金、高齢化社会に対応した保健福祉活動の促進を図る地域福祉基金、森林環境譲与税を原資として森林の整備や公益的機能に関する普及啓発を進めるための森林環境譲与税基金等が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れぞれの基金で利子の積立がある一方、子ども及び高校生等医療費助成事業基金については、基金の目的に沿った事業に対して取り崩しを行った。みらいふるさと基金については、寄付額と同程度の事業繰入に伴う取り崩し額があり、わずかに基金残高が減少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0">
              <a:solidFill>
                <a:sysClr val="windowText" lastClr="000000"/>
              </a:solidFill>
              <a:effectLst/>
              <a:latin typeface="ＭＳ ゴシック" panose="020B0609070205080204" pitchFamily="49" charset="-128"/>
              <a:ea typeface="ＭＳ ゴシック" panose="020B0609070205080204" pitchFamily="49" charset="-128"/>
              <a:cs typeface="+mn-cs"/>
            </a:rPr>
            <a:t>みらいふるさと基金については積み立てられた寄附金を有効な事業の財源として取り崩す予定である。ま た、地域振興基金については、今後大きく財政需要が発生する見込みとなっている施設更新整備事業の財源として検討をしていく必 要があると考えている。その他の基金については、それぞれの基金目的に沿った事業が発生した際に、適宜取り崩しを行う。</a:t>
          </a:r>
          <a:endParaRPr kumimoji="1" lang="en-US" altLang="ja-JP" sz="1300" b="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２８年に発生した熊本・大分地震に対応する災害復旧・復興事業に際し、財政調整基金を取り崩して対応してきた。結果、平成２７年度末で約３７億円ほどあった残高が、平成３０年度末では約２４億円ほどにまで激減した。 令和元年度については、震災後３年を経過し、復旧・復興事業に区切りがついたこと等から、取り崩しから脱却し、１３４百万円の積み増しをすることができた。しかし、令和２年度は令和２年７月豪雨災害の影響やコロナ対策の影響から、財政調整基金からの繰り入れが多く基金残高は３２９百万円の減少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0">
              <a:solidFill>
                <a:sysClr val="windowText" lastClr="000000"/>
              </a:solidFill>
              <a:effectLst/>
              <a:latin typeface="ＭＳ ゴシック" panose="020B0609070205080204" pitchFamily="49" charset="-128"/>
              <a:ea typeface="ＭＳ ゴシック" panose="020B0609070205080204" pitchFamily="49" charset="-128"/>
              <a:cs typeface="+mn-cs"/>
            </a:rPr>
            <a:t>引き続きコロナ対策や令和２年７月豪雨への対応等により財政調整基金からの繰り入れが見込まれている。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税の減収等、今後の財政不安に備え、第４次行財政改革実施計画に則り、これまで以上の経常経費の削減と投資事業の取捨選択に加え、新たな財源獲得を試みることにより、基金残高を標準財政規模の２５％（２６億円）を維持できるようしていきた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積立、取り崩しともに行っていない。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令和６年度に向け県下統一で整備が進められている消防指令業務の共同運用について、既存の消防指令システム等に係る残債の繰上償還を行う際に、減債基金の取り崩しを予定している。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大分県由布市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33,954
33,539
319.32
25,031,305
24,065,257
679,039
10,888,270
22,867,367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27.3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0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0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0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0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0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0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0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0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000-000024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000-000025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0000000-0008-0000-0000-000026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000-000027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000-000028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000-000029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000-000030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有形固定資産減価償却率については、類似団体・全国・大分県平均よりも下回っているが、経年で見た場合</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年度決算より上昇している。今後については、公共施設に対する各種の計画に沿って優先順位を付けた、計画的な更新を行う。</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000-000032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a:extLst>
            <a:ext uri="{FF2B5EF4-FFF2-40B4-BE49-F238E27FC236}">
              <a16:creationId xmlns:a16="http://schemas.microsoft.com/office/drawing/2014/main" id="{00000000-0008-0000-0000-000034000000}"/>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33</xdr:row>
      <xdr:rowOff>157024</xdr:rowOff>
    </xdr:from>
    <xdr:ext cx="410689" cy="225703"/>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795811" y="65863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a:extLst>
            <a:ext uri="{FF2B5EF4-FFF2-40B4-BE49-F238E27FC236}">
              <a16:creationId xmlns:a16="http://schemas.microsoft.com/office/drawing/2014/main" id="{00000000-0008-0000-0000-000036000000}"/>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a:extLst>
            <a:ext uri="{FF2B5EF4-FFF2-40B4-BE49-F238E27FC236}">
              <a16:creationId xmlns:a16="http://schemas.microsoft.com/office/drawing/2014/main" id="{00000000-0008-0000-0000-000038000000}"/>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a:extLst>
            <a:ext uri="{FF2B5EF4-FFF2-40B4-BE49-F238E27FC236}">
              <a16:creationId xmlns:a16="http://schemas.microsoft.com/office/drawing/2014/main" id="{00000000-0008-0000-0000-00003A000000}"/>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a:extLst>
            <a:ext uri="{FF2B5EF4-FFF2-40B4-BE49-F238E27FC236}">
              <a16:creationId xmlns:a16="http://schemas.microsoft.com/office/drawing/2014/main" id="{00000000-0008-0000-0000-00003E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121031</xdr:rowOff>
    </xdr:from>
    <xdr:to>
      <xdr:col>23</xdr:col>
      <xdr:colOff>85090</xdr:colOff>
      <xdr:row>33</xdr:row>
      <xdr:rowOff>41402</xdr:rowOff>
    </xdr:to>
    <xdr:cxnSp macro="">
      <xdr:nvCxnSpPr>
        <xdr:cNvPr id="63" name="直線コネクタ 62">
          <a:extLst>
            <a:ext uri="{FF2B5EF4-FFF2-40B4-BE49-F238E27FC236}">
              <a16:creationId xmlns:a16="http://schemas.microsoft.com/office/drawing/2014/main" id="{00000000-0008-0000-0000-00003F000000}"/>
            </a:ext>
          </a:extLst>
        </xdr:cNvPr>
        <xdr:cNvCxnSpPr/>
      </xdr:nvCxnSpPr>
      <xdr:spPr>
        <a:xfrm flipV="1">
          <a:off x="4760595" y="5350256"/>
          <a:ext cx="1270" cy="1120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45229</xdr:rowOff>
    </xdr:from>
    <xdr:ext cx="405111" cy="259045"/>
    <xdr:sp macro="" textlink="">
      <xdr:nvSpPr>
        <xdr:cNvPr id="64" name="有形固定資産減価償却率最小値テキスト">
          <a:extLst>
            <a:ext uri="{FF2B5EF4-FFF2-40B4-BE49-F238E27FC236}">
              <a16:creationId xmlns:a16="http://schemas.microsoft.com/office/drawing/2014/main" id="{00000000-0008-0000-0000-000040000000}"/>
            </a:ext>
          </a:extLst>
        </xdr:cNvPr>
        <xdr:cNvSpPr txBox="1"/>
      </xdr:nvSpPr>
      <xdr:spPr>
        <a:xfrm>
          <a:off x="4813300" y="6474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41402</xdr:rowOff>
    </xdr:from>
    <xdr:to>
      <xdr:col>23</xdr:col>
      <xdr:colOff>174625</xdr:colOff>
      <xdr:row>33</xdr:row>
      <xdr:rowOff>41402</xdr:rowOff>
    </xdr:to>
    <xdr:cxnSp macro="">
      <xdr:nvCxnSpPr>
        <xdr:cNvPr id="65" name="直線コネクタ 64">
          <a:extLst>
            <a:ext uri="{FF2B5EF4-FFF2-40B4-BE49-F238E27FC236}">
              <a16:creationId xmlns:a16="http://schemas.microsoft.com/office/drawing/2014/main" id="{00000000-0008-0000-0000-000041000000}"/>
            </a:ext>
          </a:extLst>
        </xdr:cNvPr>
        <xdr:cNvCxnSpPr/>
      </xdr:nvCxnSpPr>
      <xdr:spPr>
        <a:xfrm>
          <a:off x="4673600" y="6470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67708</xdr:rowOff>
    </xdr:from>
    <xdr:ext cx="405111" cy="259045"/>
    <xdr:sp macro="" textlink="">
      <xdr:nvSpPr>
        <xdr:cNvPr id="66" name="有形固定資産減価償却率最大値テキスト">
          <a:extLst>
            <a:ext uri="{FF2B5EF4-FFF2-40B4-BE49-F238E27FC236}">
              <a16:creationId xmlns:a16="http://schemas.microsoft.com/office/drawing/2014/main" id="{00000000-0008-0000-0000-000042000000}"/>
            </a:ext>
          </a:extLst>
        </xdr:cNvPr>
        <xdr:cNvSpPr txBox="1"/>
      </xdr:nvSpPr>
      <xdr:spPr>
        <a:xfrm>
          <a:off x="4813300" y="5125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121031</xdr:rowOff>
    </xdr:from>
    <xdr:to>
      <xdr:col>23</xdr:col>
      <xdr:colOff>174625</xdr:colOff>
      <xdr:row>26</xdr:row>
      <xdr:rowOff>121031</xdr:rowOff>
    </xdr:to>
    <xdr:cxnSp macro="">
      <xdr:nvCxnSpPr>
        <xdr:cNvPr id="67" name="直線コネクタ 66">
          <a:extLst>
            <a:ext uri="{FF2B5EF4-FFF2-40B4-BE49-F238E27FC236}">
              <a16:creationId xmlns:a16="http://schemas.microsoft.com/office/drawing/2014/main" id="{00000000-0008-0000-0000-000043000000}"/>
            </a:ext>
          </a:extLst>
        </xdr:cNvPr>
        <xdr:cNvCxnSpPr/>
      </xdr:nvCxnSpPr>
      <xdr:spPr>
        <a:xfrm>
          <a:off x="4673600" y="5350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65422</xdr:rowOff>
    </xdr:from>
    <xdr:ext cx="405111" cy="259045"/>
    <xdr:sp macro="" textlink="">
      <xdr:nvSpPr>
        <xdr:cNvPr id="68" name="有形固定資産減価償却率平均値テキスト">
          <a:extLst>
            <a:ext uri="{FF2B5EF4-FFF2-40B4-BE49-F238E27FC236}">
              <a16:creationId xmlns:a16="http://schemas.microsoft.com/office/drawing/2014/main" id="{00000000-0008-0000-0000-000044000000}"/>
            </a:ext>
          </a:extLst>
        </xdr:cNvPr>
        <xdr:cNvSpPr txBox="1"/>
      </xdr:nvSpPr>
      <xdr:spPr>
        <a:xfrm>
          <a:off x="4813300" y="5808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86995</xdr:rowOff>
    </xdr:from>
    <xdr:to>
      <xdr:col>23</xdr:col>
      <xdr:colOff>136525</xdr:colOff>
      <xdr:row>30</xdr:row>
      <xdr:rowOff>17145</xdr:rowOff>
    </xdr:to>
    <xdr:sp macro="" textlink="">
      <xdr:nvSpPr>
        <xdr:cNvPr id="69" name="フローチャート: 判断 68">
          <a:extLst>
            <a:ext uri="{FF2B5EF4-FFF2-40B4-BE49-F238E27FC236}">
              <a16:creationId xmlns:a16="http://schemas.microsoft.com/office/drawing/2014/main" id="{00000000-0008-0000-0000-000045000000}"/>
            </a:ext>
          </a:extLst>
        </xdr:cNvPr>
        <xdr:cNvSpPr/>
      </xdr:nvSpPr>
      <xdr:spPr>
        <a:xfrm>
          <a:off x="47117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43815</xdr:rowOff>
    </xdr:from>
    <xdr:to>
      <xdr:col>19</xdr:col>
      <xdr:colOff>187325</xdr:colOff>
      <xdr:row>29</xdr:row>
      <xdr:rowOff>145415</xdr:rowOff>
    </xdr:to>
    <xdr:sp macro="" textlink="">
      <xdr:nvSpPr>
        <xdr:cNvPr id="70" name="フローチャート: 判断 69">
          <a:extLst>
            <a:ext uri="{FF2B5EF4-FFF2-40B4-BE49-F238E27FC236}">
              <a16:creationId xmlns:a16="http://schemas.microsoft.com/office/drawing/2014/main" id="{00000000-0008-0000-0000-000046000000}"/>
            </a:ext>
          </a:extLst>
        </xdr:cNvPr>
        <xdr:cNvSpPr/>
      </xdr:nvSpPr>
      <xdr:spPr>
        <a:xfrm>
          <a:off x="4000500" y="578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39497</xdr:rowOff>
    </xdr:from>
    <xdr:to>
      <xdr:col>15</xdr:col>
      <xdr:colOff>187325</xdr:colOff>
      <xdr:row>29</xdr:row>
      <xdr:rowOff>141097</xdr:rowOff>
    </xdr:to>
    <xdr:sp macro="" textlink="">
      <xdr:nvSpPr>
        <xdr:cNvPr id="71" name="フローチャート: 判断 70">
          <a:extLst>
            <a:ext uri="{FF2B5EF4-FFF2-40B4-BE49-F238E27FC236}">
              <a16:creationId xmlns:a16="http://schemas.microsoft.com/office/drawing/2014/main" id="{00000000-0008-0000-0000-000047000000}"/>
            </a:ext>
          </a:extLst>
        </xdr:cNvPr>
        <xdr:cNvSpPr/>
      </xdr:nvSpPr>
      <xdr:spPr>
        <a:xfrm>
          <a:off x="3238500" y="5783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13589</xdr:rowOff>
    </xdr:from>
    <xdr:to>
      <xdr:col>11</xdr:col>
      <xdr:colOff>187325</xdr:colOff>
      <xdr:row>29</xdr:row>
      <xdr:rowOff>115189</xdr:rowOff>
    </xdr:to>
    <xdr:sp macro="" textlink="">
      <xdr:nvSpPr>
        <xdr:cNvPr id="72" name="フローチャート: 判断 71">
          <a:extLst>
            <a:ext uri="{FF2B5EF4-FFF2-40B4-BE49-F238E27FC236}">
              <a16:creationId xmlns:a16="http://schemas.microsoft.com/office/drawing/2014/main" id="{00000000-0008-0000-0000-000048000000}"/>
            </a:ext>
          </a:extLst>
        </xdr:cNvPr>
        <xdr:cNvSpPr/>
      </xdr:nvSpPr>
      <xdr:spPr>
        <a:xfrm>
          <a:off x="2476500" y="575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156972</xdr:rowOff>
    </xdr:from>
    <xdr:to>
      <xdr:col>7</xdr:col>
      <xdr:colOff>187325</xdr:colOff>
      <xdr:row>29</xdr:row>
      <xdr:rowOff>87122</xdr:rowOff>
    </xdr:to>
    <xdr:sp macro="" textlink="">
      <xdr:nvSpPr>
        <xdr:cNvPr id="73" name="フローチャート: 判断 72">
          <a:extLst>
            <a:ext uri="{FF2B5EF4-FFF2-40B4-BE49-F238E27FC236}">
              <a16:creationId xmlns:a16="http://schemas.microsoft.com/office/drawing/2014/main" id="{00000000-0008-0000-0000-000049000000}"/>
            </a:ext>
          </a:extLst>
        </xdr:cNvPr>
        <xdr:cNvSpPr/>
      </xdr:nvSpPr>
      <xdr:spPr>
        <a:xfrm>
          <a:off x="1714500" y="5729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00000000-0008-0000-0000-00004A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00000000-0008-0000-0000-00004B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0000000-0008-0000-0000-00004C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00000000-0008-0000-0000-00004D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41656</xdr:rowOff>
    </xdr:from>
    <xdr:to>
      <xdr:col>23</xdr:col>
      <xdr:colOff>136525</xdr:colOff>
      <xdr:row>29</xdr:row>
      <xdr:rowOff>143256</xdr:rowOff>
    </xdr:to>
    <xdr:sp macro="" textlink="">
      <xdr:nvSpPr>
        <xdr:cNvPr id="79" name="楕円 78">
          <a:extLst>
            <a:ext uri="{FF2B5EF4-FFF2-40B4-BE49-F238E27FC236}">
              <a16:creationId xmlns:a16="http://schemas.microsoft.com/office/drawing/2014/main" id="{00000000-0008-0000-0000-00004F000000}"/>
            </a:ext>
          </a:extLst>
        </xdr:cNvPr>
        <xdr:cNvSpPr/>
      </xdr:nvSpPr>
      <xdr:spPr>
        <a:xfrm>
          <a:off x="4711700" y="5785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64533</xdr:rowOff>
    </xdr:from>
    <xdr:ext cx="405111" cy="259045"/>
    <xdr:sp macro="" textlink="">
      <xdr:nvSpPr>
        <xdr:cNvPr id="80" name="有形固定資産減価償却率該当値テキスト">
          <a:extLst>
            <a:ext uri="{FF2B5EF4-FFF2-40B4-BE49-F238E27FC236}">
              <a16:creationId xmlns:a16="http://schemas.microsoft.com/office/drawing/2014/main" id="{00000000-0008-0000-0000-000050000000}"/>
            </a:ext>
          </a:extLst>
        </xdr:cNvPr>
        <xdr:cNvSpPr txBox="1"/>
      </xdr:nvSpPr>
      <xdr:spPr>
        <a:xfrm>
          <a:off x="4813300" y="5636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37338</xdr:rowOff>
    </xdr:from>
    <xdr:to>
      <xdr:col>19</xdr:col>
      <xdr:colOff>187325</xdr:colOff>
      <xdr:row>29</xdr:row>
      <xdr:rowOff>138938</xdr:rowOff>
    </xdr:to>
    <xdr:sp macro="" textlink="">
      <xdr:nvSpPr>
        <xdr:cNvPr id="81" name="楕円 80">
          <a:extLst>
            <a:ext uri="{FF2B5EF4-FFF2-40B4-BE49-F238E27FC236}">
              <a16:creationId xmlns:a16="http://schemas.microsoft.com/office/drawing/2014/main" id="{00000000-0008-0000-0000-000051000000}"/>
            </a:ext>
          </a:extLst>
        </xdr:cNvPr>
        <xdr:cNvSpPr/>
      </xdr:nvSpPr>
      <xdr:spPr>
        <a:xfrm>
          <a:off x="4000500" y="5780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88138</xdr:rowOff>
    </xdr:from>
    <xdr:to>
      <xdr:col>23</xdr:col>
      <xdr:colOff>85725</xdr:colOff>
      <xdr:row>29</xdr:row>
      <xdr:rowOff>92456</xdr:rowOff>
    </xdr:to>
    <xdr:cxnSp macro="">
      <xdr:nvCxnSpPr>
        <xdr:cNvPr id="82" name="直線コネクタ 81">
          <a:extLst>
            <a:ext uri="{FF2B5EF4-FFF2-40B4-BE49-F238E27FC236}">
              <a16:creationId xmlns:a16="http://schemas.microsoft.com/office/drawing/2014/main" id="{00000000-0008-0000-0000-000052000000}"/>
            </a:ext>
          </a:extLst>
        </xdr:cNvPr>
        <xdr:cNvCxnSpPr/>
      </xdr:nvCxnSpPr>
      <xdr:spPr>
        <a:xfrm>
          <a:off x="4051300" y="5831713"/>
          <a:ext cx="711200" cy="4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15748</xdr:rowOff>
    </xdr:from>
    <xdr:to>
      <xdr:col>15</xdr:col>
      <xdr:colOff>187325</xdr:colOff>
      <xdr:row>29</xdr:row>
      <xdr:rowOff>117348</xdr:rowOff>
    </xdr:to>
    <xdr:sp macro="" textlink="">
      <xdr:nvSpPr>
        <xdr:cNvPr id="83" name="楕円 82">
          <a:extLst>
            <a:ext uri="{FF2B5EF4-FFF2-40B4-BE49-F238E27FC236}">
              <a16:creationId xmlns:a16="http://schemas.microsoft.com/office/drawing/2014/main" id="{00000000-0008-0000-0000-000053000000}"/>
            </a:ext>
          </a:extLst>
        </xdr:cNvPr>
        <xdr:cNvSpPr/>
      </xdr:nvSpPr>
      <xdr:spPr>
        <a:xfrm>
          <a:off x="3238500" y="575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66548</xdr:rowOff>
    </xdr:from>
    <xdr:to>
      <xdr:col>19</xdr:col>
      <xdr:colOff>136525</xdr:colOff>
      <xdr:row>29</xdr:row>
      <xdr:rowOff>88138</xdr:rowOff>
    </xdr:to>
    <xdr:cxnSp macro="">
      <xdr:nvCxnSpPr>
        <xdr:cNvPr id="84" name="直線コネクタ 83">
          <a:extLst>
            <a:ext uri="{FF2B5EF4-FFF2-40B4-BE49-F238E27FC236}">
              <a16:creationId xmlns:a16="http://schemas.microsoft.com/office/drawing/2014/main" id="{00000000-0008-0000-0000-000054000000}"/>
            </a:ext>
          </a:extLst>
        </xdr:cNvPr>
        <xdr:cNvCxnSpPr/>
      </xdr:nvCxnSpPr>
      <xdr:spPr>
        <a:xfrm>
          <a:off x="3289300" y="5810123"/>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167767</xdr:rowOff>
    </xdr:from>
    <xdr:to>
      <xdr:col>11</xdr:col>
      <xdr:colOff>187325</xdr:colOff>
      <xdr:row>29</xdr:row>
      <xdr:rowOff>97917</xdr:rowOff>
    </xdr:to>
    <xdr:sp macro="" textlink="">
      <xdr:nvSpPr>
        <xdr:cNvPr id="85" name="楕円 84">
          <a:extLst>
            <a:ext uri="{FF2B5EF4-FFF2-40B4-BE49-F238E27FC236}">
              <a16:creationId xmlns:a16="http://schemas.microsoft.com/office/drawing/2014/main" id="{00000000-0008-0000-0000-000055000000}"/>
            </a:ext>
          </a:extLst>
        </xdr:cNvPr>
        <xdr:cNvSpPr/>
      </xdr:nvSpPr>
      <xdr:spPr>
        <a:xfrm>
          <a:off x="2476500" y="5739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47117</xdr:rowOff>
    </xdr:from>
    <xdr:to>
      <xdr:col>15</xdr:col>
      <xdr:colOff>136525</xdr:colOff>
      <xdr:row>29</xdr:row>
      <xdr:rowOff>66548</xdr:rowOff>
    </xdr:to>
    <xdr:cxnSp macro="">
      <xdr:nvCxnSpPr>
        <xdr:cNvPr id="86" name="直線コネクタ 85">
          <a:extLst>
            <a:ext uri="{FF2B5EF4-FFF2-40B4-BE49-F238E27FC236}">
              <a16:creationId xmlns:a16="http://schemas.microsoft.com/office/drawing/2014/main" id="{00000000-0008-0000-0000-000056000000}"/>
            </a:ext>
          </a:extLst>
        </xdr:cNvPr>
        <xdr:cNvCxnSpPr/>
      </xdr:nvCxnSpPr>
      <xdr:spPr>
        <a:xfrm>
          <a:off x="2527300" y="5790692"/>
          <a:ext cx="76200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146177</xdr:rowOff>
    </xdr:from>
    <xdr:to>
      <xdr:col>7</xdr:col>
      <xdr:colOff>187325</xdr:colOff>
      <xdr:row>29</xdr:row>
      <xdr:rowOff>76327</xdr:rowOff>
    </xdr:to>
    <xdr:sp macro="" textlink="">
      <xdr:nvSpPr>
        <xdr:cNvPr id="87" name="楕円 86">
          <a:extLst>
            <a:ext uri="{FF2B5EF4-FFF2-40B4-BE49-F238E27FC236}">
              <a16:creationId xmlns:a16="http://schemas.microsoft.com/office/drawing/2014/main" id="{00000000-0008-0000-0000-000057000000}"/>
            </a:ext>
          </a:extLst>
        </xdr:cNvPr>
        <xdr:cNvSpPr/>
      </xdr:nvSpPr>
      <xdr:spPr>
        <a:xfrm>
          <a:off x="1714500" y="5718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25527</xdr:rowOff>
    </xdr:from>
    <xdr:to>
      <xdr:col>11</xdr:col>
      <xdr:colOff>136525</xdr:colOff>
      <xdr:row>29</xdr:row>
      <xdr:rowOff>47117</xdr:rowOff>
    </xdr:to>
    <xdr:cxnSp macro="">
      <xdr:nvCxnSpPr>
        <xdr:cNvPr id="88" name="直線コネクタ 87">
          <a:extLst>
            <a:ext uri="{FF2B5EF4-FFF2-40B4-BE49-F238E27FC236}">
              <a16:creationId xmlns:a16="http://schemas.microsoft.com/office/drawing/2014/main" id="{00000000-0008-0000-0000-000058000000}"/>
            </a:ext>
          </a:extLst>
        </xdr:cNvPr>
        <xdr:cNvCxnSpPr/>
      </xdr:nvCxnSpPr>
      <xdr:spPr>
        <a:xfrm>
          <a:off x="1765300" y="5769102"/>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136542</xdr:rowOff>
    </xdr:from>
    <xdr:ext cx="405111" cy="259045"/>
    <xdr:sp macro="" textlink="">
      <xdr:nvSpPr>
        <xdr:cNvPr id="89" name="n_1aveValue有形固定資産減価償却率">
          <a:extLst>
            <a:ext uri="{FF2B5EF4-FFF2-40B4-BE49-F238E27FC236}">
              <a16:creationId xmlns:a16="http://schemas.microsoft.com/office/drawing/2014/main" id="{00000000-0008-0000-0000-000059000000}"/>
            </a:ext>
          </a:extLst>
        </xdr:cNvPr>
        <xdr:cNvSpPr txBox="1"/>
      </xdr:nvSpPr>
      <xdr:spPr>
        <a:xfrm>
          <a:off x="3836044" y="5880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132224</xdr:rowOff>
    </xdr:from>
    <xdr:ext cx="405111" cy="259045"/>
    <xdr:sp macro="" textlink="">
      <xdr:nvSpPr>
        <xdr:cNvPr id="90" name="n_2aveValue有形固定資産減価償却率">
          <a:extLst>
            <a:ext uri="{FF2B5EF4-FFF2-40B4-BE49-F238E27FC236}">
              <a16:creationId xmlns:a16="http://schemas.microsoft.com/office/drawing/2014/main" id="{00000000-0008-0000-0000-00005A000000}"/>
            </a:ext>
          </a:extLst>
        </xdr:cNvPr>
        <xdr:cNvSpPr txBox="1"/>
      </xdr:nvSpPr>
      <xdr:spPr>
        <a:xfrm>
          <a:off x="3086744" y="5875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106316</xdr:rowOff>
    </xdr:from>
    <xdr:ext cx="405111" cy="259045"/>
    <xdr:sp macro="" textlink="">
      <xdr:nvSpPr>
        <xdr:cNvPr id="91" name="n_3aveValue有形固定資産減価償却率">
          <a:extLst>
            <a:ext uri="{FF2B5EF4-FFF2-40B4-BE49-F238E27FC236}">
              <a16:creationId xmlns:a16="http://schemas.microsoft.com/office/drawing/2014/main" id="{00000000-0008-0000-0000-00005B000000}"/>
            </a:ext>
          </a:extLst>
        </xdr:cNvPr>
        <xdr:cNvSpPr txBox="1"/>
      </xdr:nvSpPr>
      <xdr:spPr>
        <a:xfrm>
          <a:off x="2324744" y="5849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78249</xdr:rowOff>
    </xdr:from>
    <xdr:ext cx="405111" cy="259045"/>
    <xdr:sp macro="" textlink="">
      <xdr:nvSpPr>
        <xdr:cNvPr id="92" name="n_4aveValue有形固定資産減価償却率">
          <a:extLst>
            <a:ext uri="{FF2B5EF4-FFF2-40B4-BE49-F238E27FC236}">
              <a16:creationId xmlns:a16="http://schemas.microsoft.com/office/drawing/2014/main" id="{00000000-0008-0000-0000-00005C000000}"/>
            </a:ext>
          </a:extLst>
        </xdr:cNvPr>
        <xdr:cNvSpPr txBox="1"/>
      </xdr:nvSpPr>
      <xdr:spPr>
        <a:xfrm>
          <a:off x="1562744" y="58218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155465</xdr:rowOff>
    </xdr:from>
    <xdr:ext cx="405111" cy="259045"/>
    <xdr:sp macro="" textlink="">
      <xdr:nvSpPr>
        <xdr:cNvPr id="93" name="n_1mainValue有形固定資産減価償却率">
          <a:extLst>
            <a:ext uri="{FF2B5EF4-FFF2-40B4-BE49-F238E27FC236}">
              <a16:creationId xmlns:a16="http://schemas.microsoft.com/office/drawing/2014/main" id="{00000000-0008-0000-0000-00005D000000}"/>
            </a:ext>
          </a:extLst>
        </xdr:cNvPr>
        <xdr:cNvSpPr txBox="1"/>
      </xdr:nvSpPr>
      <xdr:spPr>
        <a:xfrm>
          <a:off x="3836044" y="5556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133875</xdr:rowOff>
    </xdr:from>
    <xdr:ext cx="405111" cy="259045"/>
    <xdr:sp macro="" textlink="">
      <xdr:nvSpPr>
        <xdr:cNvPr id="94" name="n_2mainValue有形固定資産減価償却率">
          <a:extLst>
            <a:ext uri="{FF2B5EF4-FFF2-40B4-BE49-F238E27FC236}">
              <a16:creationId xmlns:a16="http://schemas.microsoft.com/office/drawing/2014/main" id="{00000000-0008-0000-0000-00005E000000}"/>
            </a:ext>
          </a:extLst>
        </xdr:cNvPr>
        <xdr:cNvSpPr txBox="1"/>
      </xdr:nvSpPr>
      <xdr:spPr>
        <a:xfrm>
          <a:off x="3086744" y="5534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114444</xdr:rowOff>
    </xdr:from>
    <xdr:ext cx="405111" cy="259045"/>
    <xdr:sp macro="" textlink="">
      <xdr:nvSpPr>
        <xdr:cNvPr id="95" name="n_3mainValue有形固定資産減価償却率">
          <a:extLst>
            <a:ext uri="{FF2B5EF4-FFF2-40B4-BE49-F238E27FC236}">
              <a16:creationId xmlns:a16="http://schemas.microsoft.com/office/drawing/2014/main" id="{00000000-0008-0000-0000-00005F000000}"/>
            </a:ext>
          </a:extLst>
        </xdr:cNvPr>
        <xdr:cNvSpPr txBox="1"/>
      </xdr:nvSpPr>
      <xdr:spPr>
        <a:xfrm>
          <a:off x="2324744" y="551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92854</xdr:rowOff>
    </xdr:from>
    <xdr:ext cx="405111" cy="259045"/>
    <xdr:sp macro="" textlink="">
      <xdr:nvSpPr>
        <xdr:cNvPr id="96" name="n_4mainValue有形固定資産減価償却率">
          <a:extLst>
            <a:ext uri="{FF2B5EF4-FFF2-40B4-BE49-F238E27FC236}">
              <a16:creationId xmlns:a16="http://schemas.microsoft.com/office/drawing/2014/main" id="{00000000-0008-0000-0000-000060000000}"/>
            </a:ext>
          </a:extLst>
        </xdr:cNvPr>
        <xdr:cNvSpPr txBox="1"/>
      </xdr:nvSpPr>
      <xdr:spPr>
        <a:xfrm>
          <a:off x="1562744" y="5493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a:extLst>
            <a:ext uri="{FF2B5EF4-FFF2-40B4-BE49-F238E27FC236}">
              <a16:creationId xmlns:a16="http://schemas.microsoft.com/office/drawing/2014/main" id="{00000000-0008-0000-0000-000061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a:extLst>
            <a:ext uri="{FF2B5EF4-FFF2-40B4-BE49-F238E27FC236}">
              <a16:creationId xmlns:a16="http://schemas.microsoft.com/office/drawing/2014/main" id="{00000000-0008-0000-0000-000062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a:extLst>
            <a:ext uri="{FF2B5EF4-FFF2-40B4-BE49-F238E27FC236}">
              <a16:creationId xmlns:a16="http://schemas.microsoft.com/office/drawing/2014/main" id="{00000000-0008-0000-0000-000063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[ 686.4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a:extLst>
            <a:ext uri="{FF2B5EF4-FFF2-40B4-BE49-F238E27FC236}">
              <a16:creationId xmlns:a16="http://schemas.microsoft.com/office/drawing/2014/main" id="{00000000-0008-0000-0000-000064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a:extLst>
            <a:ext uri="{FF2B5EF4-FFF2-40B4-BE49-F238E27FC236}">
              <a16:creationId xmlns:a16="http://schemas.microsoft.com/office/drawing/2014/main" id="{00000000-0008-0000-0000-000065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a:extLst>
            <a:ext uri="{FF2B5EF4-FFF2-40B4-BE49-F238E27FC236}">
              <a16:creationId xmlns:a16="http://schemas.microsoft.com/office/drawing/2014/main" id="{00000000-0008-0000-0000-000066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a:extLst>
            <a:ext uri="{FF2B5EF4-FFF2-40B4-BE49-F238E27FC236}">
              <a16:creationId xmlns:a16="http://schemas.microsoft.com/office/drawing/2014/main" id="{00000000-0008-0000-0000-000067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a:extLst>
            <a:ext uri="{FF2B5EF4-FFF2-40B4-BE49-F238E27FC236}">
              <a16:creationId xmlns:a16="http://schemas.microsoft.com/office/drawing/2014/main" id="{00000000-0008-0000-0000-000068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a:extLst>
            <a:ext uri="{FF2B5EF4-FFF2-40B4-BE49-F238E27FC236}">
              <a16:creationId xmlns:a16="http://schemas.microsoft.com/office/drawing/2014/main" id="{00000000-0008-0000-0000-000069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a:extLst>
            <a:ext uri="{FF2B5EF4-FFF2-40B4-BE49-F238E27FC236}">
              <a16:creationId xmlns:a16="http://schemas.microsoft.com/office/drawing/2014/main" id="{00000000-0008-0000-0000-00006A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a:extLst>
            <a:ext uri="{FF2B5EF4-FFF2-40B4-BE49-F238E27FC236}">
              <a16:creationId xmlns:a16="http://schemas.microsoft.com/office/drawing/2014/main" id="{00000000-0008-0000-0000-00006B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a:extLst>
            <a:ext uri="{FF2B5EF4-FFF2-40B4-BE49-F238E27FC236}">
              <a16:creationId xmlns:a16="http://schemas.microsoft.com/office/drawing/2014/main" id="{00000000-0008-0000-0000-00006C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a:extLst>
            <a:ext uri="{FF2B5EF4-FFF2-40B4-BE49-F238E27FC236}">
              <a16:creationId xmlns:a16="http://schemas.microsoft.com/office/drawing/2014/main" id="{00000000-0008-0000-0000-00006D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債務償還比率は、</a:t>
          </a:r>
          <a:r>
            <a:rPr kumimoji="1" lang="ja-JP" altLang="en-US" sz="1100">
              <a:solidFill>
                <a:schemeClr val="dk1"/>
              </a:solidFill>
              <a:effectLst/>
              <a:latin typeface="+mn-lt"/>
              <a:ea typeface="+mn-ea"/>
              <a:cs typeface="+mn-cs"/>
            </a:rPr>
            <a:t>令和元年度</a:t>
          </a:r>
          <a:r>
            <a:rPr kumimoji="1" lang="ja-JP" altLang="ja-JP" sz="1100">
              <a:solidFill>
                <a:schemeClr val="dk1"/>
              </a:solidFill>
              <a:effectLst/>
              <a:latin typeface="+mn-lt"/>
              <a:ea typeface="+mn-ea"/>
              <a:cs typeface="+mn-cs"/>
            </a:rPr>
            <a:t>決算よりは減少したものの、類似団体・全国・大分県平均のいずれも上回っている。起債の大半は合併特例債もしくは過疎・辺地債等比較的有利な条件となっているものの、今後も本市では、償還額以上の起債を極力行わないよう、行財政運営に留意するとともに経常的経費部分の圧縮を進め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10" name="テキスト ボックス 109">
          <a:extLst>
            <a:ext uri="{FF2B5EF4-FFF2-40B4-BE49-F238E27FC236}">
              <a16:creationId xmlns:a16="http://schemas.microsoft.com/office/drawing/2014/main" id="{00000000-0008-0000-0000-00006E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a:extLst>
            <a:ext uri="{FF2B5EF4-FFF2-40B4-BE49-F238E27FC236}">
              <a16:creationId xmlns:a16="http://schemas.microsoft.com/office/drawing/2014/main" id="{00000000-0008-0000-0000-00006F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a:extLst>
            <a:ext uri="{FF2B5EF4-FFF2-40B4-BE49-F238E27FC236}">
              <a16:creationId xmlns:a16="http://schemas.microsoft.com/office/drawing/2014/main" id="{00000000-0008-0000-0000-000070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3" name="直線コネクタ 112">
          <a:extLst>
            <a:ext uri="{FF2B5EF4-FFF2-40B4-BE49-F238E27FC236}">
              <a16:creationId xmlns:a16="http://schemas.microsoft.com/office/drawing/2014/main" id="{00000000-0008-0000-0000-000071000000}"/>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4" name="テキスト ボックス 113">
          <a:extLst>
            <a:ext uri="{FF2B5EF4-FFF2-40B4-BE49-F238E27FC236}">
              <a16:creationId xmlns:a16="http://schemas.microsoft.com/office/drawing/2014/main" id="{00000000-0008-0000-0000-000072000000}"/>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5" name="直線コネクタ 114">
          <a:extLst>
            <a:ext uri="{FF2B5EF4-FFF2-40B4-BE49-F238E27FC236}">
              <a16:creationId xmlns:a16="http://schemas.microsoft.com/office/drawing/2014/main" id="{00000000-0008-0000-0000-000073000000}"/>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16" name="テキスト ボックス 115">
          <a:extLst>
            <a:ext uri="{FF2B5EF4-FFF2-40B4-BE49-F238E27FC236}">
              <a16:creationId xmlns:a16="http://schemas.microsoft.com/office/drawing/2014/main" id="{00000000-0008-0000-0000-000074000000}"/>
            </a:ext>
          </a:extLst>
        </xdr:cNvPr>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7" name="直線コネクタ 116">
          <a:extLst>
            <a:ext uri="{FF2B5EF4-FFF2-40B4-BE49-F238E27FC236}">
              <a16:creationId xmlns:a16="http://schemas.microsoft.com/office/drawing/2014/main" id="{00000000-0008-0000-0000-000075000000}"/>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8" name="テキスト ボックス 117">
          <a:extLst>
            <a:ext uri="{FF2B5EF4-FFF2-40B4-BE49-F238E27FC236}">
              <a16:creationId xmlns:a16="http://schemas.microsoft.com/office/drawing/2014/main" id="{00000000-0008-0000-0000-000076000000}"/>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9" name="直線コネクタ 118">
          <a:extLst>
            <a:ext uri="{FF2B5EF4-FFF2-40B4-BE49-F238E27FC236}">
              <a16:creationId xmlns:a16="http://schemas.microsoft.com/office/drawing/2014/main" id="{00000000-0008-0000-0000-000077000000}"/>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1" name="直線コネクタ 120">
          <a:extLst>
            <a:ext uri="{FF2B5EF4-FFF2-40B4-BE49-F238E27FC236}">
              <a16:creationId xmlns:a16="http://schemas.microsoft.com/office/drawing/2014/main" id="{00000000-0008-0000-0000-000079000000}"/>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3" name="直線コネクタ 122">
          <a:extLst>
            <a:ext uri="{FF2B5EF4-FFF2-40B4-BE49-F238E27FC236}">
              <a16:creationId xmlns:a16="http://schemas.microsoft.com/office/drawing/2014/main" id="{00000000-0008-0000-0000-00007B000000}"/>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00000000-0008-0000-0000-00007E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60924</xdr:rowOff>
    </xdr:from>
    <xdr:to>
      <xdr:col>76</xdr:col>
      <xdr:colOff>21589</xdr:colOff>
      <xdr:row>34</xdr:row>
      <xdr:rowOff>106003</xdr:rowOff>
    </xdr:to>
    <xdr:cxnSp macro="">
      <xdr:nvCxnSpPr>
        <xdr:cNvPr id="127" name="直線コネクタ 126">
          <a:extLst>
            <a:ext uri="{FF2B5EF4-FFF2-40B4-BE49-F238E27FC236}">
              <a16:creationId xmlns:a16="http://schemas.microsoft.com/office/drawing/2014/main" id="{00000000-0008-0000-0000-00007F000000}"/>
            </a:ext>
          </a:extLst>
        </xdr:cNvPr>
        <xdr:cNvCxnSpPr/>
      </xdr:nvCxnSpPr>
      <xdr:spPr>
        <a:xfrm flipV="1">
          <a:off x="14793595" y="5461599"/>
          <a:ext cx="1269" cy="1245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109830</xdr:rowOff>
    </xdr:from>
    <xdr:ext cx="560923" cy="259045"/>
    <xdr:sp macro="" textlink="">
      <xdr:nvSpPr>
        <xdr:cNvPr id="128" name="債務償還比率最小値テキスト">
          <a:extLst>
            <a:ext uri="{FF2B5EF4-FFF2-40B4-BE49-F238E27FC236}">
              <a16:creationId xmlns:a16="http://schemas.microsoft.com/office/drawing/2014/main" id="{00000000-0008-0000-0000-000080000000}"/>
            </a:ext>
          </a:extLst>
        </xdr:cNvPr>
        <xdr:cNvSpPr txBox="1"/>
      </xdr:nvSpPr>
      <xdr:spPr>
        <a:xfrm>
          <a:off x="14846300" y="671065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106003</xdr:rowOff>
    </xdr:from>
    <xdr:to>
      <xdr:col>76</xdr:col>
      <xdr:colOff>111125</xdr:colOff>
      <xdr:row>34</xdr:row>
      <xdr:rowOff>106003</xdr:rowOff>
    </xdr:to>
    <xdr:cxnSp macro="">
      <xdr:nvCxnSpPr>
        <xdr:cNvPr id="129" name="直線コネクタ 128">
          <a:extLst>
            <a:ext uri="{FF2B5EF4-FFF2-40B4-BE49-F238E27FC236}">
              <a16:creationId xmlns:a16="http://schemas.microsoft.com/office/drawing/2014/main" id="{00000000-0008-0000-0000-000081000000}"/>
            </a:ext>
          </a:extLst>
        </xdr:cNvPr>
        <xdr:cNvCxnSpPr/>
      </xdr:nvCxnSpPr>
      <xdr:spPr>
        <a:xfrm>
          <a:off x="14706600" y="670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7601</xdr:rowOff>
    </xdr:from>
    <xdr:ext cx="469744" cy="259045"/>
    <xdr:sp macro="" textlink="">
      <xdr:nvSpPr>
        <xdr:cNvPr id="130" name="債務償還比率最大値テキスト">
          <a:extLst>
            <a:ext uri="{FF2B5EF4-FFF2-40B4-BE49-F238E27FC236}">
              <a16:creationId xmlns:a16="http://schemas.microsoft.com/office/drawing/2014/main" id="{00000000-0008-0000-0000-000082000000}"/>
            </a:ext>
          </a:extLst>
        </xdr:cNvPr>
        <xdr:cNvSpPr txBox="1"/>
      </xdr:nvSpPr>
      <xdr:spPr>
        <a:xfrm>
          <a:off x="14846300" y="5236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60924</xdr:rowOff>
    </xdr:from>
    <xdr:to>
      <xdr:col>76</xdr:col>
      <xdr:colOff>111125</xdr:colOff>
      <xdr:row>27</xdr:row>
      <xdr:rowOff>60924</xdr:rowOff>
    </xdr:to>
    <xdr:cxnSp macro="">
      <xdr:nvCxnSpPr>
        <xdr:cNvPr id="131" name="直線コネクタ 130">
          <a:extLst>
            <a:ext uri="{FF2B5EF4-FFF2-40B4-BE49-F238E27FC236}">
              <a16:creationId xmlns:a16="http://schemas.microsoft.com/office/drawing/2014/main" id="{00000000-0008-0000-0000-000083000000}"/>
            </a:ext>
          </a:extLst>
        </xdr:cNvPr>
        <xdr:cNvCxnSpPr/>
      </xdr:nvCxnSpPr>
      <xdr:spPr>
        <a:xfrm>
          <a:off x="14706600" y="5461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4631</xdr:rowOff>
    </xdr:from>
    <xdr:ext cx="469744" cy="259045"/>
    <xdr:sp macro="" textlink="">
      <xdr:nvSpPr>
        <xdr:cNvPr id="132" name="債務償還比率平均値テキスト">
          <a:extLst>
            <a:ext uri="{FF2B5EF4-FFF2-40B4-BE49-F238E27FC236}">
              <a16:creationId xmlns:a16="http://schemas.microsoft.com/office/drawing/2014/main" id="{00000000-0008-0000-0000-000084000000}"/>
            </a:ext>
          </a:extLst>
        </xdr:cNvPr>
        <xdr:cNvSpPr txBox="1"/>
      </xdr:nvSpPr>
      <xdr:spPr>
        <a:xfrm>
          <a:off x="14846300" y="57482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153204</xdr:rowOff>
    </xdr:from>
    <xdr:to>
      <xdr:col>76</xdr:col>
      <xdr:colOff>73025</xdr:colOff>
      <xdr:row>30</xdr:row>
      <xdr:rowOff>83354</xdr:rowOff>
    </xdr:to>
    <xdr:sp macro="" textlink="">
      <xdr:nvSpPr>
        <xdr:cNvPr id="133" name="フローチャート: 判断 132">
          <a:extLst>
            <a:ext uri="{FF2B5EF4-FFF2-40B4-BE49-F238E27FC236}">
              <a16:creationId xmlns:a16="http://schemas.microsoft.com/office/drawing/2014/main" id="{00000000-0008-0000-0000-000085000000}"/>
            </a:ext>
          </a:extLst>
        </xdr:cNvPr>
        <xdr:cNvSpPr/>
      </xdr:nvSpPr>
      <xdr:spPr>
        <a:xfrm>
          <a:off x="14744700" y="5896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31309</xdr:rowOff>
    </xdr:from>
    <xdr:to>
      <xdr:col>72</xdr:col>
      <xdr:colOff>123825</xdr:colOff>
      <xdr:row>30</xdr:row>
      <xdr:rowOff>132909</xdr:rowOff>
    </xdr:to>
    <xdr:sp macro="" textlink="">
      <xdr:nvSpPr>
        <xdr:cNvPr id="134" name="フローチャート: 判断 133">
          <a:extLst>
            <a:ext uri="{FF2B5EF4-FFF2-40B4-BE49-F238E27FC236}">
              <a16:creationId xmlns:a16="http://schemas.microsoft.com/office/drawing/2014/main" id="{00000000-0008-0000-0000-000086000000}"/>
            </a:ext>
          </a:extLst>
        </xdr:cNvPr>
        <xdr:cNvSpPr/>
      </xdr:nvSpPr>
      <xdr:spPr>
        <a:xfrm>
          <a:off x="14033500" y="59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8279</xdr:rowOff>
    </xdr:from>
    <xdr:to>
      <xdr:col>68</xdr:col>
      <xdr:colOff>123825</xdr:colOff>
      <xdr:row>30</xdr:row>
      <xdr:rowOff>109879</xdr:rowOff>
    </xdr:to>
    <xdr:sp macro="" textlink="">
      <xdr:nvSpPr>
        <xdr:cNvPr id="135" name="フローチャート: 判断 134">
          <a:extLst>
            <a:ext uri="{FF2B5EF4-FFF2-40B4-BE49-F238E27FC236}">
              <a16:creationId xmlns:a16="http://schemas.microsoft.com/office/drawing/2014/main" id="{00000000-0008-0000-0000-000087000000}"/>
            </a:ext>
          </a:extLst>
        </xdr:cNvPr>
        <xdr:cNvSpPr/>
      </xdr:nvSpPr>
      <xdr:spPr>
        <a:xfrm>
          <a:off x="13271500" y="5923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168523</xdr:rowOff>
    </xdr:from>
    <xdr:to>
      <xdr:col>64</xdr:col>
      <xdr:colOff>123825</xdr:colOff>
      <xdr:row>30</xdr:row>
      <xdr:rowOff>98673</xdr:rowOff>
    </xdr:to>
    <xdr:sp macro="" textlink="">
      <xdr:nvSpPr>
        <xdr:cNvPr id="136" name="フローチャート: 判断 135">
          <a:extLst>
            <a:ext uri="{FF2B5EF4-FFF2-40B4-BE49-F238E27FC236}">
              <a16:creationId xmlns:a16="http://schemas.microsoft.com/office/drawing/2014/main" id="{00000000-0008-0000-0000-000088000000}"/>
            </a:ext>
          </a:extLst>
        </xdr:cNvPr>
        <xdr:cNvSpPr/>
      </xdr:nvSpPr>
      <xdr:spPr>
        <a:xfrm>
          <a:off x="12509500" y="591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147139</xdr:rowOff>
    </xdr:from>
    <xdr:to>
      <xdr:col>60</xdr:col>
      <xdr:colOff>123825</xdr:colOff>
      <xdr:row>30</xdr:row>
      <xdr:rowOff>77289</xdr:rowOff>
    </xdr:to>
    <xdr:sp macro="" textlink="">
      <xdr:nvSpPr>
        <xdr:cNvPr id="137" name="フローチャート: 判断 136">
          <a:extLst>
            <a:ext uri="{FF2B5EF4-FFF2-40B4-BE49-F238E27FC236}">
              <a16:creationId xmlns:a16="http://schemas.microsoft.com/office/drawing/2014/main" id="{00000000-0008-0000-0000-000089000000}"/>
            </a:ext>
          </a:extLst>
        </xdr:cNvPr>
        <xdr:cNvSpPr/>
      </xdr:nvSpPr>
      <xdr:spPr>
        <a:xfrm>
          <a:off x="11747500" y="5890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00000000-0008-0000-0000-00008A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00000000-0008-0000-0000-00008B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0000000-0008-0000-0000-00008C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00000000-0008-0000-0000-00008D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00000000-0008-0000-0000-00008E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1288</xdr:rowOff>
    </xdr:from>
    <xdr:to>
      <xdr:col>76</xdr:col>
      <xdr:colOff>73025</xdr:colOff>
      <xdr:row>30</xdr:row>
      <xdr:rowOff>102888</xdr:rowOff>
    </xdr:to>
    <xdr:sp macro="" textlink="">
      <xdr:nvSpPr>
        <xdr:cNvPr id="143" name="楕円 142">
          <a:extLst>
            <a:ext uri="{FF2B5EF4-FFF2-40B4-BE49-F238E27FC236}">
              <a16:creationId xmlns:a16="http://schemas.microsoft.com/office/drawing/2014/main" id="{00000000-0008-0000-0000-00008F000000}"/>
            </a:ext>
          </a:extLst>
        </xdr:cNvPr>
        <xdr:cNvSpPr/>
      </xdr:nvSpPr>
      <xdr:spPr>
        <a:xfrm>
          <a:off x="14744700" y="5916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151165</xdr:rowOff>
    </xdr:from>
    <xdr:ext cx="469744" cy="259045"/>
    <xdr:sp macro="" textlink="">
      <xdr:nvSpPr>
        <xdr:cNvPr id="144" name="債務償還比率該当値テキスト">
          <a:extLst>
            <a:ext uri="{FF2B5EF4-FFF2-40B4-BE49-F238E27FC236}">
              <a16:creationId xmlns:a16="http://schemas.microsoft.com/office/drawing/2014/main" id="{00000000-0008-0000-0000-000090000000}"/>
            </a:ext>
          </a:extLst>
        </xdr:cNvPr>
        <xdr:cNvSpPr txBox="1"/>
      </xdr:nvSpPr>
      <xdr:spPr>
        <a:xfrm>
          <a:off x="14846300" y="5894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51768</xdr:rowOff>
    </xdr:from>
    <xdr:to>
      <xdr:col>72</xdr:col>
      <xdr:colOff>123825</xdr:colOff>
      <xdr:row>30</xdr:row>
      <xdr:rowOff>153368</xdr:rowOff>
    </xdr:to>
    <xdr:sp macro="" textlink="">
      <xdr:nvSpPr>
        <xdr:cNvPr id="145" name="楕円 144">
          <a:extLst>
            <a:ext uri="{FF2B5EF4-FFF2-40B4-BE49-F238E27FC236}">
              <a16:creationId xmlns:a16="http://schemas.microsoft.com/office/drawing/2014/main" id="{00000000-0008-0000-0000-000091000000}"/>
            </a:ext>
          </a:extLst>
        </xdr:cNvPr>
        <xdr:cNvSpPr/>
      </xdr:nvSpPr>
      <xdr:spPr>
        <a:xfrm>
          <a:off x="14033500" y="5966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52088</xdr:rowOff>
    </xdr:from>
    <xdr:to>
      <xdr:col>76</xdr:col>
      <xdr:colOff>22225</xdr:colOff>
      <xdr:row>30</xdr:row>
      <xdr:rowOff>102568</xdr:rowOff>
    </xdr:to>
    <xdr:cxnSp macro="">
      <xdr:nvCxnSpPr>
        <xdr:cNvPr id="146" name="直線コネクタ 145">
          <a:extLst>
            <a:ext uri="{FF2B5EF4-FFF2-40B4-BE49-F238E27FC236}">
              <a16:creationId xmlns:a16="http://schemas.microsoft.com/office/drawing/2014/main" id="{00000000-0008-0000-0000-000092000000}"/>
            </a:ext>
          </a:extLst>
        </xdr:cNvPr>
        <xdr:cNvCxnSpPr/>
      </xdr:nvCxnSpPr>
      <xdr:spPr>
        <a:xfrm flipV="1">
          <a:off x="14084300" y="5967113"/>
          <a:ext cx="711200" cy="5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78704</xdr:rowOff>
    </xdr:from>
    <xdr:to>
      <xdr:col>68</xdr:col>
      <xdr:colOff>123825</xdr:colOff>
      <xdr:row>31</xdr:row>
      <xdr:rowOff>8854</xdr:rowOff>
    </xdr:to>
    <xdr:sp macro="" textlink="">
      <xdr:nvSpPr>
        <xdr:cNvPr id="147" name="楕円 146">
          <a:extLst>
            <a:ext uri="{FF2B5EF4-FFF2-40B4-BE49-F238E27FC236}">
              <a16:creationId xmlns:a16="http://schemas.microsoft.com/office/drawing/2014/main" id="{00000000-0008-0000-0000-000093000000}"/>
            </a:ext>
          </a:extLst>
        </xdr:cNvPr>
        <xdr:cNvSpPr/>
      </xdr:nvSpPr>
      <xdr:spPr>
        <a:xfrm>
          <a:off x="13271500" y="5993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102568</xdr:rowOff>
    </xdr:from>
    <xdr:to>
      <xdr:col>72</xdr:col>
      <xdr:colOff>73025</xdr:colOff>
      <xdr:row>30</xdr:row>
      <xdr:rowOff>129504</xdr:rowOff>
    </xdr:to>
    <xdr:cxnSp macro="">
      <xdr:nvCxnSpPr>
        <xdr:cNvPr id="148" name="直線コネクタ 147">
          <a:extLst>
            <a:ext uri="{FF2B5EF4-FFF2-40B4-BE49-F238E27FC236}">
              <a16:creationId xmlns:a16="http://schemas.microsoft.com/office/drawing/2014/main" id="{00000000-0008-0000-0000-000094000000}"/>
            </a:ext>
          </a:extLst>
        </xdr:cNvPr>
        <xdr:cNvCxnSpPr/>
      </xdr:nvCxnSpPr>
      <xdr:spPr>
        <a:xfrm flipV="1">
          <a:off x="13322300" y="6017593"/>
          <a:ext cx="762000" cy="26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99163</xdr:rowOff>
    </xdr:from>
    <xdr:to>
      <xdr:col>64</xdr:col>
      <xdr:colOff>123825</xdr:colOff>
      <xdr:row>31</xdr:row>
      <xdr:rowOff>29313</xdr:rowOff>
    </xdr:to>
    <xdr:sp macro="" textlink="">
      <xdr:nvSpPr>
        <xdr:cNvPr id="149" name="楕円 148">
          <a:extLst>
            <a:ext uri="{FF2B5EF4-FFF2-40B4-BE49-F238E27FC236}">
              <a16:creationId xmlns:a16="http://schemas.microsoft.com/office/drawing/2014/main" id="{00000000-0008-0000-0000-000095000000}"/>
            </a:ext>
          </a:extLst>
        </xdr:cNvPr>
        <xdr:cNvSpPr/>
      </xdr:nvSpPr>
      <xdr:spPr>
        <a:xfrm>
          <a:off x="12509500" y="6014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129504</xdr:rowOff>
    </xdr:from>
    <xdr:to>
      <xdr:col>68</xdr:col>
      <xdr:colOff>73025</xdr:colOff>
      <xdr:row>30</xdr:row>
      <xdr:rowOff>149963</xdr:rowOff>
    </xdr:to>
    <xdr:cxnSp macro="">
      <xdr:nvCxnSpPr>
        <xdr:cNvPr id="150" name="直線コネクタ 149">
          <a:extLst>
            <a:ext uri="{FF2B5EF4-FFF2-40B4-BE49-F238E27FC236}">
              <a16:creationId xmlns:a16="http://schemas.microsoft.com/office/drawing/2014/main" id="{00000000-0008-0000-0000-000096000000}"/>
            </a:ext>
          </a:extLst>
        </xdr:cNvPr>
        <xdr:cNvCxnSpPr/>
      </xdr:nvCxnSpPr>
      <xdr:spPr>
        <a:xfrm flipV="1">
          <a:off x="12560300" y="6044529"/>
          <a:ext cx="762000" cy="20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109855</xdr:rowOff>
    </xdr:from>
    <xdr:to>
      <xdr:col>60</xdr:col>
      <xdr:colOff>123825</xdr:colOff>
      <xdr:row>31</xdr:row>
      <xdr:rowOff>40005</xdr:rowOff>
    </xdr:to>
    <xdr:sp macro="" textlink="">
      <xdr:nvSpPr>
        <xdr:cNvPr id="151" name="楕円 150">
          <a:extLst>
            <a:ext uri="{FF2B5EF4-FFF2-40B4-BE49-F238E27FC236}">
              <a16:creationId xmlns:a16="http://schemas.microsoft.com/office/drawing/2014/main" id="{00000000-0008-0000-0000-000097000000}"/>
            </a:ext>
          </a:extLst>
        </xdr:cNvPr>
        <xdr:cNvSpPr/>
      </xdr:nvSpPr>
      <xdr:spPr>
        <a:xfrm>
          <a:off x="11747500" y="6024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149963</xdr:rowOff>
    </xdr:from>
    <xdr:to>
      <xdr:col>64</xdr:col>
      <xdr:colOff>73025</xdr:colOff>
      <xdr:row>30</xdr:row>
      <xdr:rowOff>160655</xdr:rowOff>
    </xdr:to>
    <xdr:cxnSp macro="">
      <xdr:nvCxnSpPr>
        <xdr:cNvPr id="152" name="直線コネクタ 151">
          <a:extLst>
            <a:ext uri="{FF2B5EF4-FFF2-40B4-BE49-F238E27FC236}">
              <a16:creationId xmlns:a16="http://schemas.microsoft.com/office/drawing/2014/main" id="{00000000-0008-0000-0000-000098000000}"/>
            </a:ext>
          </a:extLst>
        </xdr:cNvPr>
        <xdr:cNvCxnSpPr/>
      </xdr:nvCxnSpPr>
      <xdr:spPr>
        <a:xfrm flipV="1">
          <a:off x="11798300" y="6064988"/>
          <a:ext cx="762000" cy="10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149436</xdr:rowOff>
    </xdr:from>
    <xdr:ext cx="469744" cy="259045"/>
    <xdr:sp macro="" textlink="">
      <xdr:nvSpPr>
        <xdr:cNvPr id="153" name="n_1aveValue債務償還比率">
          <a:extLst>
            <a:ext uri="{FF2B5EF4-FFF2-40B4-BE49-F238E27FC236}">
              <a16:creationId xmlns:a16="http://schemas.microsoft.com/office/drawing/2014/main" id="{00000000-0008-0000-0000-000099000000}"/>
            </a:ext>
          </a:extLst>
        </xdr:cNvPr>
        <xdr:cNvSpPr txBox="1"/>
      </xdr:nvSpPr>
      <xdr:spPr>
        <a:xfrm>
          <a:off x="13836727" y="5721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126406</xdr:rowOff>
    </xdr:from>
    <xdr:ext cx="469744" cy="259045"/>
    <xdr:sp macro="" textlink="">
      <xdr:nvSpPr>
        <xdr:cNvPr id="154" name="n_2aveValue債務償還比率">
          <a:extLst>
            <a:ext uri="{FF2B5EF4-FFF2-40B4-BE49-F238E27FC236}">
              <a16:creationId xmlns:a16="http://schemas.microsoft.com/office/drawing/2014/main" id="{00000000-0008-0000-0000-00009A000000}"/>
            </a:ext>
          </a:extLst>
        </xdr:cNvPr>
        <xdr:cNvSpPr txBox="1"/>
      </xdr:nvSpPr>
      <xdr:spPr>
        <a:xfrm>
          <a:off x="13087427" y="5698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115200</xdr:rowOff>
    </xdr:from>
    <xdr:ext cx="469744" cy="259045"/>
    <xdr:sp macro="" textlink="">
      <xdr:nvSpPr>
        <xdr:cNvPr id="155" name="n_3aveValue債務償還比率">
          <a:extLst>
            <a:ext uri="{FF2B5EF4-FFF2-40B4-BE49-F238E27FC236}">
              <a16:creationId xmlns:a16="http://schemas.microsoft.com/office/drawing/2014/main" id="{00000000-0008-0000-0000-00009B000000}"/>
            </a:ext>
          </a:extLst>
        </xdr:cNvPr>
        <xdr:cNvSpPr txBox="1"/>
      </xdr:nvSpPr>
      <xdr:spPr>
        <a:xfrm>
          <a:off x="12325427" y="5687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93816</xdr:rowOff>
    </xdr:from>
    <xdr:ext cx="469744" cy="259045"/>
    <xdr:sp macro="" textlink="">
      <xdr:nvSpPr>
        <xdr:cNvPr id="156" name="n_4aveValue債務償還比率">
          <a:extLst>
            <a:ext uri="{FF2B5EF4-FFF2-40B4-BE49-F238E27FC236}">
              <a16:creationId xmlns:a16="http://schemas.microsoft.com/office/drawing/2014/main" id="{00000000-0008-0000-0000-00009C000000}"/>
            </a:ext>
          </a:extLst>
        </xdr:cNvPr>
        <xdr:cNvSpPr txBox="1"/>
      </xdr:nvSpPr>
      <xdr:spPr>
        <a:xfrm>
          <a:off x="11563427" y="5665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144495</xdr:rowOff>
    </xdr:from>
    <xdr:ext cx="469744" cy="259045"/>
    <xdr:sp macro="" textlink="">
      <xdr:nvSpPr>
        <xdr:cNvPr id="157" name="n_1mainValue債務償還比率">
          <a:extLst>
            <a:ext uri="{FF2B5EF4-FFF2-40B4-BE49-F238E27FC236}">
              <a16:creationId xmlns:a16="http://schemas.microsoft.com/office/drawing/2014/main" id="{00000000-0008-0000-0000-00009D000000}"/>
            </a:ext>
          </a:extLst>
        </xdr:cNvPr>
        <xdr:cNvSpPr txBox="1"/>
      </xdr:nvSpPr>
      <xdr:spPr>
        <a:xfrm>
          <a:off x="13836727" y="6059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171431</xdr:rowOff>
    </xdr:from>
    <xdr:ext cx="469744" cy="259045"/>
    <xdr:sp macro="" textlink="">
      <xdr:nvSpPr>
        <xdr:cNvPr id="158" name="n_2mainValue債務償還比率">
          <a:extLst>
            <a:ext uri="{FF2B5EF4-FFF2-40B4-BE49-F238E27FC236}">
              <a16:creationId xmlns:a16="http://schemas.microsoft.com/office/drawing/2014/main" id="{00000000-0008-0000-0000-00009E000000}"/>
            </a:ext>
          </a:extLst>
        </xdr:cNvPr>
        <xdr:cNvSpPr txBox="1"/>
      </xdr:nvSpPr>
      <xdr:spPr>
        <a:xfrm>
          <a:off x="13087427" y="6086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20440</xdr:rowOff>
    </xdr:from>
    <xdr:ext cx="469744" cy="259045"/>
    <xdr:sp macro="" textlink="">
      <xdr:nvSpPr>
        <xdr:cNvPr id="159" name="n_3mainValue債務償還比率">
          <a:extLst>
            <a:ext uri="{FF2B5EF4-FFF2-40B4-BE49-F238E27FC236}">
              <a16:creationId xmlns:a16="http://schemas.microsoft.com/office/drawing/2014/main" id="{00000000-0008-0000-0000-00009F000000}"/>
            </a:ext>
          </a:extLst>
        </xdr:cNvPr>
        <xdr:cNvSpPr txBox="1"/>
      </xdr:nvSpPr>
      <xdr:spPr>
        <a:xfrm>
          <a:off x="12325427" y="6106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31132</xdr:rowOff>
    </xdr:from>
    <xdr:ext cx="469744" cy="259045"/>
    <xdr:sp macro="" textlink="">
      <xdr:nvSpPr>
        <xdr:cNvPr id="160" name="n_4mainValue債務償還比率">
          <a:extLst>
            <a:ext uri="{FF2B5EF4-FFF2-40B4-BE49-F238E27FC236}">
              <a16:creationId xmlns:a16="http://schemas.microsoft.com/office/drawing/2014/main" id="{00000000-0008-0000-0000-0000A0000000}"/>
            </a:ext>
          </a:extLst>
        </xdr:cNvPr>
        <xdr:cNvSpPr txBox="1"/>
      </xdr:nvSpPr>
      <xdr:spPr>
        <a:xfrm>
          <a:off x="11563427" y="6117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00000000-0008-0000-0000-0000A1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00000000-0008-0000-0000-0000A2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00000000-0008-0000-0000-0000A3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00000000-0008-0000-0000-0000A4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00000000-0008-0000-0000-0000A5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00000000-0008-0000-0000-0000A6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大分県由布市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33,954
33,539
319.32
25,031,305
24,065,257
679,039
10,888,270
22,867,367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27.3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1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1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20955</xdr:rowOff>
    </xdr:from>
    <xdr:to>
      <xdr:col>24</xdr:col>
      <xdr:colOff>62865</xdr:colOff>
      <xdr:row>42</xdr:row>
      <xdr:rowOff>32385</xdr:rowOff>
    </xdr:to>
    <xdr:cxnSp macro="">
      <xdr:nvCxnSpPr>
        <xdr:cNvPr id="57" name="直線コネクタ 56">
          <a:extLst>
            <a:ext uri="{FF2B5EF4-FFF2-40B4-BE49-F238E27FC236}">
              <a16:creationId xmlns:a16="http://schemas.microsoft.com/office/drawing/2014/main" id="{00000000-0008-0000-0100-000039000000}"/>
            </a:ext>
          </a:extLst>
        </xdr:cNvPr>
        <xdr:cNvCxnSpPr/>
      </xdr:nvCxnSpPr>
      <xdr:spPr>
        <a:xfrm flipV="1">
          <a:off x="4634865" y="5678805"/>
          <a:ext cx="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36212</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100-00003A000000}"/>
            </a:ext>
          </a:extLst>
        </xdr:cNvPr>
        <xdr:cNvSpPr txBox="1"/>
      </xdr:nvSpPr>
      <xdr:spPr>
        <a:xfrm>
          <a:off x="4673600" y="723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32385</xdr:rowOff>
    </xdr:from>
    <xdr:to>
      <xdr:col>24</xdr:col>
      <xdr:colOff>152400</xdr:colOff>
      <xdr:row>42</xdr:row>
      <xdr:rowOff>32385</xdr:rowOff>
    </xdr:to>
    <xdr:cxnSp macro="">
      <xdr:nvCxnSpPr>
        <xdr:cNvPr id="59" name="直線コネクタ 58">
          <a:extLst>
            <a:ext uri="{FF2B5EF4-FFF2-40B4-BE49-F238E27FC236}">
              <a16:creationId xmlns:a16="http://schemas.microsoft.com/office/drawing/2014/main" id="{00000000-0008-0000-0100-00003B000000}"/>
            </a:ext>
          </a:extLst>
        </xdr:cNvPr>
        <xdr:cNvCxnSpPr/>
      </xdr:nvCxnSpPr>
      <xdr:spPr>
        <a:xfrm>
          <a:off x="4546600" y="723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139082</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100-00003C000000}"/>
            </a:ext>
          </a:extLst>
        </xdr:cNvPr>
        <xdr:cNvSpPr txBox="1"/>
      </xdr:nvSpPr>
      <xdr:spPr>
        <a:xfrm>
          <a:off x="4673600" y="5454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20955</xdr:rowOff>
    </xdr:from>
    <xdr:to>
      <xdr:col>24</xdr:col>
      <xdr:colOff>152400</xdr:colOff>
      <xdr:row>33</xdr:row>
      <xdr:rowOff>20955</xdr:rowOff>
    </xdr:to>
    <xdr:cxnSp macro="">
      <xdr:nvCxnSpPr>
        <xdr:cNvPr id="61" name="直線コネクタ 60">
          <a:extLst>
            <a:ext uri="{FF2B5EF4-FFF2-40B4-BE49-F238E27FC236}">
              <a16:creationId xmlns:a16="http://schemas.microsoft.com/office/drawing/2014/main" id="{00000000-0008-0000-0100-00003D000000}"/>
            </a:ext>
          </a:extLst>
        </xdr:cNvPr>
        <xdr:cNvCxnSpPr/>
      </xdr:nvCxnSpPr>
      <xdr:spPr>
        <a:xfrm>
          <a:off x="4546600" y="5678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33037</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100-00003E000000}"/>
            </a:ext>
          </a:extLst>
        </xdr:cNvPr>
        <xdr:cNvSpPr txBox="1"/>
      </xdr:nvSpPr>
      <xdr:spPr>
        <a:xfrm>
          <a:off x="4673600" y="63766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10160</xdr:rowOff>
    </xdr:from>
    <xdr:to>
      <xdr:col>24</xdr:col>
      <xdr:colOff>114300</xdr:colOff>
      <xdr:row>38</xdr:row>
      <xdr:rowOff>111760</xdr:rowOff>
    </xdr:to>
    <xdr:sp macro="" textlink="">
      <xdr:nvSpPr>
        <xdr:cNvPr id="63" name="フローチャート: 判断 62">
          <a:extLst>
            <a:ext uri="{FF2B5EF4-FFF2-40B4-BE49-F238E27FC236}">
              <a16:creationId xmlns:a16="http://schemas.microsoft.com/office/drawing/2014/main" id="{00000000-0008-0000-0100-00003F000000}"/>
            </a:ext>
          </a:extLst>
        </xdr:cNvPr>
        <xdr:cNvSpPr/>
      </xdr:nvSpPr>
      <xdr:spPr>
        <a:xfrm>
          <a:off x="45847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113030</xdr:rowOff>
    </xdr:from>
    <xdr:to>
      <xdr:col>20</xdr:col>
      <xdr:colOff>38100</xdr:colOff>
      <xdr:row>38</xdr:row>
      <xdr:rowOff>43180</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3746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105410</xdr:rowOff>
    </xdr:from>
    <xdr:to>
      <xdr:col>15</xdr:col>
      <xdr:colOff>101600</xdr:colOff>
      <xdr:row>38</xdr:row>
      <xdr:rowOff>35560</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2857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78740</xdr:rowOff>
    </xdr:from>
    <xdr:to>
      <xdr:col>10</xdr:col>
      <xdr:colOff>165100</xdr:colOff>
      <xdr:row>38</xdr:row>
      <xdr:rowOff>8890</xdr:rowOff>
    </xdr:to>
    <xdr:sp macro="" textlink="">
      <xdr:nvSpPr>
        <xdr:cNvPr id="66" name="フローチャート: 判断 65">
          <a:extLst>
            <a:ext uri="{FF2B5EF4-FFF2-40B4-BE49-F238E27FC236}">
              <a16:creationId xmlns:a16="http://schemas.microsoft.com/office/drawing/2014/main" id="{00000000-0008-0000-0100-000042000000}"/>
            </a:ext>
          </a:extLst>
        </xdr:cNvPr>
        <xdr:cNvSpPr/>
      </xdr:nvSpPr>
      <xdr:spPr>
        <a:xfrm>
          <a:off x="1968500" y="642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65405</xdr:rowOff>
    </xdr:from>
    <xdr:to>
      <xdr:col>6</xdr:col>
      <xdr:colOff>38100</xdr:colOff>
      <xdr:row>37</xdr:row>
      <xdr:rowOff>167005</xdr:rowOff>
    </xdr:to>
    <xdr:sp macro="" textlink="">
      <xdr:nvSpPr>
        <xdr:cNvPr id="67" name="フローチャート: 判断 66">
          <a:extLst>
            <a:ext uri="{FF2B5EF4-FFF2-40B4-BE49-F238E27FC236}">
              <a16:creationId xmlns:a16="http://schemas.microsoft.com/office/drawing/2014/main" id="{00000000-0008-0000-0100-000043000000}"/>
            </a:ext>
          </a:extLst>
        </xdr:cNvPr>
        <xdr:cNvSpPr/>
      </xdr:nvSpPr>
      <xdr:spPr>
        <a:xfrm>
          <a:off x="10795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23495</xdr:rowOff>
    </xdr:from>
    <xdr:to>
      <xdr:col>24</xdr:col>
      <xdr:colOff>114300</xdr:colOff>
      <xdr:row>38</xdr:row>
      <xdr:rowOff>125095</xdr:rowOff>
    </xdr:to>
    <xdr:sp macro="" textlink="">
      <xdr:nvSpPr>
        <xdr:cNvPr id="73" name="楕円 72">
          <a:extLst>
            <a:ext uri="{FF2B5EF4-FFF2-40B4-BE49-F238E27FC236}">
              <a16:creationId xmlns:a16="http://schemas.microsoft.com/office/drawing/2014/main" id="{00000000-0008-0000-0100-000049000000}"/>
            </a:ext>
          </a:extLst>
        </xdr:cNvPr>
        <xdr:cNvSpPr/>
      </xdr:nvSpPr>
      <xdr:spPr>
        <a:xfrm>
          <a:off x="4584700" y="653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1922</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100-00004A000000}"/>
            </a:ext>
          </a:extLst>
        </xdr:cNvPr>
        <xdr:cNvSpPr txBox="1"/>
      </xdr:nvSpPr>
      <xdr:spPr>
        <a:xfrm>
          <a:off x="4673600" y="651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2540</xdr:rowOff>
    </xdr:from>
    <xdr:to>
      <xdr:col>20</xdr:col>
      <xdr:colOff>38100</xdr:colOff>
      <xdr:row>38</xdr:row>
      <xdr:rowOff>104140</xdr:rowOff>
    </xdr:to>
    <xdr:sp macro="" textlink="">
      <xdr:nvSpPr>
        <xdr:cNvPr id="75" name="楕円 74">
          <a:extLst>
            <a:ext uri="{FF2B5EF4-FFF2-40B4-BE49-F238E27FC236}">
              <a16:creationId xmlns:a16="http://schemas.microsoft.com/office/drawing/2014/main" id="{00000000-0008-0000-0100-00004B000000}"/>
            </a:ext>
          </a:extLst>
        </xdr:cNvPr>
        <xdr:cNvSpPr/>
      </xdr:nvSpPr>
      <xdr:spPr>
        <a:xfrm>
          <a:off x="3746500" y="651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53340</xdr:rowOff>
    </xdr:from>
    <xdr:to>
      <xdr:col>24</xdr:col>
      <xdr:colOff>63500</xdr:colOff>
      <xdr:row>38</xdr:row>
      <xdr:rowOff>74295</xdr:rowOff>
    </xdr:to>
    <xdr:cxnSp macro="">
      <xdr:nvCxnSpPr>
        <xdr:cNvPr id="76" name="直線コネクタ 75">
          <a:extLst>
            <a:ext uri="{FF2B5EF4-FFF2-40B4-BE49-F238E27FC236}">
              <a16:creationId xmlns:a16="http://schemas.microsoft.com/office/drawing/2014/main" id="{00000000-0008-0000-0100-00004C000000}"/>
            </a:ext>
          </a:extLst>
        </xdr:cNvPr>
        <xdr:cNvCxnSpPr/>
      </xdr:nvCxnSpPr>
      <xdr:spPr>
        <a:xfrm>
          <a:off x="3797300" y="6568440"/>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154940</xdr:rowOff>
    </xdr:from>
    <xdr:to>
      <xdr:col>15</xdr:col>
      <xdr:colOff>101600</xdr:colOff>
      <xdr:row>38</xdr:row>
      <xdr:rowOff>85090</xdr:rowOff>
    </xdr:to>
    <xdr:sp macro="" textlink="">
      <xdr:nvSpPr>
        <xdr:cNvPr id="77" name="楕円 76">
          <a:extLst>
            <a:ext uri="{FF2B5EF4-FFF2-40B4-BE49-F238E27FC236}">
              <a16:creationId xmlns:a16="http://schemas.microsoft.com/office/drawing/2014/main" id="{00000000-0008-0000-0100-00004D000000}"/>
            </a:ext>
          </a:extLst>
        </xdr:cNvPr>
        <xdr:cNvSpPr/>
      </xdr:nvSpPr>
      <xdr:spPr>
        <a:xfrm>
          <a:off x="2857500" y="649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34290</xdr:rowOff>
    </xdr:from>
    <xdr:to>
      <xdr:col>19</xdr:col>
      <xdr:colOff>177800</xdr:colOff>
      <xdr:row>38</xdr:row>
      <xdr:rowOff>53340</xdr:rowOff>
    </xdr:to>
    <xdr:cxnSp macro="">
      <xdr:nvCxnSpPr>
        <xdr:cNvPr id="78" name="直線コネクタ 77">
          <a:extLst>
            <a:ext uri="{FF2B5EF4-FFF2-40B4-BE49-F238E27FC236}">
              <a16:creationId xmlns:a16="http://schemas.microsoft.com/office/drawing/2014/main" id="{00000000-0008-0000-0100-00004E000000}"/>
            </a:ext>
          </a:extLst>
        </xdr:cNvPr>
        <xdr:cNvCxnSpPr/>
      </xdr:nvCxnSpPr>
      <xdr:spPr>
        <a:xfrm>
          <a:off x="2908300" y="654939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141605</xdr:rowOff>
    </xdr:from>
    <xdr:to>
      <xdr:col>10</xdr:col>
      <xdr:colOff>165100</xdr:colOff>
      <xdr:row>38</xdr:row>
      <xdr:rowOff>71755</xdr:rowOff>
    </xdr:to>
    <xdr:sp macro="" textlink="">
      <xdr:nvSpPr>
        <xdr:cNvPr id="79" name="楕円 78">
          <a:extLst>
            <a:ext uri="{FF2B5EF4-FFF2-40B4-BE49-F238E27FC236}">
              <a16:creationId xmlns:a16="http://schemas.microsoft.com/office/drawing/2014/main" id="{00000000-0008-0000-0100-00004F000000}"/>
            </a:ext>
          </a:extLst>
        </xdr:cNvPr>
        <xdr:cNvSpPr/>
      </xdr:nvSpPr>
      <xdr:spPr>
        <a:xfrm>
          <a:off x="1968500" y="648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20955</xdr:rowOff>
    </xdr:from>
    <xdr:to>
      <xdr:col>15</xdr:col>
      <xdr:colOff>50800</xdr:colOff>
      <xdr:row>38</xdr:row>
      <xdr:rowOff>34290</xdr:rowOff>
    </xdr:to>
    <xdr:cxnSp macro="">
      <xdr:nvCxnSpPr>
        <xdr:cNvPr id="80" name="直線コネクタ 79">
          <a:extLst>
            <a:ext uri="{FF2B5EF4-FFF2-40B4-BE49-F238E27FC236}">
              <a16:creationId xmlns:a16="http://schemas.microsoft.com/office/drawing/2014/main" id="{00000000-0008-0000-0100-000050000000}"/>
            </a:ext>
          </a:extLst>
        </xdr:cNvPr>
        <xdr:cNvCxnSpPr/>
      </xdr:nvCxnSpPr>
      <xdr:spPr>
        <a:xfrm>
          <a:off x="2019300" y="653605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113030</xdr:rowOff>
    </xdr:from>
    <xdr:to>
      <xdr:col>6</xdr:col>
      <xdr:colOff>38100</xdr:colOff>
      <xdr:row>38</xdr:row>
      <xdr:rowOff>43180</xdr:rowOff>
    </xdr:to>
    <xdr:sp macro="" textlink="">
      <xdr:nvSpPr>
        <xdr:cNvPr id="81" name="楕円 80">
          <a:extLst>
            <a:ext uri="{FF2B5EF4-FFF2-40B4-BE49-F238E27FC236}">
              <a16:creationId xmlns:a16="http://schemas.microsoft.com/office/drawing/2014/main" id="{00000000-0008-0000-0100-000051000000}"/>
            </a:ext>
          </a:extLst>
        </xdr:cNvPr>
        <xdr:cNvSpPr/>
      </xdr:nvSpPr>
      <xdr:spPr>
        <a:xfrm>
          <a:off x="1079500" y="645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163830</xdr:rowOff>
    </xdr:from>
    <xdr:to>
      <xdr:col>10</xdr:col>
      <xdr:colOff>114300</xdr:colOff>
      <xdr:row>38</xdr:row>
      <xdr:rowOff>20955</xdr:rowOff>
    </xdr:to>
    <xdr:cxnSp macro="">
      <xdr:nvCxnSpPr>
        <xdr:cNvPr id="82" name="直線コネクタ 81">
          <a:extLst>
            <a:ext uri="{FF2B5EF4-FFF2-40B4-BE49-F238E27FC236}">
              <a16:creationId xmlns:a16="http://schemas.microsoft.com/office/drawing/2014/main" id="{00000000-0008-0000-0100-000052000000}"/>
            </a:ext>
          </a:extLst>
        </xdr:cNvPr>
        <xdr:cNvCxnSpPr/>
      </xdr:nvCxnSpPr>
      <xdr:spPr>
        <a:xfrm>
          <a:off x="1130300" y="650748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59707</xdr:rowOff>
    </xdr:from>
    <xdr:ext cx="405111" cy="259045"/>
    <xdr:sp macro="" textlink="">
      <xdr:nvSpPr>
        <xdr:cNvPr id="83" name="n_1aveValue【道路】&#10;有形固定資産減価償却率">
          <a:extLst>
            <a:ext uri="{FF2B5EF4-FFF2-40B4-BE49-F238E27FC236}">
              <a16:creationId xmlns:a16="http://schemas.microsoft.com/office/drawing/2014/main" id="{00000000-0008-0000-0100-000053000000}"/>
            </a:ext>
          </a:extLst>
        </xdr:cNvPr>
        <xdr:cNvSpPr txBox="1"/>
      </xdr:nvSpPr>
      <xdr:spPr>
        <a:xfrm>
          <a:off x="3582044" y="623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52087</xdr:rowOff>
    </xdr:from>
    <xdr:ext cx="405111" cy="259045"/>
    <xdr:sp macro="" textlink="">
      <xdr:nvSpPr>
        <xdr:cNvPr id="84" name="n_2aveValue【道路】&#10;有形固定資産減価償却率">
          <a:extLst>
            <a:ext uri="{FF2B5EF4-FFF2-40B4-BE49-F238E27FC236}">
              <a16:creationId xmlns:a16="http://schemas.microsoft.com/office/drawing/2014/main" id="{00000000-0008-0000-0100-000054000000}"/>
            </a:ext>
          </a:extLst>
        </xdr:cNvPr>
        <xdr:cNvSpPr txBox="1"/>
      </xdr:nvSpPr>
      <xdr:spPr>
        <a:xfrm>
          <a:off x="2705744" y="622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25417</xdr:rowOff>
    </xdr:from>
    <xdr:ext cx="405111" cy="259045"/>
    <xdr:sp macro="" textlink="">
      <xdr:nvSpPr>
        <xdr:cNvPr id="85" name="n_3aveValue【道路】&#10;有形固定資産減価償却率">
          <a:extLst>
            <a:ext uri="{FF2B5EF4-FFF2-40B4-BE49-F238E27FC236}">
              <a16:creationId xmlns:a16="http://schemas.microsoft.com/office/drawing/2014/main" id="{00000000-0008-0000-0100-000055000000}"/>
            </a:ext>
          </a:extLst>
        </xdr:cNvPr>
        <xdr:cNvSpPr txBox="1"/>
      </xdr:nvSpPr>
      <xdr:spPr>
        <a:xfrm>
          <a:off x="1816744" y="619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12082</xdr:rowOff>
    </xdr:from>
    <xdr:ext cx="405111" cy="259045"/>
    <xdr:sp macro="" textlink="">
      <xdr:nvSpPr>
        <xdr:cNvPr id="86" name="n_4aveValue【道路】&#10;有形固定資産減価償却率">
          <a:extLst>
            <a:ext uri="{FF2B5EF4-FFF2-40B4-BE49-F238E27FC236}">
              <a16:creationId xmlns:a16="http://schemas.microsoft.com/office/drawing/2014/main" id="{00000000-0008-0000-0100-000056000000}"/>
            </a:ext>
          </a:extLst>
        </xdr:cNvPr>
        <xdr:cNvSpPr txBox="1"/>
      </xdr:nvSpPr>
      <xdr:spPr>
        <a:xfrm>
          <a:off x="927744" y="618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95267</xdr:rowOff>
    </xdr:from>
    <xdr:ext cx="405111" cy="259045"/>
    <xdr:sp macro="" textlink="">
      <xdr:nvSpPr>
        <xdr:cNvPr id="87" name="n_1mainValue【道路】&#10;有形固定資産減価償却率">
          <a:extLst>
            <a:ext uri="{FF2B5EF4-FFF2-40B4-BE49-F238E27FC236}">
              <a16:creationId xmlns:a16="http://schemas.microsoft.com/office/drawing/2014/main" id="{00000000-0008-0000-0100-000057000000}"/>
            </a:ext>
          </a:extLst>
        </xdr:cNvPr>
        <xdr:cNvSpPr txBox="1"/>
      </xdr:nvSpPr>
      <xdr:spPr>
        <a:xfrm>
          <a:off x="3582044" y="661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76217</xdr:rowOff>
    </xdr:from>
    <xdr:ext cx="405111" cy="259045"/>
    <xdr:sp macro="" textlink="">
      <xdr:nvSpPr>
        <xdr:cNvPr id="88" name="n_2mainValue【道路】&#10;有形固定資産減価償却率">
          <a:extLst>
            <a:ext uri="{FF2B5EF4-FFF2-40B4-BE49-F238E27FC236}">
              <a16:creationId xmlns:a16="http://schemas.microsoft.com/office/drawing/2014/main" id="{00000000-0008-0000-0100-000058000000}"/>
            </a:ext>
          </a:extLst>
        </xdr:cNvPr>
        <xdr:cNvSpPr txBox="1"/>
      </xdr:nvSpPr>
      <xdr:spPr>
        <a:xfrm>
          <a:off x="2705744" y="659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62882</xdr:rowOff>
    </xdr:from>
    <xdr:ext cx="405111" cy="259045"/>
    <xdr:sp macro="" textlink="">
      <xdr:nvSpPr>
        <xdr:cNvPr id="89" name="n_3mainValue【道路】&#10;有形固定資産減価償却率">
          <a:extLst>
            <a:ext uri="{FF2B5EF4-FFF2-40B4-BE49-F238E27FC236}">
              <a16:creationId xmlns:a16="http://schemas.microsoft.com/office/drawing/2014/main" id="{00000000-0008-0000-0100-000059000000}"/>
            </a:ext>
          </a:extLst>
        </xdr:cNvPr>
        <xdr:cNvSpPr txBox="1"/>
      </xdr:nvSpPr>
      <xdr:spPr>
        <a:xfrm>
          <a:off x="1816744" y="657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34307</xdr:rowOff>
    </xdr:from>
    <xdr:ext cx="405111" cy="259045"/>
    <xdr:sp macro="" textlink="">
      <xdr:nvSpPr>
        <xdr:cNvPr id="90" name="n_4mainValue【道路】&#10;有形固定資産減価償却率">
          <a:extLst>
            <a:ext uri="{FF2B5EF4-FFF2-40B4-BE49-F238E27FC236}">
              <a16:creationId xmlns:a16="http://schemas.microsoft.com/office/drawing/2014/main" id="{00000000-0008-0000-0100-00005A000000}"/>
            </a:ext>
          </a:extLst>
        </xdr:cNvPr>
        <xdr:cNvSpPr txBox="1"/>
      </xdr:nvSpPr>
      <xdr:spPr>
        <a:xfrm>
          <a:off x="927744" y="654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1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100-00006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100-00006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00000000-0008-0000-0100-000063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100-00006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a:extLst>
            <a:ext uri="{FF2B5EF4-FFF2-40B4-BE49-F238E27FC236}">
              <a16:creationId xmlns:a16="http://schemas.microsoft.com/office/drawing/2014/main" id="{00000000-0008-0000-0100-00006600000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a:extLst>
            <a:ext uri="{FF2B5EF4-FFF2-40B4-BE49-F238E27FC236}">
              <a16:creationId xmlns:a16="http://schemas.microsoft.com/office/drawing/2014/main" id="{00000000-0008-0000-0100-0000670000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a:extLst>
            <a:ext uri="{FF2B5EF4-FFF2-40B4-BE49-F238E27FC236}">
              <a16:creationId xmlns:a16="http://schemas.microsoft.com/office/drawing/2014/main" id="{00000000-0008-0000-0100-0000690000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6" name="テキスト ボックス 105">
          <a:extLst>
            <a:ext uri="{FF2B5EF4-FFF2-40B4-BE49-F238E27FC236}">
              <a16:creationId xmlns:a16="http://schemas.microsoft.com/office/drawing/2014/main" id="{00000000-0008-0000-0100-00006A000000}"/>
            </a:ext>
          </a:extLst>
        </xdr:cNvPr>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a:extLst>
            <a:ext uri="{FF2B5EF4-FFF2-40B4-BE49-F238E27FC236}">
              <a16:creationId xmlns:a16="http://schemas.microsoft.com/office/drawing/2014/main" id="{00000000-0008-0000-0100-00006B00000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8" name="テキスト ボックス 107">
          <a:extLst>
            <a:ext uri="{FF2B5EF4-FFF2-40B4-BE49-F238E27FC236}">
              <a16:creationId xmlns:a16="http://schemas.microsoft.com/office/drawing/2014/main" id="{00000000-0008-0000-0100-00006C000000}"/>
            </a:ext>
          </a:extLst>
        </xdr:cNvPr>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00000000-0008-0000-0100-00006D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00000000-0008-0000-0100-00006F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86734</xdr:rowOff>
    </xdr:from>
    <xdr:to>
      <xdr:col>54</xdr:col>
      <xdr:colOff>189865</xdr:colOff>
      <xdr:row>41</xdr:row>
      <xdr:rowOff>66599</xdr:rowOff>
    </xdr:to>
    <xdr:cxnSp macro="">
      <xdr:nvCxnSpPr>
        <xdr:cNvPr id="112" name="直線コネクタ 111">
          <a:extLst>
            <a:ext uri="{FF2B5EF4-FFF2-40B4-BE49-F238E27FC236}">
              <a16:creationId xmlns:a16="http://schemas.microsoft.com/office/drawing/2014/main" id="{00000000-0008-0000-0100-000070000000}"/>
            </a:ext>
          </a:extLst>
        </xdr:cNvPr>
        <xdr:cNvCxnSpPr/>
      </xdr:nvCxnSpPr>
      <xdr:spPr>
        <a:xfrm flipV="1">
          <a:off x="10476865" y="5744584"/>
          <a:ext cx="0" cy="1351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70426</xdr:rowOff>
    </xdr:from>
    <xdr:ext cx="469744" cy="259045"/>
    <xdr:sp macro="" textlink="">
      <xdr:nvSpPr>
        <xdr:cNvPr id="113" name="【道路】&#10;一人当たり延長最小値テキスト">
          <a:extLst>
            <a:ext uri="{FF2B5EF4-FFF2-40B4-BE49-F238E27FC236}">
              <a16:creationId xmlns:a16="http://schemas.microsoft.com/office/drawing/2014/main" id="{00000000-0008-0000-0100-000071000000}"/>
            </a:ext>
          </a:extLst>
        </xdr:cNvPr>
        <xdr:cNvSpPr txBox="1"/>
      </xdr:nvSpPr>
      <xdr:spPr>
        <a:xfrm>
          <a:off x="10515600" y="7099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66599</xdr:rowOff>
    </xdr:from>
    <xdr:to>
      <xdr:col>55</xdr:col>
      <xdr:colOff>88900</xdr:colOff>
      <xdr:row>41</xdr:row>
      <xdr:rowOff>66599</xdr:rowOff>
    </xdr:to>
    <xdr:cxnSp macro="">
      <xdr:nvCxnSpPr>
        <xdr:cNvPr id="114" name="直線コネクタ 113">
          <a:extLst>
            <a:ext uri="{FF2B5EF4-FFF2-40B4-BE49-F238E27FC236}">
              <a16:creationId xmlns:a16="http://schemas.microsoft.com/office/drawing/2014/main" id="{00000000-0008-0000-0100-000072000000}"/>
            </a:ext>
          </a:extLst>
        </xdr:cNvPr>
        <xdr:cNvCxnSpPr/>
      </xdr:nvCxnSpPr>
      <xdr:spPr>
        <a:xfrm>
          <a:off x="10388600" y="7096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33411</xdr:rowOff>
    </xdr:from>
    <xdr:ext cx="599010" cy="259045"/>
    <xdr:sp macro="" textlink="">
      <xdr:nvSpPr>
        <xdr:cNvPr id="115" name="【道路】&#10;一人当たり延長最大値テキスト">
          <a:extLst>
            <a:ext uri="{FF2B5EF4-FFF2-40B4-BE49-F238E27FC236}">
              <a16:creationId xmlns:a16="http://schemas.microsoft.com/office/drawing/2014/main" id="{00000000-0008-0000-0100-000073000000}"/>
            </a:ext>
          </a:extLst>
        </xdr:cNvPr>
        <xdr:cNvSpPr txBox="1"/>
      </xdr:nvSpPr>
      <xdr:spPr>
        <a:xfrm>
          <a:off x="10515600" y="5519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86734</xdr:rowOff>
    </xdr:from>
    <xdr:to>
      <xdr:col>55</xdr:col>
      <xdr:colOff>88900</xdr:colOff>
      <xdr:row>33</xdr:row>
      <xdr:rowOff>86734</xdr:rowOff>
    </xdr:to>
    <xdr:cxnSp macro="">
      <xdr:nvCxnSpPr>
        <xdr:cNvPr id="116" name="直線コネクタ 115">
          <a:extLst>
            <a:ext uri="{FF2B5EF4-FFF2-40B4-BE49-F238E27FC236}">
              <a16:creationId xmlns:a16="http://schemas.microsoft.com/office/drawing/2014/main" id="{00000000-0008-0000-0100-000074000000}"/>
            </a:ext>
          </a:extLst>
        </xdr:cNvPr>
        <xdr:cNvCxnSpPr/>
      </xdr:nvCxnSpPr>
      <xdr:spPr>
        <a:xfrm>
          <a:off x="10388600" y="5744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38630</xdr:rowOff>
    </xdr:from>
    <xdr:ext cx="534377" cy="259045"/>
    <xdr:sp macro="" textlink="">
      <xdr:nvSpPr>
        <xdr:cNvPr id="117" name="【道路】&#10;一人当たり延長平均値テキスト">
          <a:extLst>
            <a:ext uri="{FF2B5EF4-FFF2-40B4-BE49-F238E27FC236}">
              <a16:creationId xmlns:a16="http://schemas.microsoft.com/office/drawing/2014/main" id="{00000000-0008-0000-0100-000075000000}"/>
            </a:ext>
          </a:extLst>
        </xdr:cNvPr>
        <xdr:cNvSpPr txBox="1"/>
      </xdr:nvSpPr>
      <xdr:spPr>
        <a:xfrm>
          <a:off x="10515600" y="67251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15753</xdr:rowOff>
    </xdr:from>
    <xdr:to>
      <xdr:col>55</xdr:col>
      <xdr:colOff>50800</xdr:colOff>
      <xdr:row>40</xdr:row>
      <xdr:rowOff>117353</xdr:rowOff>
    </xdr:to>
    <xdr:sp macro="" textlink="">
      <xdr:nvSpPr>
        <xdr:cNvPr id="118" name="フローチャート: 判断 117">
          <a:extLst>
            <a:ext uri="{FF2B5EF4-FFF2-40B4-BE49-F238E27FC236}">
              <a16:creationId xmlns:a16="http://schemas.microsoft.com/office/drawing/2014/main" id="{00000000-0008-0000-0100-000076000000}"/>
            </a:ext>
          </a:extLst>
        </xdr:cNvPr>
        <xdr:cNvSpPr/>
      </xdr:nvSpPr>
      <xdr:spPr>
        <a:xfrm>
          <a:off x="10426700" y="6873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19347</xdr:rowOff>
    </xdr:from>
    <xdr:to>
      <xdr:col>50</xdr:col>
      <xdr:colOff>165100</xdr:colOff>
      <xdr:row>40</xdr:row>
      <xdr:rowOff>120947</xdr:rowOff>
    </xdr:to>
    <xdr:sp macro="" textlink="">
      <xdr:nvSpPr>
        <xdr:cNvPr id="119" name="フローチャート: 判断 118">
          <a:extLst>
            <a:ext uri="{FF2B5EF4-FFF2-40B4-BE49-F238E27FC236}">
              <a16:creationId xmlns:a16="http://schemas.microsoft.com/office/drawing/2014/main" id="{00000000-0008-0000-0100-000077000000}"/>
            </a:ext>
          </a:extLst>
        </xdr:cNvPr>
        <xdr:cNvSpPr/>
      </xdr:nvSpPr>
      <xdr:spPr>
        <a:xfrm>
          <a:off x="9588500" y="6877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28088</xdr:rowOff>
    </xdr:from>
    <xdr:to>
      <xdr:col>46</xdr:col>
      <xdr:colOff>38100</xdr:colOff>
      <xdr:row>40</xdr:row>
      <xdr:rowOff>129688</xdr:rowOff>
    </xdr:to>
    <xdr:sp macro="" textlink="">
      <xdr:nvSpPr>
        <xdr:cNvPr id="120" name="フローチャート: 判断 119">
          <a:extLst>
            <a:ext uri="{FF2B5EF4-FFF2-40B4-BE49-F238E27FC236}">
              <a16:creationId xmlns:a16="http://schemas.microsoft.com/office/drawing/2014/main" id="{00000000-0008-0000-0100-000078000000}"/>
            </a:ext>
          </a:extLst>
        </xdr:cNvPr>
        <xdr:cNvSpPr/>
      </xdr:nvSpPr>
      <xdr:spPr>
        <a:xfrm>
          <a:off x="8699500" y="6886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40991</xdr:rowOff>
    </xdr:from>
    <xdr:to>
      <xdr:col>41</xdr:col>
      <xdr:colOff>101600</xdr:colOff>
      <xdr:row>40</xdr:row>
      <xdr:rowOff>142591</xdr:rowOff>
    </xdr:to>
    <xdr:sp macro="" textlink="">
      <xdr:nvSpPr>
        <xdr:cNvPr id="121" name="フローチャート: 判断 120">
          <a:extLst>
            <a:ext uri="{FF2B5EF4-FFF2-40B4-BE49-F238E27FC236}">
              <a16:creationId xmlns:a16="http://schemas.microsoft.com/office/drawing/2014/main" id="{00000000-0008-0000-0100-000079000000}"/>
            </a:ext>
          </a:extLst>
        </xdr:cNvPr>
        <xdr:cNvSpPr/>
      </xdr:nvSpPr>
      <xdr:spPr>
        <a:xfrm>
          <a:off x="7810500" y="6898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38247</xdr:rowOff>
    </xdr:from>
    <xdr:to>
      <xdr:col>36</xdr:col>
      <xdr:colOff>165100</xdr:colOff>
      <xdr:row>40</xdr:row>
      <xdr:rowOff>139847</xdr:rowOff>
    </xdr:to>
    <xdr:sp macro="" textlink="">
      <xdr:nvSpPr>
        <xdr:cNvPr id="122" name="フローチャート: 判断 121">
          <a:extLst>
            <a:ext uri="{FF2B5EF4-FFF2-40B4-BE49-F238E27FC236}">
              <a16:creationId xmlns:a16="http://schemas.microsoft.com/office/drawing/2014/main" id="{00000000-0008-0000-0100-00007A000000}"/>
            </a:ext>
          </a:extLst>
        </xdr:cNvPr>
        <xdr:cNvSpPr/>
      </xdr:nvSpPr>
      <xdr:spPr>
        <a:xfrm>
          <a:off x="6921500" y="6896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100-00007B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100-00007C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100-00007E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100-00007F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80913</xdr:rowOff>
    </xdr:from>
    <xdr:to>
      <xdr:col>55</xdr:col>
      <xdr:colOff>50800</xdr:colOff>
      <xdr:row>41</xdr:row>
      <xdr:rowOff>11063</xdr:rowOff>
    </xdr:to>
    <xdr:sp macro="" textlink="">
      <xdr:nvSpPr>
        <xdr:cNvPr id="128" name="楕円 127">
          <a:extLst>
            <a:ext uri="{FF2B5EF4-FFF2-40B4-BE49-F238E27FC236}">
              <a16:creationId xmlns:a16="http://schemas.microsoft.com/office/drawing/2014/main" id="{00000000-0008-0000-0100-000080000000}"/>
            </a:ext>
          </a:extLst>
        </xdr:cNvPr>
        <xdr:cNvSpPr/>
      </xdr:nvSpPr>
      <xdr:spPr>
        <a:xfrm>
          <a:off x="10426700" y="6938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167290</xdr:rowOff>
    </xdr:from>
    <xdr:ext cx="534377" cy="259045"/>
    <xdr:sp macro="" textlink="">
      <xdr:nvSpPr>
        <xdr:cNvPr id="129" name="【道路】&#10;一人当たり延長該当値テキスト">
          <a:extLst>
            <a:ext uri="{FF2B5EF4-FFF2-40B4-BE49-F238E27FC236}">
              <a16:creationId xmlns:a16="http://schemas.microsoft.com/office/drawing/2014/main" id="{00000000-0008-0000-0100-000081000000}"/>
            </a:ext>
          </a:extLst>
        </xdr:cNvPr>
        <xdr:cNvSpPr txBox="1"/>
      </xdr:nvSpPr>
      <xdr:spPr>
        <a:xfrm>
          <a:off x="10515600" y="6853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83693</xdr:rowOff>
    </xdr:from>
    <xdr:to>
      <xdr:col>50</xdr:col>
      <xdr:colOff>165100</xdr:colOff>
      <xdr:row>41</xdr:row>
      <xdr:rowOff>13843</xdr:rowOff>
    </xdr:to>
    <xdr:sp macro="" textlink="">
      <xdr:nvSpPr>
        <xdr:cNvPr id="130" name="楕円 129">
          <a:extLst>
            <a:ext uri="{FF2B5EF4-FFF2-40B4-BE49-F238E27FC236}">
              <a16:creationId xmlns:a16="http://schemas.microsoft.com/office/drawing/2014/main" id="{00000000-0008-0000-0100-000082000000}"/>
            </a:ext>
          </a:extLst>
        </xdr:cNvPr>
        <xdr:cNvSpPr/>
      </xdr:nvSpPr>
      <xdr:spPr>
        <a:xfrm>
          <a:off x="9588500" y="6941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131713</xdr:rowOff>
    </xdr:from>
    <xdr:to>
      <xdr:col>55</xdr:col>
      <xdr:colOff>0</xdr:colOff>
      <xdr:row>40</xdr:row>
      <xdr:rowOff>134493</xdr:rowOff>
    </xdr:to>
    <xdr:cxnSp macro="">
      <xdr:nvCxnSpPr>
        <xdr:cNvPr id="131" name="直線コネクタ 130">
          <a:extLst>
            <a:ext uri="{FF2B5EF4-FFF2-40B4-BE49-F238E27FC236}">
              <a16:creationId xmlns:a16="http://schemas.microsoft.com/office/drawing/2014/main" id="{00000000-0008-0000-0100-000083000000}"/>
            </a:ext>
          </a:extLst>
        </xdr:cNvPr>
        <xdr:cNvCxnSpPr/>
      </xdr:nvCxnSpPr>
      <xdr:spPr>
        <a:xfrm flipV="1">
          <a:off x="9639300" y="6989713"/>
          <a:ext cx="838200" cy="2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64546</xdr:rowOff>
    </xdr:from>
    <xdr:to>
      <xdr:col>46</xdr:col>
      <xdr:colOff>38100</xdr:colOff>
      <xdr:row>41</xdr:row>
      <xdr:rowOff>166146</xdr:rowOff>
    </xdr:to>
    <xdr:sp macro="" textlink="">
      <xdr:nvSpPr>
        <xdr:cNvPr id="132" name="楕円 131">
          <a:extLst>
            <a:ext uri="{FF2B5EF4-FFF2-40B4-BE49-F238E27FC236}">
              <a16:creationId xmlns:a16="http://schemas.microsoft.com/office/drawing/2014/main" id="{00000000-0008-0000-0100-000084000000}"/>
            </a:ext>
          </a:extLst>
        </xdr:cNvPr>
        <xdr:cNvSpPr/>
      </xdr:nvSpPr>
      <xdr:spPr>
        <a:xfrm>
          <a:off x="8699500" y="7093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134493</xdr:rowOff>
    </xdr:from>
    <xdr:to>
      <xdr:col>50</xdr:col>
      <xdr:colOff>114300</xdr:colOff>
      <xdr:row>41</xdr:row>
      <xdr:rowOff>115346</xdr:rowOff>
    </xdr:to>
    <xdr:cxnSp macro="">
      <xdr:nvCxnSpPr>
        <xdr:cNvPr id="133" name="直線コネクタ 132">
          <a:extLst>
            <a:ext uri="{FF2B5EF4-FFF2-40B4-BE49-F238E27FC236}">
              <a16:creationId xmlns:a16="http://schemas.microsoft.com/office/drawing/2014/main" id="{00000000-0008-0000-0100-000085000000}"/>
            </a:ext>
          </a:extLst>
        </xdr:cNvPr>
        <xdr:cNvCxnSpPr/>
      </xdr:nvCxnSpPr>
      <xdr:spPr>
        <a:xfrm flipV="1">
          <a:off x="8750300" y="6992493"/>
          <a:ext cx="889000" cy="152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64609</xdr:rowOff>
    </xdr:from>
    <xdr:to>
      <xdr:col>41</xdr:col>
      <xdr:colOff>101600</xdr:colOff>
      <xdr:row>41</xdr:row>
      <xdr:rowOff>166209</xdr:rowOff>
    </xdr:to>
    <xdr:sp macro="" textlink="">
      <xdr:nvSpPr>
        <xdr:cNvPr id="134" name="楕円 133">
          <a:extLst>
            <a:ext uri="{FF2B5EF4-FFF2-40B4-BE49-F238E27FC236}">
              <a16:creationId xmlns:a16="http://schemas.microsoft.com/office/drawing/2014/main" id="{00000000-0008-0000-0100-000086000000}"/>
            </a:ext>
          </a:extLst>
        </xdr:cNvPr>
        <xdr:cNvSpPr/>
      </xdr:nvSpPr>
      <xdr:spPr>
        <a:xfrm>
          <a:off x="7810500" y="7094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115346</xdr:rowOff>
    </xdr:from>
    <xdr:to>
      <xdr:col>45</xdr:col>
      <xdr:colOff>177800</xdr:colOff>
      <xdr:row>41</xdr:row>
      <xdr:rowOff>115409</xdr:rowOff>
    </xdr:to>
    <xdr:cxnSp macro="">
      <xdr:nvCxnSpPr>
        <xdr:cNvPr id="135" name="直線コネクタ 134">
          <a:extLst>
            <a:ext uri="{FF2B5EF4-FFF2-40B4-BE49-F238E27FC236}">
              <a16:creationId xmlns:a16="http://schemas.microsoft.com/office/drawing/2014/main" id="{00000000-0008-0000-0100-000087000000}"/>
            </a:ext>
          </a:extLst>
        </xdr:cNvPr>
        <xdr:cNvCxnSpPr/>
      </xdr:nvCxnSpPr>
      <xdr:spPr>
        <a:xfrm flipV="1">
          <a:off x="7861300" y="7144796"/>
          <a:ext cx="889000" cy="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62571</xdr:rowOff>
    </xdr:from>
    <xdr:to>
      <xdr:col>36</xdr:col>
      <xdr:colOff>165100</xdr:colOff>
      <xdr:row>41</xdr:row>
      <xdr:rowOff>164171</xdr:rowOff>
    </xdr:to>
    <xdr:sp macro="" textlink="">
      <xdr:nvSpPr>
        <xdr:cNvPr id="136" name="楕円 135">
          <a:extLst>
            <a:ext uri="{FF2B5EF4-FFF2-40B4-BE49-F238E27FC236}">
              <a16:creationId xmlns:a16="http://schemas.microsoft.com/office/drawing/2014/main" id="{00000000-0008-0000-0100-000088000000}"/>
            </a:ext>
          </a:extLst>
        </xdr:cNvPr>
        <xdr:cNvSpPr/>
      </xdr:nvSpPr>
      <xdr:spPr>
        <a:xfrm>
          <a:off x="6921500" y="7092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113371</xdr:rowOff>
    </xdr:from>
    <xdr:to>
      <xdr:col>41</xdr:col>
      <xdr:colOff>50800</xdr:colOff>
      <xdr:row>41</xdr:row>
      <xdr:rowOff>115409</xdr:rowOff>
    </xdr:to>
    <xdr:cxnSp macro="">
      <xdr:nvCxnSpPr>
        <xdr:cNvPr id="137" name="直線コネクタ 136">
          <a:extLst>
            <a:ext uri="{FF2B5EF4-FFF2-40B4-BE49-F238E27FC236}">
              <a16:creationId xmlns:a16="http://schemas.microsoft.com/office/drawing/2014/main" id="{00000000-0008-0000-0100-000089000000}"/>
            </a:ext>
          </a:extLst>
        </xdr:cNvPr>
        <xdr:cNvCxnSpPr/>
      </xdr:nvCxnSpPr>
      <xdr:spPr>
        <a:xfrm>
          <a:off x="6972300" y="7142821"/>
          <a:ext cx="889000" cy="2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137474</xdr:rowOff>
    </xdr:from>
    <xdr:ext cx="534377" cy="259045"/>
    <xdr:sp macro="" textlink="">
      <xdr:nvSpPr>
        <xdr:cNvPr id="138" name="n_1aveValue【道路】&#10;一人当たり延長">
          <a:extLst>
            <a:ext uri="{FF2B5EF4-FFF2-40B4-BE49-F238E27FC236}">
              <a16:creationId xmlns:a16="http://schemas.microsoft.com/office/drawing/2014/main" id="{00000000-0008-0000-0100-00008A000000}"/>
            </a:ext>
          </a:extLst>
        </xdr:cNvPr>
        <xdr:cNvSpPr txBox="1"/>
      </xdr:nvSpPr>
      <xdr:spPr>
        <a:xfrm>
          <a:off x="9359411" y="6652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146215</xdr:rowOff>
    </xdr:from>
    <xdr:ext cx="534377" cy="259045"/>
    <xdr:sp macro="" textlink="">
      <xdr:nvSpPr>
        <xdr:cNvPr id="139" name="n_2aveValue【道路】&#10;一人当たり延長">
          <a:extLst>
            <a:ext uri="{FF2B5EF4-FFF2-40B4-BE49-F238E27FC236}">
              <a16:creationId xmlns:a16="http://schemas.microsoft.com/office/drawing/2014/main" id="{00000000-0008-0000-0100-00008B000000}"/>
            </a:ext>
          </a:extLst>
        </xdr:cNvPr>
        <xdr:cNvSpPr txBox="1"/>
      </xdr:nvSpPr>
      <xdr:spPr>
        <a:xfrm>
          <a:off x="8483111" y="6661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159118</xdr:rowOff>
    </xdr:from>
    <xdr:ext cx="534377" cy="259045"/>
    <xdr:sp macro="" textlink="">
      <xdr:nvSpPr>
        <xdr:cNvPr id="140" name="n_3aveValue【道路】&#10;一人当たり延長">
          <a:extLst>
            <a:ext uri="{FF2B5EF4-FFF2-40B4-BE49-F238E27FC236}">
              <a16:creationId xmlns:a16="http://schemas.microsoft.com/office/drawing/2014/main" id="{00000000-0008-0000-0100-00008C000000}"/>
            </a:ext>
          </a:extLst>
        </xdr:cNvPr>
        <xdr:cNvSpPr txBox="1"/>
      </xdr:nvSpPr>
      <xdr:spPr>
        <a:xfrm>
          <a:off x="7594111" y="6674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156374</xdr:rowOff>
    </xdr:from>
    <xdr:ext cx="534377" cy="259045"/>
    <xdr:sp macro="" textlink="">
      <xdr:nvSpPr>
        <xdr:cNvPr id="141" name="n_4aveValue【道路】&#10;一人当たり延長">
          <a:extLst>
            <a:ext uri="{FF2B5EF4-FFF2-40B4-BE49-F238E27FC236}">
              <a16:creationId xmlns:a16="http://schemas.microsoft.com/office/drawing/2014/main" id="{00000000-0008-0000-0100-00008D000000}"/>
            </a:ext>
          </a:extLst>
        </xdr:cNvPr>
        <xdr:cNvSpPr txBox="1"/>
      </xdr:nvSpPr>
      <xdr:spPr>
        <a:xfrm>
          <a:off x="6705111" y="6671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4970</xdr:rowOff>
    </xdr:from>
    <xdr:ext cx="534377" cy="259045"/>
    <xdr:sp macro="" textlink="">
      <xdr:nvSpPr>
        <xdr:cNvPr id="142" name="n_1mainValue【道路】&#10;一人当たり延長">
          <a:extLst>
            <a:ext uri="{FF2B5EF4-FFF2-40B4-BE49-F238E27FC236}">
              <a16:creationId xmlns:a16="http://schemas.microsoft.com/office/drawing/2014/main" id="{00000000-0008-0000-0100-00008E000000}"/>
            </a:ext>
          </a:extLst>
        </xdr:cNvPr>
        <xdr:cNvSpPr txBox="1"/>
      </xdr:nvSpPr>
      <xdr:spPr>
        <a:xfrm>
          <a:off x="9359411" y="7034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157273</xdr:rowOff>
    </xdr:from>
    <xdr:ext cx="469744" cy="259045"/>
    <xdr:sp macro="" textlink="">
      <xdr:nvSpPr>
        <xdr:cNvPr id="143" name="n_2mainValue【道路】&#10;一人当たり延長">
          <a:extLst>
            <a:ext uri="{FF2B5EF4-FFF2-40B4-BE49-F238E27FC236}">
              <a16:creationId xmlns:a16="http://schemas.microsoft.com/office/drawing/2014/main" id="{00000000-0008-0000-0100-00008F000000}"/>
            </a:ext>
          </a:extLst>
        </xdr:cNvPr>
        <xdr:cNvSpPr txBox="1"/>
      </xdr:nvSpPr>
      <xdr:spPr>
        <a:xfrm>
          <a:off x="8515427" y="7186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157336</xdr:rowOff>
    </xdr:from>
    <xdr:ext cx="469744" cy="259045"/>
    <xdr:sp macro="" textlink="">
      <xdr:nvSpPr>
        <xdr:cNvPr id="144" name="n_3mainValue【道路】&#10;一人当たり延長">
          <a:extLst>
            <a:ext uri="{FF2B5EF4-FFF2-40B4-BE49-F238E27FC236}">
              <a16:creationId xmlns:a16="http://schemas.microsoft.com/office/drawing/2014/main" id="{00000000-0008-0000-0100-000090000000}"/>
            </a:ext>
          </a:extLst>
        </xdr:cNvPr>
        <xdr:cNvSpPr txBox="1"/>
      </xdr:nvSpPr>
      <xdr:spPr>
        <a:xfrm>
          <a:off x="7626427" y="7186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155298</xdr:rowOff>
    </xdr:from>
    <xdr:ext cx="469744" cy="259045"/>
    <xdr:sp macro="" textlink="">
      <xdr:nvSpPr>
        <xdr:cNvPr id="145" name="n_4mainValue【道路】&#10;一人当たり延長">
          <a:extLst>
            <a:ext uri="{FF2B5EF4-FFF2-40B4-BE49-F238E27FC236}">
              <a16:creationId xmlns:a16="http://schemas.microsoft.com/office/drawing/2014/main" id="{00000000-0008-0000-0100-000091000000}"/>
            </a:ext>
          </a:extLst>
        </xdr:cNvPr>
        <xdr:cNvSpPr txBox="1"/>
      </xdr:nvSpPr>
      <xdr:spPr>
        <a:xfrm>
          <a:off x="6737427" y="7184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00000000-0008-0000-0100-000092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00000000-0008-0000-0100-000093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00000000-0008-0000-0100-000094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00000000-0008-0000-0100-000095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00000000-0008-0000-0100-000096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00000000-0008-0000-0100-000097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00000000-0008-0000-0100-000099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00000000-0008-0000-0100-00009A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00000000-0008-0000-0100-00009B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00000000-0008-0000-0100-00009C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a:extLst>
            <a:ext uri="{FF2B5EF4-FFF2-40B4-BE49-F238E27FC236}">
              <a16:creationId xmlns:a16="http://schemas.microsoft.com/office/drawing/2014/main" id="{00000000-0008-0000-0100-00009D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8" name="テキスト ボックス 157">
          <a:extLst>
            <a:ext uri="{FF2B5EF4-FFF2-40B4-BE49-F238E27FC236}">
              <a16:creationId xmlns:a16="http://schemas.microsoft.com/office/drawing/2014/main" id="{00000000-0008-0000-0100-00009E000000}"/>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a:extLst>
            <a:ext uri="{FF2B5EF4-FFF2-40B4-BE49-F238E27FC236}">
              <a16:creationId xmlns:a16="http://schemas.microsoft.com/office/drawing/2014/main" id="{00000000-0008-0000-0100-0000A0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a:extLst>
            <a:ext uri="{FF2B5EF4-FFF2-40B4-BE49-F238E27FC236}">
              <a16:creationId xmlns:a16="http://schemas.microsoft.com/office/drawing/2014/main" id="{00000000-0008-0000-0100-0000A2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a:extLst>
            <a:ext uri="{FF2B5EF4-FFF2-40B4-BE49-F238E27FC236}">
              <a16:creationId xmlns:a16="http://schemas.microsoft.com/office/drawing/2014/main" id="{00000000-0008-0000-0100-0000A3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a:extLst>
            <a:ext uri="{FF2B5EF4-FFF2-40B4-BE49-F238E27FC236}">
              <a16:creationId xmlns:a16="http://schemas.microsoft.com/office/drawing/2014/main" id="{00000000-0008-0000-0100-0000A5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6" name="テキスト ボックス 165">
          <a:extLst>
            <a:ext uri="{FF2B5EF4-FFF2-40B4-BE49-F238E27FC236}">
              <a16:creationId xmlns:a16="http://schemas.microsoft.com/office/drawing/2014/main" id="{00000000-0008-0000-0100-0000A6000000}"/>
            </a:ext>
          </a:extLst>
        </xdr:cNvPr>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a:extLst>
            <a:ext uri="{FF2B5EF4-FFF2-40B4-BE49-F238E27FC236}">
              <a16:creationId xmlns:a16="http://schemas.microsoft.com/office/drawing/2014/main" id="{00000000-0008-0000-0100-0000A7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8" name="【橋りょう・トンネル】&#10;有形固定資産減価償却率グラフ枠">
          <a:extLst>
            <a:ext uri="{FF2B5EF4-FFF2-40B4-BE49-F238E27FC236}">
              <a16:creationId xmlns:a16="http://schemas.microsoft.com/office/drawing/2014/main" id="{00000000-0008-0000-0100-0000A8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114300</xdr:rowOff>
    </xdr:from>
    <xdr:to>
      <xdr:col>24</xdr:col>
      <xdr:colOff>62865</xdr:colOff>
      <xdr:row>64</xdr:row>
      <xdr:rowOff>133350</xdr:rowOff>
    </xdr:to>
    <xdr:cxnSp macro="">
      <xdr:nvCxnSpPr>
        <xdr:cNvPr id="169" name="直線コネクタ 168">
          <a:extLst>
            <a:ext uri="{FF2B5EF4-FFF2-40B4-BE49-F238E27FC236}">
              <a16:creationId xmlns:a16="http://schemas.microsoft.com/office/drawing/2014/main" id="{00000000-0008-0000-0100-0000A9000000}"/>
            </a:ext>
          </a:extLst>
        </xdr:cNvPr>
        <xdr:cNvCxnSpPr/>
      </xdr:nvCxnSpPr>
      <xdr:spPr>
        <a:xfrm flipV="1">
          <a:off x="4634865" y="954405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137177</xdr:rowOff>
    </xdr:from>
    <xdr:ext cx="405111" cy="259045"/>
    <xdr:sp macro="" textlink="">
      <xdr:nvSpPr>
        <xdr:cNvPr id="170" name="【橋りょう・トンネル】&#10;有形固定資産減価償却率最小値テキスト">
          <a:extLst>
            <a:ext uri="{FF2B5EF4-FFF2-40B4-BE49-F238E27FC236}">
              <a16:creationId xmlns:a16="http://schemas.microsoft.com/office/drawing/2014/main" id="{00000000-0008-0000-0100-0000AA000000}"/>
            </a:ext>
          </a:extLst>
        </xdr:cNvPr>
        <xdr:cNvSpPr txBox="1"/>
      </xdr:nvSpPr>
      <xdr:spPr>
        <a:xfrm>
          <a:off x="4673600" y="1110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133350</xdr:rowOff>
    </xdr:from>
    <xdr:to>
      <xdr:col>24</xdr:col>
      <xdr:colOff>152400</xdr:colOff>
      <xdr:row>64</xdr:row>
      <xdr:rowOff>133350</xdr:rowOff>
    </xdr:to>
    <xdr:cxnSp macro="">
      <xdr:nvCxnSpPr>
        <xdr:cNvPr id="171" name="直線コネクタ 170">
          <a:extLst>
            <a:ext uri="{FF2B5EF4-FFF2-40B4-BE49-F238E27FC236}">
              <a16:creationId xmlns:a16="http://schemas.microsoft.com/office/drawing/2014/main" id="{00000000-0008-0000-0100-0000AB000000}"/>
            </a:ext>
          </a:extLst>
        </xdr:cNvPr>
        <xdr:cNvCxnSpPr/>
      </xdr:nvCxnSpPr>
      <xdr:spPr>
        <a:xfrm>
          <a:off x="4546600" y="11106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60977</xdr:rowOff>
    </xdr:from>
    <xdr:ext cx="340478" cy="259045"/>
    <xdr:sp macro="" textlink="">
      <xdr:nvSpPr>
        <xdr:cNvPr id="172" name="【橋りょう・トンネル】&#10;有形固定資産減価償却率最大値テキスト">
          <a:extLst>
            <a:ext uri="{FF2B5EF4-FFF2-40B4-BE49-F238E27FC236}">
              <a16:creationId xmlns:a16="http://schemas.microsoft.com/office/drawing/2014/main" id="{00000000-0008-0000-0100-0000AC000000}"/>
            </a:ext>
          </a:extLst>
        </xdr:cNvPr>
        <xdr:cNvSpPr txBox="1"/>
      </xdr:nvSpPr>
      <xdr:spPr>
        <a:xfrm>
          <a:off x="4673600" y="93192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114300</xdr:rowOff>
    </xdr:from>
    <xdr:to>
      <xdr:col>24</xdr:col>
      <xdr:colOff>152400</xdr:colOff>
      <xdr:row>55</xdr:row>
      <xdr:rowOff>114300</xdr:rowOff>
    </xdr:to>
    <xdr:cxnSp macro="">
      <xdr:nvCxnSpPr>
        <xdr:cNvPr id="173" name="直線コネクタ 172">
          <a:extLst>
            <a:ext uri="{FF2B5EF4-FFF2-40B4-BE49-F238E27FC236}">
              <a16:creationId xmlns:a16="http://schemas.microsoft.com/office/drawing/2014/main" id="{00000000-0008-0000-0100-0000AD000000}"/>
            </a:ext>
          </a:extLst>
        </xdr:cNvPr>
        <xdr:cNvCxnSpPr/>
      </xdr:nvCxnSpPr>
      <xdr:spPr>
        <a:xfrm>
          <a:off x="4546600" y="954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156227</xdr:rowOff>
    </xdr:from>
    <xdr:ext cx="405111" cy="259045"/>
    <xdr:sp macro="" textlink="">
      <xdr:nvSpPr>
        <xdr:cNvPr id="174" name="【橋りょう・トンネル】&#10;有形固定資産減価償却率平均値テキスト">
          <a:extLst>
            <a:ext uri="{FF2B5EF4-FFF2-40B4-BE49-F238E27FC236}">
              <a16:creationId xmlns:a16="http://schemas.microsoft.com/office/drawing/2014/main" id="{00000000-0008-0000-0100-0000AE000000}"/>
            </a:ext>
          </a:extLst>
        </xdr:cNvPr>
        <xdr:cNvSpPr txBox="1"/>
      </xdr:nvSpPr>
      <xdr:spPr>
        <a:xfrm>
          <a:off x="4673600" y="10614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6350</xdr:rowOff>
    </xdr:from>
    <xdr:to>
      <xdr:col>24</xdr:col>
      <xdr:colOff>114300</xdr:colOff>
      <xdr:row>62</xdr:row>
      <xdr:rowOff>107950</xdr:rowOff>
    </xdr:to>
    <xdr:sp macro="" textlink="">
      <xdr:nvSpPr>
        <xdr:cNvPr id="175" name="フローチャート: 判断 174">
          <a:extLst>
            <a:ext uri="{FF2B5EF4-FFF2-40B4-BE49-F238E27FC236}">
              <a16:creationId xmlns:a16="http://schemas.microsoft.com/office/drawing/2014/main" id="{00000000-0008-0000-0100-0000AF000000}"/>
            </a:ext>
          </a:extLst>
        </xdr:cNvPr>
        <xdr:cNvSpPr/>
      </xdr:nvSpPr>
      <xdr:spPr>
        <a:xfrm>
          <a:off x="4584700" y="1063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156845</xdr:rowOff>
    </xdr:from>
    <xdr:to>
      <xdr:col>20</xdr:col>
      <xdr:colOff>38100</xdr:colOff>
      <xdr:row>62</xdr:row>
      <xdr:rowOff>86995</xdr:rowOff>
    </xdr:to>
    <xdr:sp macro="" textlink="">
      <xdr:nvSpPr>
        <xdr:cNvPr id="176" name="フローチャート: 判断 175">
          <a:extLst>
            <a:ext uri="{FF2B5EF4-FFF2-40B4-BE49-F238E27FC236}">
              <a16:creationId xmlns:a16="http://schemas.microsoft.com/office/drawing/2014/main" id="{00000000-0008-0000-0100-0000B0000000}"/>
            </a:ext>
          </a:extLst>
        </xdr:cNvPr>
        <xdr:cNvSpPr/>
      </xdr:nvSpPr>
      <xdr:spPr>
        <a:xfrm>
          <a:off x="3746500" y="1061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141605</xdr:rowOff>
    </xdr:from>
    <xdr:to>
      <xdr:col>15</xdr:col>
      <xdr:colOff>101600</xdr:colOff>
      <xdr:row>62</xdr:row>
      <xdr:rowOff>71755</xdr:rowOff>
    </xdr:to>
    <xdr:sp macro="" textlink="">
      <xdr:nvSpPr>
        <xdr:cNvPr id="177" name="フローチャート: 判断 176">
          <a:extLst>
            <a:ext uri="{FF2B5EF4-FFF2-40B4-BE49-F238E27FC236}">
              <a16:creationId xmlns:a16="http://schemas.microsoft.com/office/drawing/2014/main" id="{00000000-0008-0000-0100-0000B1000000}"/>
            </a:ext>
          </a:extLst>
        </xdr:cNvPr>
        <xdr:cNvSpPr/>
      </xdr:nvSpPr>
      <xdr:spPr>
        <a:xfrm>
          <a:off x="2857500" y="1060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113030</xdr:rowOff>
    </xdr:from>
    <xdr:to>
      <xdr:col>10</xdr:col>
      <xdr:colOff>165100</xdr:colOff>
      <xdr:row>62</xdr:row>
      <xdr:rowOff>43180</xdr:rowOff>
    </xdr:to>
    <xdr:sp macro="" textlink="">
      <xdr:nvSpPr>
        <xdr:cNvPr id="178" name="フローチャート: 判断 177">
          <a:extLst>
            <a:ext uri="{FF2B5EF4-FFF2-40B4-BE49-F238E27FC236}">
              <a16:creationId xmlns:a16="http://schemas.microsoft.com/office/drawing/2014/main" id="{00000000-0008-0000-0100-0000B2000000}"/>
            </a:ext>
          </a:extLst>
        </xdr:cNvPr>
        <xdr:cNvSpPr/>
      </xdr:nvSpPr>
      <xdr:spPr>
        <a:xfrm>
          <a:off x="1968500" y="1057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84455</xdr:rowOff>
    </xdr:from>
    <xdr:to>
      <xdr:col>6</xdr:col>
      <xdr:colOff>38100</xdr:colOff>
      <xdr:row>62</xdr:row>
      <xdr:rowOff>14605</xdr:rowOff>
    </xdr:to>
    <xdr:sp macro="" textlink="">
      <xdr:nvSpPr>
        <xdr:cNvPr id="179" name="フローチャート: 判断 178">
          <a:extLst>
            <a:ext uri="{FF2B5EF4-FFF2-40B4-BE49-F238E27FC236}">
              <a16:creationId xmlns:a16="http://schemas.microsoft.com/office/drawing/2014/main" id="{00000000-0008-0000-0100-0000B3000000}"/>
            </a:ext>
          </a:extLst>
        </xdr:cNvPr>
        <xdr:cNvSpPr/>
      </xdr:nvSpPr>
      <xdr:spPr>
        <a:xfrm>
          <a:off x="1079500" y="1054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00000000-0008-0000-0100-0000B4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00000000-0008-0000-0100-0000B5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100-0000B6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100-0000B7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100-0000B8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141605</xdr:rowOff>
    </xdr:from>
    <xdr:to>
      <xdr:col>24</xdr:col>
      <xdr:colOff>114300</xdr:colOff>
      <xdr:row>62</xdr:row>
      <xdr:rowOff>71755</xdr:rowOff>
    </xdr:to>
    <xdr:sp macro="" textlink="">
      <xdr:nvSpPr>
        <xdr:cNvPr id="185" name="楕円 184">
          <a:extLst>
            <a:ext uri="{FF2B5EF4-FFF2-40B4-BE49-F238E27FC236}">
              <a16:creationId xmlns:a16="http://schemas.microsoft.com/office/drawing/2014/main" id="{00000000-0008-0000-0100-0000B9000000}"/>
            </a:ext>
          </a:extLst>
        </xdr:cNvPr>
        <xdr:cNvSpPr/>
      </xdr:nvSpPr>
      <xdr:spPr>
        <a:xfrm>
          <a:off x="4584700" y="1060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164482</xdr:rowOff>
    </xdr:from>
    <xdr:ext cx="405111" cy="259045"/>
    <xdr:sp macro="" textlink="">
      <xdr:nvSpPr>
        <xdr:cNvPr id="186" name="【橋りょう・トンネル】&#10;有形固定資産減価償却率該当値テキスト">
          <a:extLst>
            <a:ext uri="{FF2B5EF4-FFF2-40B4-BE49-F238E27FC236}">
              <a16:creationId xmlns:a16="http://schemas.microsoft.com/office/drawing/2014/main" id="{00000000-0008-0000-0100-0000BA000000}"/>
            </a:ext>
          </a:extLst>
        </xdr:cNvPr>
        <xdr:cNvSpPr txBox="1"/>
      </xdr:nvSpPr>
      <xdr:spPr>
        <a:xfrm>
          <a:off x="4673600" y="10451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111125</xdr:rowOff>
    </xdr:from>
    <xdr:to>
      <xdr:col>20</xdr:col>
      <xdr:colOff>38100</xdr:colOff>
      <xdr:row>62</xdr:row>
      <xdr:rowOff>41275</xdr:rowOff>
    </xdr:to>
    <xdr:sp macro="" textlink="">
      <xdr:nvSpPr>
        <xdr:cNvPr id="187" name="楕円 186">
          <a:extLst>
            <a:ext uri="{FF2B5EF4-FFF2-40B4-BE49-F238E27FC236}">
              <a16:creationId xmlns:a16="http://schemas.microsoft.com/office/drawing/2014/main" id="{00000000-0008-0000-0100-0000BB000000}"/>
            </a:ext>
          </a:extLst>
        </xdr:cNvPr>
        <xdr:cNvSpPr/>
      </xdr:nvSpPr>
      <xdr:spPr>
        <a:xfrm>
          <a:off x="3746500" y="1056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161925</xdr:rowOff>
    </xdr:from>
    <xdr:to>
      <xdr:col>24</xdr:col>
      <xdr:colOff>63500</xdr:colOff>
      <xdr:row>62</xdr:row>
      <xdr:rowOff>20955</xdr:rowOff>
    </xdr:to>
    <xdr:cxnSp macro="">
      <xdr:nvCxnSpPr>
        <xdr:cNvPr id="188" name="直線コネクタ 187">
          <a:extLst>
            <a:ext uri="{FF2B5EF4-FFF2-40B4-BE49-F238E27FC236}">
              <a16:creationId xmlns:a16="http://schemas.microsoft.com/office/drawing/2014/main" id="{00000000-0008-0000-0100-0000BC000000}"/>
            </a:ext>
          </a:extLst>
        </xdr:cNvPr>
        <xdr:cNvCxnSpPr/>
      </xdr:nvCxnSpPr>
      <xdr:spPr>
        <a:xfrm>
          <a:off x="3797300" y="10620375"/>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90170</xdr:rowOff>
    </xdr:from>
    <xdr:to>
      <xdr:col>15</xdr:col>
      <xdr:colOff>101600</xdr:colOff>
      <xdr:row>62</xdr:row>
      <xdr:rowOff>20320</xdr:rowOff>
    </xdr:to>
    <xdr:sp macro="" textlink="">
      <xdr:nvSpPr>
        <xdr:cNvPr id="189" name="楕円 188">
          <a:extLst>
            <a:ext uri="{FF2B5EF4-FFF2-40B4-BE49-F238E27FC236}">
              <a16:creationId xmlns:a16="http://schemas.microsoft.com/office/drawing/2014/main" id="{00000000-0008-0000-0100-0000BD000000}"/>
            </a:ext>
          </a:extLst>
        </xdr:cNvPr>
        <xdr:cNvSpPr/>
      </xdr:nvSpPr>
      <xdr:spPr>
        <a:xfrm>
          <a:off x="2857500" y="1054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140970</xdr:rowOff>
    </xdr:from>
    <xdr:to>
      <xdr:col>19</xdr:col>
      <xdr:colOff>177800</xdr:colOff>
      <xdr:row>61</xdr:row>
      <xdr:rowOff>161925</xdr:rowOff>
    </xdr:to>
    <xdr:cxnSp macro="">
      <xdr:nvCxnSpPr>
        <xdr:cNvPr id="190" name="直線コネクタ 189">
          <a:extLst>
            <a:ext uri="{FF2B5EF4-FFF2-40B4-BE49-F238E27FC236}">
              <a16:creationId xmlns:a16="http://schemas.microsoft.com/office/drawing/2014/main" id="{00000000-0008-0000-0100-0000BE000000}"/>
            </a:ext>
          </a:extLst>
        </xdr:cNvPr>
        <xdr:cNvCxnSpPr/>
      </xdr:nvCxnSpPr>
      <xdr:spPr>
        <a:xfrm>
          <a:off x="2908300" y="1059942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59690</xdr:rowOff>
    </xdr:from>
    <xdr:to>
      <xdr:col>10</xdr:col>
      <xdr:colOff>165100</xdr:colOff>
      <xdr:row>61</xdr:row>
      <xdr:rowOff>161290</xdr:rowOff>
    </xdr:to>
    <xdr:sp macro="" textlink="">
      <xdr:nvSpPr>
        <xdr:cNvPr id="191" name="楕円 190">
          <a:extLst>
            <a:ext uri="{FF2B5EF4-FFF2-40B4-BE49-F238E27FC236}">
              <a16:creationId xmlns:a16="http://schemas.microsoft.com/office/drawing/2014/main" id="{00000000-0008-0000-0100-0000BF000000}"/>
            </a:ext>
          </a:extLst>
        </xdr:cNvPr>
        <xdr:cNvSpPr/>
      </xdr:nvSpPr>
      <xdr:spPr>
        <a:xfrm>
          <a:off x="1968500" y="1051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110490</xdr:rowOff>
    </xdr:from>
    <xdr:to>
      <xdr:col>15</xdr:col>
      <xdr:colOff>50800</xdr:colOff>
      <xdr:row>61</xdr:row>
      <xdr:rowOff>140970</xdr:rowOff>
    </xdr:to>
    <xdr:cxnSp macro="">
      <xdr:nvCxnSpPr>
        <xdr:cNvPr id="192" name="直線コネクタ 191">
          <a:extLst>
            <a:ext uri="{FF2B5EF4-FFF2-40B4-BE49-F238E27FC236}">
              <a16:creationId xmlns:a16="http://schemas.microsoft.com/office/drawing/2014/main" id="{00000000-0008-0000-0100-0000C0000000}"/>
            </a:ext>
          </a:extLst>
        </xdr:cNvPr>
        <xdr:cNvCxnSpPr/>
      </xdr:nvCxnSpPr>
      <xdr:spPr>
        <a:xfrm>
          <a:off x="2019300" y="105689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31115</xdr:rowOff>
    </xdr:from>
    <xdr:to>
      <xdr:col>6</xdr:col>
      <xdr:colOff>38100</xdr:colOff>
      <xdr:row>61</xdr:row>
      <xdr:rowOff>132715</xdr:rowOff>
    </xdr:to>
    <xdr:sp macro="" textlink="">
      <xdr:nvSpPr>
        <xdr:cNvPr id="193" name="楕円 192">
          <a:extLst>
            <a:ext uri="{FF2B5EF4-FFF2-40B4-BE49-F238E27FC236}">
              <a16:creationId xmlns:a16="http://schemas.microsoft.com/office/drawing/2014/main" id="{00000000-0008-0000-0100-0000C1000000}"/>
            </a:ext>
          </a:extLst>
        </xdr:cNvPr>
        <xdr:cNvSpPr/>
      </xdr:nvSpPr>
      <xdr:spPr>
        <a:xfrm>
          <a:off x="1079500" y="1048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81915</xdr:rowOff>
    </xdr:from>
    <xdr:to>
      <xdr:col>10</xdr:col>
      <xdr:colOff>114300</xdr:colOff>
      <xdr:row>61</xdr:row>
      <xdr:rowOff>110490</xdr:rowOff>
    </xdr:to>
    <xdr:cxnSp macro="">
      <xdr:nvCxnSpPr>
        <xdr:cNvPr id="194" name="直線コネクタ 193">
          <a:extLst>
            <a:ext uri="{FF2B5EF4-FFF2-40B4-BE49-F238E27FC236}">
              <a16:creationId xmlns:a16="http://schemas.microsoft.com/office/drawing/2014/main" id="{00000000-0008-0000-0100-0000C2000000}"/>
            </a:ext>
          </a:extLst>
        </xdr:cNvPr>
        <xdr:cNvCxnSpPr/>
      </xdr:nvCxnSpPr>
      <xdr:spPr>
        <a:xfrm>
          <a:off x="1130300" y="1054036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78122</xdr:rowOff>
    </xdr:from>
    <xdr:ext cx="405111" cy="259045"/>
    <xdr:sp macro="" textlink="">
      <xdr:nvSpPr>
        <xdr:cNvPr id="195" name="n_1aveValue【橋りょう・トンネル】&#10;有形固定資産減価償却率">
          <a:extLst>
            <a:ext uri="{FF2B5EF4-FFF2-40B4-BE49-F238E27FC236}">
              <a16:creationId xmlns:a16="http://schemas.microsoft.com/office/drawing/2014/main" id="{00000000-0008-0000-0100-0000C3000000}"/>
            </a:ext>
          </a:extLst>
        </xdr:cNvPr>
        <xdr:cNvSpPr txBox="1"/>
      </xdr:nvSpPr>
      <xdr:spPr>
        <a:xfrm>
          <a:off x="3582044" y="10708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62882</xdr:rowOff>
    </xdr:from>
    <xdr:ext cx="405111" cy="259045"/>
    <xdr:sp macro="" textlink="">
      <xdr:nvSpPr>
        <xdr:cNvPr id="196" name="n_2aveValue【橋りょう・トンネル】&#10;有形固定資産減価償却率">
          <a:extLst>
            <a:ext uri="{FF2B5EF4-FFF2-40B4-BE49-F238E27FC236}">
              <a16:creationId xmlns:a16="http://schemas.microsoft.com/office/drawing/2014/main" id="{00000000-0008-0000-0100-0000C4000000}"/>
            </a:ext>
          </a:extLst>
        </xdr:cNvPr>
        <xdr:cNvSpPr txBox="1"/>
      </xdr:nvSpPr>
      <xdr:spPr>
        <a:xfrm>
          <a:off x="2705744" y="1069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34307</xdr:rowOff>
    </xdr:from>
    <xdr:ext cx="405111" cy="259045"/>
    <xdr:sp macro="" textlink="">
      <xdr:nvSpPr>
        <xdr:cNvPr id="197" name="n_3aveValue【橋りょう・トンネル】&#10;有形固定資産減価償却率">
          <a:extLst>
            <a:ext uri="{FF2B5EF4-FFF2-40B4-BE49-F238E27FC236}">
              <a16:creationId xmlns:a16="http://schemas.microsoft.com/office/drawing/2014/main" id="{00000000-0008-0000-0100-0000C5000000}"/>
            </a:ext>
          </a:extLst>
        </xdr:cNvPr>
        <xdr:cNvSpPr txBox="1"/>
      </xdr:nvSpPr>
      <xdr:spPr>
        <a:xfrm>
          <a:off x="1816744" y="1066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5732</xdr:rowOff>
    </xdr:from>
    <xdr:ext cx="405111" cy="259045"/>
    <xdr:sp macro="" textlink="">
      <xdr:nvSpPr>
        <xdr:cNvPr id="198" name="n_4aveValue【橋りょう・トンネル】&#10;有形固定資産減価償却率">
          <a:extLst>
            <a:ext uri="{FF2B5EF4-FFF2-40B4-BE49-F238E27FC236}">
              <a16:creationId xmlns:a16="http://schemas.microsoft.com/office/drawing/2014/main" id="{00000000-0008-0000-0100-0000C6000000}"/>
            </a:ext>
          </a:extLst>
        </xdr:cNvPr>
        <xdr:cNvSpPr txBox="1"/>
      </xdr:nvSpPr>
      <xdr:spPr>
        <a:xfrm>
          <a:off x="927744" y="10635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57802</xdr:rowOff>
    </xdr:from>
    <xdr:ext cx="405111" cy="259045"/>
    <xdr:sp macro="" textlink="">
      <xdr:nvSpPr>
        <xdr:cNvPr id="199" name="n_1mainValue【橋りょう・トンネル】&#10;有形固定資産減価償却率">
          <a:extLst>
            <a:ext uri="{FF2B5EF4-FFF2-40B4-BE49-F238E27FC236}">
              <a16:creationId xmlns:a16="http://schemas.microsoft.com/office/drawing/2014/main" id="{00000000-0008-0000-0100-0000C7000000}"/>
            </a:ext>
          </a:extLst>
        </xdr:cNvPr>
        <xdr:cNvSpPr txBox="1"/>
      </xdr:nvSpPr>
      <xdr:spPr>
        <a:xfrm>
          <a:off x="3582044" y="10344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36847</xdr:rowOff>
    </xdr:from>
    <xdr:ext cx="405111" cy="259045"/>
    <xdr:sp macro="" textlink="">
      <xdr:nvSpPr>
        <xdr:cNvPr id="200" name="n_2mainValue【橋りょう・トンネル】&#10;有形固定資産減価償却率">
          <a:extLst>
            <a:ext uri="{FF2B5EF4-FFF2-40B4-BE49-F238E27FC236}">
              <a16:creationId xmlns:a16="http://schemas.microsoft.com/office/drawing/2014/main" id="{00000000-0008-0000-0100-0000C8000000}"/>
            </a:ext>
          </a:extLst>
        </xdr:cNvPr>
        <xdr:cNvSpPr txBox="1"/>
      </xdr:nvSpPr>
      <xdr:spPr>
        <a:xfrm>
          <a:off x="2705744" y="10323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6367</xdr:rowOff>
    </xdr:from>
    <xdr:ext cx="405111" cy="259045"/>
    <xdr:sp macro="" textlink="">
      <xdr:nvSpPr>
        <xdr:cNvPr id="201" name="n_3mainValue【橋りょう・トンネル】&#10;有形固定資産減価償却率">
          <a:extLst>
            <a:ext uri="{FF2B5EF4-FFF2-40B4-BE49-F238E27FC236}">
              <a16:creationId xmlns:a16="http://schemas.microsoft.com/office/drawing/2014/main" id="{00000000-0008-0000-0100-0000C9000000}"/>
            </a:ext>
          </a:extLst>
        </xdr:cNvPr>
        <xdr:cNvSpPr txBox="1"/>
      </xdr:nvSpPr>
      <xdr:spPr>
        <a:xfrm>
          <a:off x="1816744" y="10293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149242</xdr:rowOff>
    </xdr:from>
    <xdr:ext cx="405111" cy="259045"/>
    <xdr:sp macro="" textlink="">
      <xdr:nvSpPr>
        <xdr:cNvPr id="202" name="n_4mainValue【橋りょう・トンネル】&#10;有形固定資産減価償却率">
          <a:extLst>
            <a:ext uri="{FF2B5EF4-FFF2-40B4-BE49-F238E27FC236}">
              <a16:creationId xmlns:a16="http://schemas.microsoft.com/office/drawing/2014/main" id="{00000000-0008-0000-0100-0000CA000000}"/>
            </a:ext>
          </a:extLst>
        </xdr:cNvPr>
        <xdr:cNvSpPr txBox="1"/>
      </xdr:nvSpPr>
      <xdr:spPr>
        <a:xfrm>
          <a:off x="927744" y="10264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a:extLst>
            <a:ext uri="{FF2B5EF4-FFF2-40B4-BE49-F238E27FC236}">
              <a16:creationId xmlns:a16="http://schemas.microsoft.com/office/drawing/2014/main" id="{00000000-0008-0000-0100-0000CB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4" name="正方形/長方形 203">
          <a:extLst>
            <a:ext uri="{FF2B5EF4-FFF2-40B4-BE49-F238E27FC236}">
              <a16:creationId xmlns:a16="http://schemas.microsoft.com/office/drawing/2014/main" id="{00000000-0008-0000-0100-0000CC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5" name="正方形/長方形 204">
          <a:extLst>
            <a:ext uri="{FF2B5EF4-FFF2-40B4-BE49-F238E27FC236}">
              <a16:creationId xmlns:a16="http://schemas.microsoft.com/office/drawing/2014/main" id="{00000000-0008-0000-0100-0000CD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6" name="正方形/長方形 205">
          <a:extLst>
            <a:ext uri="{FF2B5EF4-FFF2-40B4-BE49-F238E27FC236}">
              <a16:creationId xmlns:a16="http://schemas.microsoft.com/office/drawing/2014/main" id="{00000000-0008-0000-0100-0000CE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7" name="正方形/長方形 206">
          <a:extLst>
            <a:ext uri="{FF2B5EF4-FFF2-40B4-BE49-F238E27FC236}">
              <a16:creationId xmlns:a16="http://schemas.microsoft.com/office/drawing/2014/main" id="{00000000-0008-0000-0100-0000CF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8" name="正方形/長方形 207">
          <a:extLst>
            <a:ext uri="{FF2B5EF4-FFF2-40B4-BE49-F238E27FC236}">
              <a16:creationId xmlns:a16="http://schemas.microsoft.com/office/drawing/2014/main" id="{00000000-0008-0000-0100-0000D0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9" name="正方形/長方形 208">
          <a:extLst>
            <a:ext uri="{FF2B5EF4-FFF2-40B4-BE49-F238E27FC236}">
              <a16:creationId xmlns:a16="http://schemas.microsoft.com/office/drawing/2014/main" id="{00000000-0008-0000-0100-0000D1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a:extLst>
            <a:ext uri="{FF2B5EF4-FFF2-40B4-BE49-F238E27FC236}">
              <a16:creationId xmlns:a16="http://schemas.microsoft.com/office/drawing/2014/main" id="{00000000-0008-0000-0100-0000D2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1" name="テキスト ボックス 210">
          <a:extLst>
            <a:ext uri="{FF2B5EF4-FFF2-40B4-BE49-F238E27FC236}">
              <a16:creationId xmlns:a16="http://schemas.microsoft.com/office/drawing/2014/main" id="{00000000-0008-0000-0100-0000D3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a:extLst>
            <a:ext uri="{FF2B5EF4-FFF2-40B4-BE49-F238E27FC236}">
              <a16:creationId xmlns:a16="http://schemas.microsoft.com/office/drawing/2014/main" id="{00000000-0008-0000-0100-0000D4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3" name="直線コネクタ 212">
          <a:extLst>
            <a:ext uri="{FF2B5EF4-FFF2-40B4-BE49-F238E27FC236}">
              <a16:creationId xmlns:a16="http://schemas.microsoft.com/office/drawing/2014/main" id="{00000000-0008-0000-0100-0000D5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4" name="テキスト ボックス 213">
          <a:extLst>
            <a:ext uri="{FF2B5EF4-FFF2-40B4-BE49-F238E27FC236}">
              <a16:creationId xmlns:a16="http://schemas.microsoft.com/office/drawing/2014/main" id="{00000000-0008-0000-0100-0000D6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5" name="直線コネクタ 214">
          <a:extLst>
            <a:ext uri="{FF2B5EF4-FFF2-40B4-BE49-F238E27FC236}">
              <a16:creationId xmlns:a16="http://schemas.microsoft.com/office/drawing/2014/main" id="{00000000-0008-0000-0100-0000D7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6" name="テキスト ボックス 215">
          <a:extLst>
            <a:ext uri="{FF2B5EF4-FFF2-40B4-BE49-F238E27FC236}">
              <a16:creationId xmlns:a16="http://schemas.microsoft.com/office/drawing/2014/main" id="{00000000-0008-0000-0100-0000D8000000}"/>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7" name="直線コネクタ 216">
          <a:extLst>
            <a:ext uri="{FF2B5EF4-FFF2-40B4-BE49-F238E27FC236}">
              <a16:creationId xmlns:a16="http://schemas.microsoft.com/office/drawing/2014/main" id="{00000000-0008-0000-0100-0000D9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18" name="テキスト ボックス 217">
          <a:extLst>
            <a:ext uri="{FF2B5EF4-FFF2-40B4-BE49-F238E27FC236}">
              <a16:creationId xmlns:a16="http://schemas.microsoft.com/office/drawing/2014/main" id="{00000000-0008-0000-0100-0000DA000000}"/>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9" name="直線コネクタ 218">
          <a:extLst>
            <a:ext uri="{FF2B5EF4-FFF2-40B4-BE49-F238E27FC236}">
              <a16:creationId xmlns:a16="http://schemas.microsoft.com/office/drawing/2014/main" id="{00000000-0008-0000-0100-0000DB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0" name="テキスト ボックス 219">
          <a:extLst>
            <a:ext uri="{FF2B5EF4-FFF2-40B4-BE49-F238E27FC236}">
              <a16:creationId xmlns:a16="http://schemas.microsoft.com/office/drawing/2014/main" id="{00000000-0008-0000-0100-0000DC000000}"/>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1" name="直線コネクタ 220">
          <a:extLst>
            <a:ext uri="{FF2B5EF4-FFF2-40B4-BE49-F238E27FC236}">
              <a16:creationId xmlns:a16="http://schemas.microsoft.com/office/drawing/2014/main" id="{00000000-0008-0000-0100-0000DD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2" name="テキスト ボックス 221">
          <a:extLst>
            <a:ext uri="{FF2B5EF4-FFF2-40B4-BE49-F238E27FC236}">
              <a16:creationId xmlns:a16="http://schemas.microsoft.com/office/drawing/2014/main" id="{00000000-0008-0000-0100-0000DE000000}"/>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3" name="直線コネクタ 222">
          <a:extLst>
            <a:ext uri="{FF2B5EF4-FFF2-40B4-BE49-F238E27FC236}">
              <a16:creationId xmlns:a16="http://schemas.microsoft.com/office/drawing/2014/main" id="{00000000-0008-0000-0100-0000DF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4" name="テキスト ボックス 223">
          <a:extLst>
            <a:ext uri="{FF2B5EF4-FFF2-40B4-BE49-F238E27FC236}">
              <a16:creationId xmlns:a16="http://schemas.microsoft.com/office/drawing/2014/main" id="{00000000-0008-0000-0100-0000E0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5" name="【橋りょう・トンネル】&#10;一人当たり有形固定資産（償却資産）額グラフ枠">
          <a:extLst>
            <a:ext uri="{FF2B5EF4-FFF2-40B4-BE49-F238E27FC236}">
              <a16:creationId xmlns:a16="http://schemas.microsoft.com/office/drawing/2014/main" id="{00000000-0008-0000-0100-0000E1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13708</xdr:rowOff>
    </xdr:from>
    <xdr:to>
      <xdr:col>54</xdr:col>
      <xdr:colOff>189865</xdr:colOff>
      <xdr:row>64</xdr:row>
      <xdr:rowOff>71376</xdr:rowOff>
    </xdr:to>
    <xdr:cxnSp macro="">
      <xdr:nvCxnSpPr>
        <xdr:cNvPr id="226" name="直線コネクタ 225">
          <a:extLst>
            <a:ext uri="{FF2B5EF4-FFF2-40B4-BE49-F238E27FC236}">
              <a16:creationId xmlns:a16="http://schemas.microsoft.com/office/drawing/2014/main" id="{00000000-0008-0000-0100-0000E2000000}"/>
            </a:ext>
          </a:extLst>
        </xdr:cNvPr>
        <xdr:cNvCxnSpPr/>
      </xdr:nvCxnSpPr>
      <xdr:spPr>
        <a:xfrm flipV="1">
          <a:off x="10476865" y="9786358"/>
          <a:ext cx="0" cy="1257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75203</xdr:rowOff>
    </xdr:from>
    <xdr:ext cx="469744" cy="259045"/>
    <xdr:sp macro="" textlink="">
      <xdr:nvSpPr>
        <xdr:cNvPr id="227" name="【橋りょう・トンネル】&#10;一人当たり有形固定資産（償却資産）額最小値テキスト">
          <a:extLst>
            <a:ext uri="{FF2B5EF4-FFF2-40B4-BE49-F238E27FC236}">
              <a16:creationId xmlns:a16="http://schemas.microsoft.com/office/drawing/2014/main" id="{00000000-0008-0000-0100-0000E3000000}"/>
            </a:ext>
          </a:extLst>
        </xdr:cNvPr>
        <xdr:cNvSpPr txBox="1"/>
      </xdr:nvSpPr>
      <xdr:spPr>
        <a:xfrm>
          <a:off x="10515600" y="11048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71376</xdr:rowOff>
    </xdr:from>
    <xdr:to>
      <xdr:col>55</xdr:col>
      <xdr:colOff>88900</xdr:colOff>
      <xdr:row>64</xdr:row>
      <xdr:rowOff>71376</xdr:rowOff>
    </xdr:to>
    <xdr:cxnSp macro="">
      <xdr:nvCxnSpPr>
        <xdr:cNvPr id="228" name="直線コネクタ 227">
          <a:extLst>
            <a:ext uri="{FF2B5EF4-FFF2-40B4-BE49-F238E27FC236}">
              <a16:creationId xmlns:a16="http://schemas.microsoft.com/office/drawing/2014/main" id="{00000000-0008-0000-0100-0000E4000000}"/>
            </a:ext>
          </a:extLst>
        </xdr:cNvPr>
        <xdr:cNvCxnSpPr/>
      </xdr:nvCxnSpPr>
      <xdr:spPr>
        <a:xfrm>
          <a:off x="10388600" y="11044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131835</xdr:rowOff>
    </xdr:from>
    <xdr:ext cx="690189" cy="259045"/>
    <xdr:sp macro="" textlink="">
      <xdr:nvSpPr>
        <xdr:cNvPr id="229" name="【橋りょう・トンネル】&#10;一人当たり有形固定資産（償却資産）額最大値テキスト">
          <a:extLst>
            <a:ext uri="{FF2B5EF4-FFF2-40B4-BE49-F238E27FC236}">
              <a16:creationId xmlns:a16="http://schemas.microsoft.com/office/drawing/2014/main" id="{00000000-0008-0000-0100-0000E5000000}"/>
            </a:ext>
          </a:extLst>
        </xdr:cNvPr>
        <xdr:cNvSpPr txBox="1"/>
      </xdr:nvSpPr>
      <xdr:spPr>
        <a:xfrm>
          <a:off x="10515600" y="956158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1,657,010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13708</xdr:rowOff>
    </xdr:from>
    <xdr:to>
      <xdr:col>55</xdr:col>
      <xdr:colOff>88900</xdr:colOff>
      <xdr:row>57</xdr:row>
      <xdr:rowOff>13708</xdr:rowOff>
    </xdr:to>
    <xdr:cxnSp macro="">
      <xdr:nvCxnSpPr>
        <xdr:cNvPr id="230" name="直線コネクタ 229">
          <a:extLst>
            <a:ext uri="{FF2B5EF4-FFF2-40B4-BE49-F238E27FC236}">
              <a16:creationId xmlns:a16="http://schemas.microsoft.com/office/drawing/2014/main" id="{00000000-0008-0000-0100-0000E6000000}"/>
            </a:ext>
          </a:extLst>
        </xdr:cNvPr>
        <xdr:cNvCxnSpPr/>
      </xdr:nvCxnSpPr>
      <xdr:spPr>
        <a:xfrm>
          <a:off x="10388600" y="9786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69241</xdr:rowOff>
    </xdr:from>
    <xdr:ext cx="599010" cy="259045"/>
    <xdr:sp macro="" textlink="">
      <xdr:nvSpPr>
        <xdr:cNvPr id="231" name="【橋りょう・トンネル】&#10;一人当たり有形固定資産（償却資産）額平均値テキスト">
          <a:extLst>
            <a:ext uri="{FF2B5EF4-FFF2-40B4-BE49-F238E27FC236}">
              <a16:creationId xmlns:a16="http://schemas.microsoft.com/office/drawing/2014/main" id="{00000000-0008-0000-0100-0000E7000000}"/>
            </a:ext>
          </a:extLst>
        </xdr:cNvPr>
        <xdr:cNvSpPr txBox="1"/>
      </xdr:nvSpPr>
      <xdr:spPr>
        <a:xfrm>
          <a:off x="10515600" y="106991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90814</xdr:rowOff>
    </xdr:from>
    <xdr:to>
      <xdr:col>55</xdr:col>
      <xdr:colOff>50800</xdr:colOff>
      <xdr:row>63</xdr:row>
      <xdr:rowOff>20964</xdr:rowOff>
    </xdr:to>
    <xdr:sp macro="" textlink="">
      <xdr:nvSpPr>
        <xdr:cNvPr id="232" name="フローチャート: 判断 231">
          <a:extLst>
            <a:ext uri="{FF2B5EF4-FFF2-40B4-BE49-F238E27FC236}">
              <a16:creationId xmlns:a16="http://schemas.microsoft.com/office/drawing/2014/main" id="{00000000-0008-0000-0100-0000E8000000}"/>
            </a:ext>
          </a:extLst>
        </xdr:cNvPr>
        <xdr:cNvSpPr/>
      </xdr:nvSpPr>
      <xdr:spPr>
        <a:xfrm>
          <a:off x="10426700" y="10720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90906</xdr:rowOff>
    </xdr:from>
    <xdr:to>
      <xdr:col>50</xdr:col>
      <xdr:colOff>165100</xdr:colOff>
      <xdr:row>63</xdr:row>
      <xdr:rowOff>21056</xdr:rowOff>
    </xdr:to>
    <xdr:sp macro="" textlink="">
      <xdr:nvSpPr>
        <xdr:cNvPr id="233" name="フローチャート: 判断 232">
          <a:extLst>
            <a:ext uri="{FF2B5EF4-FFF2-40B4-BE49-F238E27FC236}">
              <a16:creationId xmlns:a16="http://schemas.microsoft.com/office/drawing/2014/main" id="{00000000-0008-0000-0100-0000E9000000}"/>
            </a:ext>
          </a:extLst>
        </xdr:cNvPr>
        <xdr:cNvSpPr/>
      </xdr:nvSpPr>
      <xdr:spPr>
        <a:xfrm>
          <a:off x="9588500" y="10720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93907</xdr:rowOff>
    </xdr:from>
    <xdr:to>
      <xdr:col>46</xdr:col>
      <xdr:colOff>38100</xdr:colOff>
      <xdr:row>63</xdr:row>
      <xdr:rowOff>24057</xdr:rowOff>
    </xdr:to>
    <xdr:sp macro="" textlink="">
      <xdr:nvSpPr>
        <xdr:cNvPr id="234" name="フローチャート: 判断 233">
          <a:extLst>
            <a:ext uri="{FF2B5EF4-FFF2-40B4-BE49-F238E27FC236}">
              <a16:creationId xmlns:a16="http://schemas.microsoft.com/office/drawing/2014/main" id="{00000000-0008-0000-0100-0000EA000000}"/>
            </a:ext>
          </a:extLst>
        </xdr:cNvPr>
        <xdr:cNvSpPr/>
      </xdr:nvSpPr>
      <xdr:spPr>
        <a:xfrm>
          <a:off x="8699500" y="10723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98289</xdr:rowOff>
    </xdr:from>
    <xdr:to>
      <xdr:col>41</xdr:col>
      <xdr:colOff>101600</xdr:colOff>
      <xdr:row>63</xdr:row>
      <xdr:rowOff>28439</xdr:rowOff>
    </xdr:to>
    <xdr:sp macro="" textlink="">
      <xdr:nvSpPr>
        <xdr:cNvPr id="235" name="フローチャート: 判断 234">
          <a:extLst>
            <a:ext uri="{FF2B5EF4-FFF2-40B4-BE49-F238E27FC236}">
              <a16:creationId xmlns:a16="http://schemas.microsoft.com/office/drawing/2014/main" id="{00000000-0008-0000-0100-0000EB000000}"/>
            </a:ext>
          </a:extLst>
        </xdr:cNvPr>
        <xdr:cNvSpPr/>
      </xdr:nvSpPr>
      <xdr:spPr>
        <a:xfrm>
          <a:off x="7810500" y="10728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104742</xdr:rowOff>
    </xdr:from>
    <xdr:to>
      <xdr:col>36</xdr:col>
      <xdr:colOff>165100</xdr:colOff>
      <xdr:row>63</xdr:row>
      <xdr:rowOff>34892</xdr:rowOff>
    </xdr:to>
    <xdr:sp macro="" textlink="">
      <xdr:nvSpPr>
        <xdr:cNvPr id="236" name="フローチャート: 判断 235">
          <a:extLst>
            <a:ext uri="{FF2B5EF4-FFF2-40B4-BE49-F238E27FC236}">
              <a16:creationId xmlns:a16="http://schemas.microsoft.com/office/drawing/2014/main" id="{00000000-0008-0000-0100-0000EC000000}"/>
            </a:ext>
          </a:extLst>
        </xdr:cNvPr>
        <xdr:cNvSpPr/>
      </xdr:nvSpPr>
      <xdr:spPr>
        <a:xfrm>
          <a:off x="6921500" y="10734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00000000-0008-0000-0100-0000ED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00000000-0008-0000-0100-0000EE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100-0000EF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100-0000F0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100-0000F1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135521</xdr:rowOff>
    </xdr:from>
    <xdr:to>
      <xdr:col>55</xdr:col>
      <xdr:colOff>50800</xdr:colOff>
      <xdr:row>61</xdr:row>
      <xdr:rowOff>65671</xdr:rowOff>
    </xdr:to>
    <xdr:sp macro="" textlink="">
      <xdr:nvSpPr>
        <xdr:cNvPr id="242" name="楕円 241">
          <a:extLst>
            <a:ext uri="{FF2B5EF4-FFF2-40B4-BE49-F238E27FC236}">
              <a16:creationId xmlns:a16="http://schemas.microsoft.com/office/drawing/2014/main" id="{00000000-0008-0000-0100-0000F2000000}"/>
            </a:ext>
          </a:extLst>
        </xdr:cNvPr>
        <xdr:cNvSpPr/>
      </xdr:nvSpPr>
      <xdr:spPr>
        <a:xfrm>
          <a:off x="10426700" y="10422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158398</xdr:rowOff>
    </xdr:from>
    <xdr:ext cx="599010" cy="259045"/>
    <xdr:sp macro="" textlink="">
      <xdr:nvSpPr>
        <xdr:cNvPr id="243" name="【橋りょう・トンネル】&#10;一人当たり有形固定資産（償却資産）額該当値テキスト">
          <a:extLst>
            <a:ext uri="{FF2B5EF4-FFF2-40B4-BE49-F238E27FC236}">
              <a16:creationId xmlns:a16="http://schemas.microsoft.com/office/drawing/2014/main" id="{00000000-0008-0000-0100-0000F3000000}"/>
            </a:ext>
          </a:extLst>
        </xdr:cNvPr>
        <xdr:cNvSpPr txBox="1"/>
      </xdr:nvSpPr>
      <xdr:spPr>
        <a:xfrm>
          <a:off x="10515600" y="10273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142302</xdr:rowOff>
    </xdr:from>
    <xdr:to>
      <xdr:col>50</xdr:col>
      <xdr:colOff>165100</xdr:colOff>
      <xdr:row>61</xdr:row>
      <xdr:rowOff>72452</xdr:rowOff>
    </xdr:to>
    <xdr:sp macro="" textlink="">
      <xdr:nvSpPr>
        <xdr:cNvPr id="244" name="楕円 243">
          <a:extLst>
            <a:ext uri="{FF2B5EF4-FFF2-40B4-BE49-F238E27FC236}">
              <a16:creationId xmlns:a16="http://schemas.microsoft.com/office/drawing/2014/main" id="{00000000-0008-0000-0100-0000F4000000}"/>
            </a:ext>
          </a:extLst>
        </xdr:cNvPr>
        <xdr:cNvSpPr/>
      </xdr:nvSpPr>
      <xdr:spPr>
        <a:xfrm>
          <a:off x="9588500" y="10429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14871</xdr:rowOff>
    </xdr:from>
    <xdr:to>
      <xdr:col>55</xdr:col>
      <xdr:colOff>0</xdr:colOff>
      <xdr:row>61</xdr:row>
      <xdr:rowOff>21652</xdr:rowOff>
    </xdr:to>
    <xdr:cxnSp macro="">
      <xdr:nvCxnSpPr>
        <xdr:cNvPr id="245" name="直線コネクタ 244">
          <a:extLst>
            <a:ext uri="{FF2B5EF4-FFF2-40B4-BE49-F238E27FC236}">
              <a16:creationId xmlns:a16="http://schemas.microsoft.com/office/drawing/2014/main" id="{00000000-0008-0000-0100-0000F5000000}"/>
            </a:ext>
          </a:extLst>
        </xdr:cNvPr>
        <xdr:cNvCxnSpPr/>
      </xdr:nvCxnSpPr>
      <xdr:spPr>
        <a:xfrm flipV="1">
          <a:off x="9639300" y="10473321"/>
          <a:ext cx="838200" cy="6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150276</xdr:rowOff>
    </xdr:from>
    <xdr:to>
      <xdr:col>46</xdr:col>
      <xdr:colOff>38100</xdr:colOff>
      <xdr:row>61</xdr:row>
      <xdr:rowOff>80426</xdr:rowOff>
    </xdr:to>
    <xdr:sp macro="" textlink="">
      <xdr:nvSpPr>
        <xdr:cNvPr id="246" name="楕円 245">
          <a:extLst>
            <a:ext uri="{FF2B5EF4-FFF2-40B4-BE49-F238E27FC236}">
              <a16:creationId xmlns:a16="http://schemas.microsoft.com/office/drawing/2014/main" id="{00000000-0008-0000-0100-0000F6000000}"/>
            </a:ext>
          </a:extLst>
        </xdr:cNvPr>
        <xdr:cNvSpPr/>
      </xdr:nvSpPr>
      <xdr:spPr>
        <a:xfrm>
          <a:off x="8699500" y="1043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21652</xdr:rowOff>
    </xdr:from>
    <xdr:to>
      <xdr:col>50</xdr:col>
      <xdr:colOff>114300</xdr:colOff>
      <xdr:row>61</xdr:row>
      <xdr:rowOff>29626</xdr:rowOff>
    </xdr:to>
    <xdr:cxnSp macro="">
      <xdr:nvCxnSpPr>
        <xdr:cNvPr id="247" name="直線コネクタ 246">
          <a:extLst>
            <a:ext uri="{FF2B5EF4-FFF2-40B4-BE49-F238E27FC236}">
              <a16:creationId xmlns:a16="http://schemas.microsoft.com/office/drawing/2014/main" id="{00000000-0008-0000-0100-0000F7000000}"/>
            </a:ext>
          </a:extLst>
        </xdr:cNvPr>
        <xdr:cNvCxnSpPr/>
      </xdr:nvCxnSpPr>
      <xdr:spPr>
        <a:xfrm flipV="1">
          <a:off x="8750300" y="10480102"/>
          <a:ext cx="889000" cy="7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152043</xdr:rowOff>
    </xdr:from>
    <xdr:to>
      <xdr:col>41</xdr:col>
      <xdr:colOff>101600</xdr:colOff>
      <xdr:row>61</xdr:row>
      <xdr:rowOff>82193</xdr:rowOff>
    </xdr:to>
    <xdr:sp macro="" textlink="">
      <xdr:nvSpPr>
        <xdr:cNvPr id="248" name="楕円 247">
          <a:extLst>
            <a:ext uri="{FF2B5EF4-FFF2-40B4-BE49-F238E27FC236}">
              <a16:creationId xmlns:a16="http://schemas.microsoft.com/office/drawing/2014/main" id="{00000000-0008-0000-0100-0000F8000000}"/>
            </a:ext>
          </a:extLst>
        </xdr:cNvPr>
        <xdr:cNvSpPr/>
      </xdr:nvSpPr>
      <xdr:spPr>
        <a:xfrm>
          <a:off x="7810500" y="1043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29626</xdr:rowOff>
    </xdr:from>
    <xdr:to>
      <xdr:col>45</xdr:col>
      <xdr:colOff>177800</xdr:colOff>
      <xdr:row>61</xdr:row>
      <xdr:rowOff>31393</xdr:rowOff>
    </xdr:to>
    <xdr:cxnSp macro="">
      <xdr:nvCxnSpPr>
        <xdr:cNvPr id="249" name="直線コネクタ 248">
          <a:extLst>
            <a:ext uri="{FF2B5EF4-FFF2-40B4-BE49-F238E27FC236}">
              <a16:creationId xmlns:a16="http://schemas.microsoft.com/office/drawing/2014/main" id="{00000000-0008-0000-0100-0000F9000000}"/>
            </a:ext>
          </a:extLst>
        </xdr:cNvPr>
        <xdr:cNvCxnSpPr/>
      </xdr:nvCxnSpPr>
      <xdr:spPr>
        <a:xfrm flipV="1">
          <a:off x="7861300" y="10488076"/>
          <a:ext cx="889000" cy="1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156938</xdr:rowOff>
    </xdr:from>
    <xdr:to>
      <xdr:col>36</xdr:col>
      <xdr:colOff>165100</xdr:colOff>
      <xdr:row>61</xdr:row>
      <xdr:rowOff>87088</xdr:rowOff>
    </xdr:to>
    <xdr:sp macro="" textlink="">
      <xdr:nvSpPr>
        <xdr:cNvPr id="250" name="楕円 249">
          <a:extLst>
            <a:ext uri="{FF2B5EF4-FFF2-40B4-BE49-F238E27FC236}">
              <a16:creationId xmlns:a16="http://schemas.microsoft.com/office/drawing/2014/main" id="{00000000-0008-0000-0100-0000FA000000}"/>
            </a:ext>
          </a:extLst>
        </xdr:cNvPr>
        <xdr:cNvSpPr/>
      </xdr:nvSpPr>
      <xdr:spPr>
        <a:xfrm>
          <a:off x="6921500" y="10443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31393</xdr:rowOff>
    </xdr:from>
    <xdr:to>
      <xdr:col>41</xdr:col>
      <xdr:colOff>50800</xdr:colOff>
      <xdr:row>61</xdr:row>
      <xdr:rowOff>36288</xdr:rowOff>
    </xdr:to>
    <xdr:cxnSp macro="">
      <xdr:nvCxnSpPr>
        <xdr:cNvPr id="251" name="直線コネクタ 250">
          <a:extLst>
            <a:ext uri="{FF2B5EF4-FFF2-40B4-BE49-F238E27FC236}">
              <a16:creationId xmlns:a16="http://schemas.microsoft.com/office/drawing/2014/main" id="{00000000-0008-0000-0100-0000FB000000}"/>
            </a:ext>
          </a:extLst>
        </xdr:cNvPr>
        <xdr:cNvCxnSpPr/>
      </xdr:nvCxnSpPr>
      <xdr:spPr>
        <a:xfrm flipV="1">
          <a:off x="6972300" y="10489843"/>
          <a:ext cx="889000" cy="4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12183</xdr:rowOff>
    </xdr:from>
    <xdr:ext cx="599010" cy="259045"/>
    <xdr:sp macro="" textlink="">
      <xdr:nvSpPr>
        <xdr:cNvPr id="252" name="n_1aveValue【橋りょう・トンネル】&#10;一人当たり有形固定資産（償却資産）額">
          <a:extLst>
            <a:ext uri="{FF2B5EF4-FFF2-40B4-BE49-F238E27FC236}">
              <a16:creationId xmlns:a16="http://schemas.microsoft.com/office/drawing/2014/main" id="{00000000-0008-0000-0100-0000FC000000}"/>
            </a:ext>
          </a:extLst>
        </xdr:cNvPr>
        <xdr:cNvSpPr txBox="1"/>
      </xdr:nvSpPr>
      <xdr:spPr>
        <a:xfrm>
          <a:off x="9327095" y="10813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15184</xdr:rowOff>
    </xdr:from>
    <xdr:ext cx="599010" cy="259045"/>
    <xdr:sp macro="" textlink="">
      <xdr:nvSpPr>
        <xdr:cNvPr id="253" name="n_2aveValue【橋りょう・トンネル】&#10;一人当たり有形固定資産（償却資産）額">
          <a:extLst>
            <a:ext uri="{FF2B5EF4-FFF2-40B4-BE49-F238E27FC236}">
              <a16:creationId xmlns:a16="http://schemas.microsoft.com/office/drawing/2014/main" id="{00000000-0008-0000-0100-0000FD000000}"/>
            </a:ext>
          </a:extLst>
        </xdr:cNvPr>
        <xdr:cNvSpPr txBox="1"/>
      </xdr:nvSpPr>
      <xdr:spPr>
        <a:xfrm>
          <a:off x="8450795" y="10816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19566</xdr:rowOff>
    </xdr:from>
    <xdr:ext cx="599010" cy="259045"/>
    <xdr:sp macro="" textlink="">
      <xdr:nvSpPr>
        <xdr:cNvPr id="254" name="n_3aveValue【橋りょう・トンネル】&#10;一人当たり有形固定資産（償却資産）額">
          <a:extLst>
            <a:ext uri="{FF2B5EF4-FFF2-40B4-BE49-F238E27FC236}">
              <a16:creationId xmlns:a16="http://schemas.microsoft.com/office/drawing/2014/main" id="{00000000-0008-0000-0100-0000FE000000}"/>
            </a:ext>
          </a:extLst>
        </xdr:cNvPr>
        <xdr:cNvSpPr txBox="1"/>
      </xdr:nvSpPr>
      <xdr:spPr>
        <a:xfrm>
          <a:off x="7561795" y="10820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26019</xdr:rowOff>
    </xdr:from>
    <xdr:ext cx="599010" cy="259045"/>
    <xdr:sp macro="" textlink="">
      <xdr:nvSpPr>
        <xdr:cNvPr id="255" name="n_4aveValue【橋りょう・トンネル】&#10;一人当たり有形固定資産（償却資産）額">
          <a:extLst>
            <a:ext uri="{FF2B5EF4-FFF2-40B4-BE49-F238E27FC236}">
              <a16:creationId xmlns:a16="http://schemas.microsoft.com/office/drawing/2014/main" id="{00000000-0008-0000-0100-0000FF000000}"/>
            </a:ext>
          </a:extLst>
        </xdr:cNvPr>
        <xdr:cNvSpPr txBox="1"/>
      </xdr:nvSpPr>
      <xdr:spPr>
        <a:xfrm>
          <a:off x="6672795" y="10827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88979</xdr:rowOff>
    </xdr:from>
    <xdr:ext cx="599010" cy="259045"/>
    <xdr:sp macro="" textlink="">
      <xdr:nvSpPr>
        <xdr:cNvPr id="256" name="n_1mainValue【橋りょう・トンネル】&#10;一人当たり有形固定資産（償却資産）額">
          <a:extLst>
            <a:ext uri="{FF2B5EF4-FFF2-40B4-BE49-F238E27FC236}">
              <a16:creationId xmlns:a16="http://schemas.microsoft.com/office/drawing/2014/main" id="{00000000-0008-0000-0100-000000010000}"/>
            </a:ext>
          </a:extLst>
        </xdr:cNvPr>
        <xdr:cNvSpPr txBox="1"/>
      </xdr:nvSpPr>
      <xdr:spPr>
        <a:xfrm>
          <a:off x="9327095" y="10204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96953</xdr:rowOff>
    </xdr:from>
    <xdr:ext cx="599010" cy="259045"/>
    <xdr:sp macro="" textlink="">
      <xdr:nvSpPr>
        <xdr:cNvPr id="257" name="n_2mainValue【橋りょう・トンネル】&#10;一人当たり有形固定資産（償却資産）額">
          <a:extLst>
            <a:ext uri="{FF2B5EF4-FFF2-40B4-BE49-F238E27FC236}">
              <a16:creationId xmlns:a16="http://schemas.microsoft.com/office/drawing/2014/main" id="{00000000-0008-0000-0100-000001010000}"/>
            </a:ext>
          </a:extLst>
        </xdr:cNvPr>
        <xdr:cNvSpPr txBox="1"/>
      </xdr:nvSpPr>
      <xdr:spPr>
        <a:xfrm>
          <a:off x="8450795" y="10212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98720</xdr:rowOff>
    </xdr:from>
    <xdr:ext cx="599010" cy="259045"/>
    <xdr:sp macro="" textlink="">
      <xdr:nvSpPr>
        <xdr:cNvPr id="258" name="n_3mainValue【橋りょう・トンネル】&#10;一人当たり有形固定資産（償却資産）額">
          <a:extLst>
            <a:ext uri="{FF2B5EF4-FFF2-40B4-BE49-F238E27FC236}">
              <a16:creationId xmlns:a16="http://schemas.microsoft.com/office/drawing/2014/main" id="{00000000-0008-0000-0100-000002010000}"/>
            </a:ext>
          </a:extLst>
        </xdr:cNvPr>
        <xdr:cNvSpPr txBox="1"/>
      </xdr:nvSpPr>
      <xdr:spPr>
        <a:xfrm>
          <a:off x="7561795" y="10214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103615</xdr:rowOff>
    </xdr:from>
    <xdr:ext cx="599010" cy="259045"/>
    <xdr:sp macro="" textlink="">
      <xdr:nvSpPr>
        <xdr:cNvPr id="259" name="n_4mainValue【橋りょう・トンネル】&#10;一人当たり有形固定資産（償却資産）額">
          <a:extLst>
            <a:ext uri="{FF2B5EF4-FFF2-40B4-BE49-F238E27FC236}">
              <a16:creationId xmlns:a16="http://schemas.microsoft.com/office/drawing/2014/main" id="{00000000-0008-0000-0100-000003010000}"/>
            </a:ext>
          </a:extLst>
        </xdr:cNvPr>
        <xdr:cNvSpPr txBox="1"/>
      </xdr:nvSpPr>
      <xdr:spPr>
        <a:xfrm>
          <a:off x="6672795" y="10219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0" name="正方形/長方形 259">
          <a:extLst>
            <a:ext uri="{FF2B5EF4-FFF2-40B4-BE49-F238E27FC236}">
              <a16:creationId xmlns:a16="http://schemas.microsoft.com/office/drawing/2014/main" id="{00000000-0008-0000-0100-000004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1" name="正方形/長方形 260">
          <a:extLst>
            <a:ext uri="{FF2B5EF4-FFF2-40B4-BE49-F238E27FC236}">
              <a16:creationId xmlns:a16="http://schemas.microsoft.com/office/drawing/2014/main" id="{00000000-0008-0000-0100-000005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2" name="正方形/長方形 261">
          <a:extLst>
            <a:ext uri="{FF2B5EF4-FFF2-40B4-BE49-F238E27FC236}">
              <a16:creationId xmlns:a16="http://schemas.microsoft.com/office/drawing/2014/main" id="{00000000-0008-0000-0100-000006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3" name="正方形/長方形 262">
          <a:extLst>
            <a:ext uri="{FF2B5EF4-FFF2-40B4-BE49-F238E27FC236}">
              <a16:creationId xmlns:a16="http://schemas.microsoft.com/office/drawing/2014/main" id="{00000000-0008-0000-0100-000007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4" name="正方形/長方形 263">
          <a:extLst>
            <a:ext uri="{FF2B5EF4-FFF2-40B4-BE49-F238E27FC236}">
              <a16:creationId xmlns:a16="http://schemas.microsoft.com/office/drawing/2014/main" id="{00000000-0008-0000-0100-000008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5" name="正方形/長方形 264">
          <a:extLst>
            <a:ext uri="{FF2B5EF4-FFF2-40B4-BE49-F238E27FC236}">
              <a16:creationId xmlns:a16="http://schemas.microsoft.com/office/drawing/2014/main" id="{00000000-0008-0000-0100-000009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6" name="正方形/長方形 265">
          <a:extLst>
            <a:ext uri="{FF2B5EF4-FFF2-40B4-BE49-F238E27FC236}">
              <a16:creationId xmlns:a16="http://schemas.microsoft.com/office/drawing/2014/main" id="{00000000-0008-0000-0100-00000A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7" name="正方形/長方形 266">
          <a:extLst>
            <a:ext uri="{FF2B5EF4-FFF2-40B4-BE49-F238E27FC236}">
              <a16:creationId xmlns:a16="http://schemas.microsoft.com/office/drawing/2014/main" id="{00000000-0008-0000-0100-00000B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8" name="テキスト ボックス 267">
          <a:extLst>
            <a:ext uri="{FF2B5EF4-FFF2-40B4-BE49-F238E27FC236}">
              <a16:creationId xmlns:a16="http://schemas.microsoft.com/office/drawing/2014/main" id="{00000000-0008-0000-0100-00000C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9" name="直線コネクタ 268">
          <a:extLst>
            <a:ext uri="{FF2B5EF4-FFF2-40B4-BE49-F238E27FC236}">
              <a16:creationId xmlns:a16="http://schemas.microsoft.com/office/drawing/2014/main" id="{00000000-0008-0000-0100-00000D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0" name="テキスト ボックス 269">
          <a:extLst>
            <a:ext uri="{FF2B5EF4-FFF2-40B4-BE49-F238E27FC236}">
              <a16:creationId xmlns:a16="http://schemas.microsoft.com/office/drawing/2014/main" id="{00000000-0008-0000-0100-00000E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1" name="直線コネクタ 270">
          <a:extLst>
            <a:ext uri="{FF2B5EF4-FFF2-40B4-BE49-F238E27FC236}">
              <a16:creationId xmlns:a16="http://schemas.microsoft.com/office/drawing/2014/main" id="{00000000-0008-0000-0100-00000F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2" name="テキスト ボックス 271">
          <a:extLst>
            <a:ext uri="{FF2B5EF4-FFF2-40B4-BE49-F238E27FC236}">
              <a16:creationId xmlns:a16="http://schemas.microsoft.com/office/drawing/2014/main" id="{00000000-0008-0000-0100-000010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3" name="直線コネクタ 272">
          <a:extLst>
            <a:ext uri="{FF2B5EF4-FFF2-40B4-BE49-F238E27FC236}">
              <a16:creationId xmlns:a16="http://schemas.microsoft.com/office/drawing/2014/main" id="{00000000-0008-0000-0100-000011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4" name="テキスト ボックス 273">
          <a:extLst>
            <a:ext uri="{FF2B5EF4-FFF2-40B4-BE49-F238E27FC236}">
              <a16:creationId xmlns:a16="http://schemas.microsoft.com/office/drawing/2014/main" id="{00000000-0008-0000-0100-000012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5" name="直線コネクタ 274">
          <a:extLst>
            <a:ext uri="{FF2B5EF4-FFF2-40B4-BE49-F238E27FC236}">
              <a16:creationId xmlns:a16="http://schemas.microsoft.com/office/drawing/2014/main" id="{00000000-0008-0000-0100-000013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6" name="テキスト ボックス 275">
          <a:extLst>
            <a:ext uri="{FF2B5EF4-FFF2-40B4-BE49-F238E27FC236}">
              <a16:creationId xmlns:a16="http://schemas.microsoft.com/office/drawing/2014/main" id="{00000000-0008-0000-0100-000014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7" name="直線コネクタ 276">
          <a:extLst>
            <a:ext uri="{FF2B5EF4-FFF2-40B4-BE49-F238E27FC236}">
              <a16:creationId xmlns:a16="http://schemas.microsoft.com/office/drawing/2014/main" id="{00000000-0008-0000-0100-000015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8" name="テキスト ボックス 277">
          <a:extLst>
            <a:ext uri="{FF2B5EF4-FFF2-40B4-BE49-F238E27FC236}">
              <a16:creationId xmlns:a16="http://schemas.microsoft.com/office/drawing/2014/main" id="{00000000-0008-0000-0100-000016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9" name="直線コネクタ 278">
          <a:extLst>
            <a:ext uri="{FF2B5EF4-FFF2-40B4-BE49-F238E27FC236}">
              <a16:creationId xmlns:a16="http://schemas.microsoft.com/office/drawing/2014/main" id="{00000000-0008-0000-0100-000017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0" name="テキスト ボックス 279">
          <a:extLst>
            <a:ext uri="{FF2B5EF4-FFF2-40B4-BE49-F238E27FC236}">
              <a16:creationId xmlns:a16="http://schemas.microsoft.com/office/drawing/2014/main" id="{00000000-0008-0000-0100-000018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1" name="直線コネクタ 280">
          <a:extLst>
            <a:ext uri="{FF2B5EF4-FFF2-40B4-BE49-F238E27FC236}">
              <a16:creationId xmlns:a16="http://schemas.microsoft.com/office/drawing/2014/main" id="{00000000-0008-0000-0100-000019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2" name="テキスト ボックス 281">
          <a:extLst>
            <a:ext uri="{FF2B5EF4-FFF2-40B4-BE49-F238E27FC236}">
              <a16:creationId xmlns:a16="http://schemas.microsoft.com/office/drawing/2014/main" id="{00000000-0008-0000-0100-00001A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3" name="【公営住宅】&#10;有形固定資産減価償却率グラフ枠">
          <a:extLst>
            <a:ext uri="{FF2B5EF4-FFF2-40B4-BE49-F238E27FC236}">
              <a16:creationId xmlns:a16="http://schemas.microsoft.com/office/drawing/2014/main" id="{00000000-0008-0000-0100-00001B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41911</xdr:rowOff>
    </xdr:from>
    <xdr:to>
      <xdr:col>24</xdr:col>
      <xdr:colOff>62865</xdr:colOff>
      <xdr:row>86</xdr:row>
      <xdr:rowOff>114300</xdr:rowOff>
    </xdr:to>
    <xdr:cxnSp macro="">
      <xdr:nvCxnSpPr>
        <xdr:cNvPr id="284" name="直線コネクタ 283">
          <a:extLst>
            <a:ext uri="{FF2B5EF4-FFF2-40B4-BE49-F238E27FC236}">
              <a16:creationId xmlns:a16="http://schemas.microsoft.com/office/drawing/2014/main" id="{00000000-0008-0000-0100-00001C010000}"/>
            </a:ext>
          </a:extLst>
        </xdr:cNvPr>
        <xdr:cNvCxnSpPr/>
      </xdr:nvCxnSpPr>
      <xdr:spPr>
        <a:xfrm flipV="1">
          <a:off x="4634865" y="13586461"/>
          <a:ext cx="0" cy="1272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5" name="【公営住宅】&#10;有形固定資産減価償却率最小値テキスト">
          <a:extLst>
            <a:ext uri="{FF2B5EF4-FFF2-40B4-BE49-F238E27FC236}">
              <a16:creationId xmlns:a16="http://schemas.microsoft.com/office/drawing/2014/main" id="{00000000-0008-0000-0100-00001D01000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6" name="直線コネクタ 285">
          <a:extLst>
            <a:ext uri="{FF2B5EF4-FFF2-40B4-BE49-F238E27FC236}">
              <a16:creationId xmlns:a16="http://schemas.microsoft.com/office/drawing/2014/main" id="{00000000-0008-0000-0100-00001E01000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160038</xdr:rowOff>
    </xdr:from>
    <xdr:ext cx="405111" cy="259045"/>
    <xdr:sp macro="" textlink="">
      <xdr:nvSpPr>
        <xdr:cNvPr id="287" name="【公営住宅】&#10;有形固定資産減価償却率最大値テキスト">
          <a:extLst>
            <a:ext uri="{FF2B5EF4-FFF2-40B4-BE49-F238E27FC236}">
              <a16:creationId xmlns:a16="http://schemas.microsoft.com/office/drawing/2014/main" id="{00000000-0008-0000-0100-00001F010000}"/>
            </a:ext>
          </a:extLst>
        </xdr:cNvPr>
        <xdr:cNvSpPr txBox="1"/>
      </xdr:nvSpPr>
      <xdr:spPr>
        <a:xfrm>
          <a:off x="4673600" y="13361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41911</xdr:rowOff>
    </xdr:from>
    <xdr:to>
      <xdr:col>24</xdr:col>
      <xdr:colOff>152400</xdr:colOff>
      <xdr:row>79</xdr:row>
      <xdr:rowOff>41911</xdr:rowOff>
    </xdr:to>
    <xdr:cxnSp macro="">
      <xdr:nvCxnSpPr>
        <xdr:cNvPr id="288" name="直線コネクタ 287">
          <a:extLst>
            <a:ext uri="{FF2B5EF4-FFF2-40B4-BE49-F238E27FC236}">
              <a16:creationId xmlns:a16="http://schemas.microsoft.com/office/drawing/2014/main" id="{00000000-0008-0000-0100-000020010000}"/>
            </a:ext>
          </a:extLst>
        </xdr:cNvPr>
        <xdr:cNvCxnSpPr/>
      </xdr:nvCxnSpPr>
      <xdr:spPr>
        <a:xfrm>
          <a:off x="4546600" y="13586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164482</xdr:rowOff>
    </xdr:from>
    <xdr:ext cx="405111" cy="259045"/>
    <xdr:sp macro="" textlink="">
      <xdr:nvSpPr>
        <xdr:cNvPr id="289" name="【公営住宅】&#10;有形固定資産減価償却率平均値テキスト">
          <a:extLst>
            <a:ext uri="{FF2B5EF4-FFF2-40B4-BE49-F238E27FC236}">
              <a16:creationId xmlns:a16="http://schemas.microsoft.com/office/drawing/2014/main" id="{00000000-0008-0000-0100-000021010000}"/>
            </a:ext>
          </a:extLst>
        </xdr:cNvPr>
        <xdr:cNvSpPr txBox="1"/>
      </xdr:nvSpPr>
      <xdr:spPr>
        <a:xfrm>
          <a:off x="4673600" y="140519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141605</xdr:rowOff>
    </xdr:from>
    <xdr:to>
      <xdr:col>24</xdr:col>
      <xdr:colOff>114300</xdr:colOff>
      <xdr:row>83</xdr:row>
      <xdr:rowOff>71755</xdr:rowOff>
    </xdr:to>
    <xdr:sp macro="" textlink="">
      <xdr:nvSpPr>
        <xdr:cNvPr id="290" name="フローチャート: 判断 289">
          <a:extLst>
            <a:ext uri="{FF2B5EF4-FFF2-40B4-BE49-F238E27FC236}">
              <a16:creationId xmlns:a16="http://schemas.microsoft.com/office/drawing/2014/main" id="{00000000-0008-0000-0100-000022010000}"/>
            </a:ext>
          </a:extLst>
        </xdr:cNvPr>
        <xdr:cNvSpPr/>
      </xdr:nvSpPr>
      <xdr:spPr>
        <a:xfrm>
          <a:off x="45847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128270</xdr:rowOff>
    </xdr:from>
    <xdr:to>
      <xdr:col>20</xdr:col>
      <xdr:colOff>38100</xdr:colOff>
      <xdr:row>83</xdr:row>
      <xdr:rowOff>58420</xdr:rowOff>
    </xdr:to>
    <xdr:sp macro="" textlink="">
      <xdr:nvSpPr>
        <xdr:cNvPr id="291" name="フローチャート: 判断 290">
          <a:extLst>
            <a:ext uri="{FF2B5EF4-FFF2-40B4-BE49-F238E27FC236}">
              <a16:creationId xmlns:a16="http://schemas.microsoft.com/office/drawing/2014/main" id="{00000000-0008-0000-0100-000023010000}"/>
            </a:ext>
          </a:extLst>
        </xdr:cNvPr>
        <xdr:cNvSpPr/>
      </xdr:nvSpPr>
      <xdr:spPr>
        <a:xfrm>
          <a:off x="37465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105411</xdr:rowOff>
    </xdr:from>
    <xdr:to>
      <xdr:col>15</xdr:col>
      <xdr:colOff>101600</xdr:colOff>
      <xdr:row>83</xdr:row>
      <xdr:rowOff>35561</xdr:rowOff>
    </xdr:to>
    <xdr:sp macro="" textlink="">
      <xdr:nvSpPr>
        <xdr:cNvPr id="292" name="フローチャート: 判断 291">
          <a:extLst>
            <a:ext uri="{FF2B5EF4-FFF2-40B4-BE49-F238E27FC236}">
              <a16:creationId xmlns:a16="http://schemas.microsoft.com/office/drawing/2014/main" id="{00000000-0008-0000-0100-000024010000}"/>
            </a:ext>
          </a:extLst>
        </xdr:cNvPr>
        <xdr:cNvSpPr/>
      </xdr:nvSpPr>
      <xdr:spPr>
        <a:xfrm>
          <a:off x="2857500" y="1416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82550</xdr:rowOff>
    </xdr:from>
    <xdr:to>
      <xdr:col>10</xdr:col>
      <xdr:colOff>165100</xdr:colOff>
      <xdr:row>83</xdr:row>
      <xdr:rowOff>12700</xdr:rowOff>
    </xdr:to>
    <xdr:sp macro="" textlink="">
      <xdr:nvSpPr>
        <xdr:cNvPr id="293" name="フローチャート: 判断 292">
          <a:extLst>
            <a:ext uri="{FF2B5EF4-FFF2-40B4-BE49-F238E27FC236}">
              <a16:creationId xmlns:a16="http://schemas.microsoft.com/office/drawing/2014/main" id="{00000000-0008-0000-0100-000025010000}"/>
            </a:ext>
          </a:extLst>
        </xdr:cNvPr>
        <xdr:cNvSpPr/>
      </xdr:nvSpPr>
      <xdr:spPr>
        <a:xfrm>
          <a:off x="19685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59689</xdr:rowOff>
    </xdr:from>
    <xdr:to>
      <xdr:col>6</xdr:col>
      <xdr:colOff>38100</xdr:colOff>
      <xdr:row>82</xdr:row>
      <xdr:rowOff>161289</xdr:rowOff>
    </xdr:to>
    <xdr:sp macro="" textlink="">
      <xdr:nvSpPr>
        <xdr:cNvPr id="294" name="フローチャート: 判断 293">
          <a:extLst>
            <a:ext uri="{FF2B5EF4-FFF2-40B4-BE49-F238E27FC236}">
              <a16:creationId xmlns:a16="http://schemas.microsoft.com/office/drawing/2014/main" id="{00000000-0008-0000-0100-000026010000}"/>
            </a:ext>
          </a:extLst>
        </xdr:cNvPr>
        <xdr:cNvSpPr/>
      </xdr:nvSpPr>
      <xdr:spPr>
        <a:xfrm>
          <a:off x="1079500" y="1411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00000000-0008-0000-0100-000027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00000000-0008-0000-0100-000028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00000000-0008-0000-0100-000029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000000-0008-0000-0100-00002A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100-00002B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153036</xdr:rowOff>
    </xdr:from>
    <xdr:to>
      <xdr:col>24</xdr:col>
      <xdr:colOff>114300</xdr:colOff>
      <xdr:row>84</xdr:row>
      <xdr:rowOff>83186</xdr:rowOff>
    </xdr:to>
    <xdr:sp macro="" textlink="">
      <xdr:nvSpPr>
        <xdr:cNvPr id="300" name="楕円 299">
          <a:extLst>
            <a:ext uri="{FF2B5EF4-FFF2-40B4-BE49-F238E27FC236}">
              <a16:creationId xmlns:a16="http://schemas.microsoft.com/office/drawing/2014/main" id="{00000000-0008-0000-0100-00002C010000}"/>
            </a:ext>
          </a:extLst>
        </xdr:cNvPr>
        <xdr:cNvSpPr/>
      </xdr:nvSpPr>
      <xdr:spPr>
        <a:xfrm>
          <a:off x="4584700" y="1438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131463</xdr:rowOff>
    </xdr:from>
    <xdr:ext cx="405111" cy="259045"/>
    <xdr:sp macro="" textlink="">
      <xdr:nvSpPr>
        <xdr:cNvPr id="301" name="【公営住宅】&#10;有形固定資産減価償却率該当値テキスト">
          <a:extLst>
            <a:ext uri="{FF2B5EF4-FFF2-40B4-BE49-F238E27FC236}">
              <a16:creationId xmlns:a16="http://schemas.microsoft.com/office/drawing/2014/main" id="{00000000-0008-0000-0100-00002D010000}"/>
            </a:ext>
          </a:extLst>
        </xdr:cNvPr>
        <xdr:cNvSpPr txBox="1"/>
      </xdr:nvSpPr>
      <xdr:spPr>
        <a:xfrm>
          <a:off x="4673600" y="1436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135889</xdr:rowOff>
    </xdr:from>
    <xdr:to>
      <xdr:col>20</xdr:col>
      <xdr:colOff>38100</xdr:colOff>
      <xdr:row>84</xdr:row>
      <xdr:rowOff>66039</xdr:rowOff>
    </xdr:to>
    <xdr:sp macro="" textlink="">
      <xdr:nvSpPr>
        <xdr:cNvPr id="302" name="楕円 301">
          <a:extLst>
            <a:ext uri="{FF2B5EF4-FFF2-40B4-BE49-F238E27FC236}">
              <a16:creationId xmlns:a16="http://schemas.microsoft.com/office/drawing/2014/main" id="{00000000-0008-0000-0100-00002E010000}"/>
            </a:ext>
          </a:extLst>
        </xdr:cNvPr>
        <xdr:cNvSpPr/>
      </xdr:nvSpPr>
      <xdr:spPr>
        <a:xfrm>
          <a:off x="3746500" y="1436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15239</xdr:rowOff>
    </xdr:from>
    <xdr:to>
      <xdr:col>24</xdr:col>
      <xdr:colOff>63500</xdr:colOff>
      <xdr:row>84</xdr:row>
      <xdr:rowOff>32386</xdr:rowOff>
    </xdr:to>
    <xdr:cxnSp macro="">
      <xdr:nvCxnSpPr>
        <xdr:cNvPr id="303" name="直線コネクタ 302">
          <a:extLst>
            <a:ext uri="{FF2B5EF4-FFF2-40B4-BE49-F238E27FC236}">
              <a16:creationId xmlns:a16="http://schemas.microsoft.com/office/drawing/2014/main" id="{00000000-0008-0000-0100-00002F010000}"/>
            </a:ext>
          </a:extLst>
        </xdr:cNvPr>
        <xdr:cNvCxnSpPr/>
      </xdr:nvCxnSpPr>
      <xdr:spPr>
        <a:xfrm>
          <a:off x="3797300" y="14417039"/>
          <a:ext cx="838200" cy="1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128270</xdr:rowOff>
    </xdr:from>
    <xdr:to>
      <xdr:col>15</xdr:col>
      <xdr:colOff>101600</xdr:colOff>
      <xdr:row>84</xdr:row>
      <xdr:rowOff>58420</xdr:rowOff>
    </xdr:to>
    <xdr:sp macro="" textlink="">
      <xdr:nvSpPr>
        <xdr:cNvPr id="304" name="楕円 303">
          <a:extLst>
            <a:ext uri="{FF2B5EF4-FFF2-40B4-BE49-F238E27FC236}">
              <a16:creationId xmlns:a16="http://schemas.microsoft.com/office/drawing/2014/main" id="{00000000-0008-0000-0100-000030010000}"/>
            </a:ext>
          </a:extLst>
        </xdr:cNvPr>
        <xdr:cNvSpPr/>
      </xdr:nvSpPr>
      <xdr:spPr>
        <a:xfrm>
          <a:off x="2857500" y="1435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7620</xdr:rowOff>
    </xdr:from>
    <xdr:to>
      <xdr:col>19</xdr:col>
      <xdr:colOff>177800</xdr:colOff>
      <xdr:row>84</xdr:row>
      <xdr:rowOff>15239</xdr:rowOff>
    </xdr:to>
    <xdr:cxnSp macro="">
      <xdr:nvCxnSpPr>
        <xdr:cNvPr id="305" name="直線コネクタ 304">
          <a:extLst>
            <a:ext uri="{FF2B5EF4-FFF2-40B4-BE49-F238E27FC236}">
              <a16:creationId xmlns:a16="http://schemas.microsoft.com/office/drawing/2014/main" id="{00000000-0008-0000-0100-000031010000}"/>
            </a:ext>
          </a:extLst>
        </xdr:cNvPr>
        <xdr:cNvCxnSpPr/>
      </xdr:nvCxnSpPr>
      <xdr:spPr>
        <a:xfrm>
          <a:off x="2908300" y="144094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114936</xdr:rowOff>
    </xdr:from>
    <xdr:to>
      <xdr:col>10</xdr:col>
      <xdr:colOff>165100</xdr:colOff>
      <xdr:row>84</xdr:row>
      <xdr:rowOff>45086</xdr:rowOff>
    </xdr:to>
    <xdr:sp macro="" textlink="">
      <xdr:nvSpPr>
        <xdr:cNvPr id="306" name="楕円 305">
          <a:extLst>
            <a:ext uri="{FF2B5EF4-FFF2-40B4-BE49-F238E27FC236}">
              <a16:creationId xmlns:a16="http://schemas.microsoft.com/office/drawing/2014/main" id="{00000000-0008-0000-0100-000032010000}"/>
            </a:ext>
          </a:extLst>
        </xdr:cNvPr>
        <xdr:cNvSpPr/>
      </xdr:nvSpPr>
      <xdr:spPr>
        <a:xfrm>
          <a:off x="1968500" y="14345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165736</xdr:rowOff>
    </xdr:from>
    <xdr:to>
      <xdr:col>15</xdr:col>
      <xdr:colOff>50800</xdr:colOff>
      <xdr:row>84</xdr:row>
      <xdr:rowOff>7620</xdr:rowOff>
    </xdr:to>
    <xdr:cxnSp macro="">
      <xdr:nvCxnSpPr>
        <xdr:cNvPr id="307" name="直線コネクタ 306">
          <a:extLst>
            <a:ext uri="{FF2B5EF4-FFF2-40B4-BE49-F238E27FC236}">
              <a16:creationId xmlns:a16="http://schemas.microsoft.com/office/drawing/2014/main" id="{00000000-0008-0000-0100-000033010000}"/>
            </a:ext>
          </a:extLst>
        </xdr:cNvPr>
        <xdr:cNvCxnSpPr/>
      </xdr:nvCxnSpPr>
      <xdr:spPr>
        <a:xfrm>
          <a:off x="2019300" y="14396086"/>
          <a:ext cx="88900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86361</xdr:rowOff>
    </xdr:from>
    <xdr:to>
      <xdr:col>6</xdr:col>
      <xdr:colOff>38100</xdr:colOff>
      <xdr:row>84</xdr:row>
      <xdr:rowOff>16511</xdr:rowOff>
    </xdr:to>
    <xdr:sp macro="" textlink="">
      <xdr:nvSpPr>
        <xdr:cNvPr id="308" name="楕円 307">
          <a:extLst>
            <a:ext uri="{FF2B5EF4-FFF2-40B4-BE49-F238E27FC236}">
              <a16:creationId xmlns:a16="http://schemas.microsoft.com/office/drawing/2014/main" id="{00000000-0008-0000-0100-000034010000}"/>
            </a:ext>
          </a:extLst>
        </xdr:cNvPr>
        <xdr:cNvSpPr/>
      </xdr:nvSpPr>
      <xdr:spPr>
        <a:xfrm>
          <a:off x="1079500" y="1431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137161</xdr:rowOff>
    </xdr:from>
    <xdr:to>
      <xdr:col>10</xdr:col>
      <xdr:colOff>114300</xdr:colOff>
      <xdr:row>83</xdr:row>
      <xdr:rowOff>165736</xdr:rowOff>
    </xdr:to>
    <xdr:cxnSp macro="">
      <xdr:nvCxnSpPr>
        <xdr:cNvPr id="309" name="直線コネクタ 308">
          <a:extLst>
            <a:ext uri="{FF2B5EF4-FFF2-40B4-BE49-F238E27FC236}">
              <a16:creationId xmlns:a16="http://schemas.microsoft.com/office/drawing/2014/main" id="{00000000-0008-0000-0100-000035010000}"/>
            </a:ext>
          </a:extLst>
        </xdr:cNvPr>
        <xdr:cNvCxnSpPr/>
      </xdr:nvCxnSpPr>
      <xdr:spPr>
        <a:xfrm>
          <a:off x="1130300" y="14367511"/>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74947</xdr:rowOff>
    </xdr:from>
    <xdr:ext cx="405111" cy="259045"/>
    <xdr:sp macro="" textlink="">
      <xdr:nvSpPr>
        <xdr:cNvPr id="310" name="n_1aveValue【公営住宅】&#10;有形固定資産減価償却率">
          <a:extLst>
            <a:ext uri="{FF2B5EF4-FFF2-40B4-BE49-F238E27FC236}">
              <a16:creationId xmlns:a16="http://schemas.microsoft.com/office/drawing/2014/main" id="{00000000-0008-0000-0100-000036010000}"/>
            </a:ext>
          </a:extLst>
        </xdr:cNvPr>
        <xdr:cNvSpPr txBox="1"/>
      </xdr:nvSpPr>
      <xdr:spPr>
        <a:xfrm>
          <a:off x="3582044" y="13962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52088</xdr:rowOff>
    </xdr:from>
    <xdr:ext cx="405111" cy="259045"/>
    <xdr:sp macro="" textlink="">
      <xdr:nvSpPr>
        <xdr:cNvPr id="311" name="n_2aveValue【公営住宅】&#10;有形固定資産減価償却率">
          <a:extLst>
            <a:ext uri="{FF2B5EF4-FFF2-40B4-BE49-F238E27FC236}">
              <a16:creationId xmlns:a16="http://schemas.microsoft.com/office/drawing/2014/main" id="{00000000-0008-0000-0100-000037010000}"/>
            </a:ext>
          </a:extLst>
        </xdr:cNvPr>
        <xdr:cNvSpPr txBox="1"/>
      </xdr:nvSpPr>
      <xdr:spPr>
        <a:xfrm>
          <a:off x="2705744" y="13939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29227</xdr:rowOff>
    </xdr:from>
    <xdr:ext cx="405111" cy="259045"/>
    <xdr:sp macro="" textlink="">
      <xdr:nvSpPr>
        <xdr:cNvPr id="312" name="n_3aveValue【公営住宅】&#10;有形固定資産減価償却率">
          <a:extLst>
            <a:ext uri="{FF2B5EF4-FFF2-40B4-BE49-F238E27FC236}">
              <a16:creationId xmlns:a16="http://schemas.microsoft.com/office/drawing/2014/main" id="{00000000-0008-0000-0100-000038010000}"/>
            </a:ext>
          </a:extLst>
        </xdr:cNvPr>
        <xdr:cNvSpPr txBox="1"/>
      </xdr:nvSpPr>
      <xdr:spPr>
        <a:xfrm>
          <a:off x="1816744" y="1391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6366</xdr:rowOff>
    </xdr:from>
    <xdr:ext cx="405111" cy="259045"/>
    <xdr:sp macro="" textlink="">
      <xdr:nvSpPr>
        <xdr:cNvPr id="313" name="n_4aveValue【公営住宅】&#10;有形固定資産減価償却率">
          <a:extLst>
            <a:ext uri="{FF2B5EF4-FFF2-40B4-BE49-F238E27FC236}">
              <a16:creationId xmlns:a16="http://schemas.microsoft.com/office/drawing/2014/main" id="{00000000-0008-0000-0100-000039010000}"/>
            </a:ext>
          </a:extLst>
        </xdr:cNvPr>
        <xdr:cNvSpPr txBox="1"/>
      </xdr:nvSpPr>
      <xdr:spPr>
        <a:xfrm>
          <a:off x="927744" y="1389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57166</xdr:rowOff>
    </xdr:from>
    <xdr:ext cx="405111" cy="259045"/>
    <xdr:sp macro="" textlink="">
      <xdr:nvSpPr>
        <xdr:cNvPr id="314" name="n_1mainValue【公営住宅】&#10;有形固定資産減価償却率">
          <a:extLst>
            <a:ext uri="{FF2B5EF4-FFF2-40B4-BE49-F238E27FC236}">
              <a16:creationId xmlns:a16="http://schemas.microsoft.com/office/drawing/2014/main" id="{00000000-0008-0000-0100-00003A010000}"/>
            </a:ext>
          </a:extLst>
        </xdr:cNvPr>
        <xdr:cNvSpPr txBox="1"/>
      </xdr:nvSpPr>
      <xdr:spPr>
        <a:xfrm>
          <a:off x="3582044" y="14458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49547</xdr:rowOff>
    </xdr:from>
    <xdr:ext cx="405111" cy="259045"/>
    <xdr:sp macro="" textlink="">
      <xdr:nvSpPr>
        <xdr:cNvPr id="315" name="n_2mainValue【公営住宅】&#10;有形固定資産減価償却率">
          <a:extLst>
            <a:ext uri="{FF2B5EF4-FFF2-40B4-BE49-F238E27FC236}">
              <a16:creationId xmlns:a16="http://schemas.microsoft.com/office/drawing/2014/main" id="{00000000-0008-0000-0100-00003B010000}"/>
            </a:ext>
          </a:extLst>
        </xdr:cNvPr>
        <xdr:cNvSpPr txBox="1"/>
      </xdr:nvSpPr>
      <xdr:spPr>
        <a:xfrm>
          <a:off x="2705744" y="1445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36213</xdr:rowOff>
    </xdr:from>
    <xdr:ext cx="405111" cy="259045"/>
    <xdr:sp macro="" textlink="">
      <xdr:nvSpPr>
        <xdr:cNvPr id="316" name="n_3mainValue【公営住宅】&#10;有形固定資産減価償却率">
          <a:extLst>
            <a:ext uri="{FF2B5EF4-FFF2-40B4-BE49-F238E27FC236}">
              <a16:creationId xmlns:a16="http://schemas.microsoft.com/office/drawing/2014/main" id="{00000000-0008-0000-0100-00003C010000}"/>
            </a:ext>
          </a:extLst>
        </xdr:cNvPr>
        <xdr:cNvSpPr txBox="1"/>
      </xdr:nvSpPr>
      <xdr:spPr>
        <a:xfrm>
          <a:off x="1816744" y="14438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7638</xdr:rowOff>
    </xdr:from>
    <xdr:ext cx="405111" cy="259045"/>
    <xdr:sp macro="" textlink="">
      <xdr:nvSpPr>
        <xdr:cNvPr id="317" name="n_4mainValue【公営住宅】&#10;有形固定資産減価償却率">
          <a:extLst>
            <a:ext uri="{FF2B5EF4-FFF2-40B4-BE49-F238E27FC236}">
              <a16:creationId xmlns:a16="http://schemas.microsoft.com/office/drawing/2014/main" id="{00000000-0008-0000-0100-00003D010000}"/>
            </a:ext>
          </a:extLst>
        </xdr:cNvPr>
        <xdr:cNvSpPr txBox="1"/>
      </xdr:nvSpPr>
      <xdr:spPr>
        <a:xfrm>
          <a:off x="927744" y="14409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8" name="正方形/長方形 317">
          <a:extLst>
            <a:ext uri="{FF2B5EF4-FFF2-40B4-BE49-F238E27FC236}">
              <a16:creationId xmlns:a16="http://schemas.microsoft.com/office/drawing/2014/main" id="{00000000-0008-0000-0100-00003E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9" name="正方形/長方形 318">
          <a:extLst>
            <a:ext uri="{FF2B5EF4-FFF2-40B4-BE49-F238E27FC236}">
              <a16:creationId xmlns:a16="http://schemas.microsoft.com/office/drawing/2014/main" id="{00000000-0008-0000-0100-00003F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0" name="正方形/長方形 319">
          <a:extLst>
            <a:ext uri="{FF2B5EF4-FFF2-40B4-BE49-F238E27FC236}">
              <a16:creationId xmlns:a16="http://schemas.microsoft.com/office/drawing/2014/main" id="{00000000-0008-0000-0100-000040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1" name="正方形/長方形 320">
          <a:extLst>
            <a:ext uri="{FF2B5EF4-FFF2-40B4-BE49-F238E27FC236}">
              <a16:creationId xmlns:a16="http://schemas.microsoft.com/office/drawing/2014/main" id="{00000000-0008-0000-0100-000041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2" name="正方形/長方形 321">
          <a:extLst>
            <a:ext uri="{FF2B5EF4-FFF2-40B4-BE49-F238E27FC236}">
              <a16:creationId xmlns:a16="http://schemas.microsoft.com/office/drawing/2014/main" id="{00000000-0008-0000-0100-000042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3" name="正方形/長方形 322">
          <a:extLst>
            <a:ext uri="{FF2B5EF4-FFF2-40B4-BE49-F238E27FC236}">
              <a16:creationId xmlns:a16="http://schemas.microsoft.com/office/drawing/2014/main" id="{00000000-0008-0000-0100-000043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4" name="正方形/長方形 323">
          <a:extLst>
            <a:ext uri="{FF2B5EF4-FFF2-40B4-BE49-F238E27FC236}">
              <a16:creationId xmlns:a16="http://schemas.microsoft.com/office/drawing/2014/main" id="{00000000-0008-0000-0100-000044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5" name="正方形/長方形 324">
          <a:extLst>
            <a:ext uri="{FF2B5EF4-FFF2-40B4-BE49-F238E27FC236}">
              <a16:creationId xmlns:a16="http://schemas.microsoft.com/office/drawing/2014/main" id="{00000000-0008-0000-0100-000045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6" name="テキスト ボックス 325">
          <a:extLst>
            <a:ext uri="{FF2B5EF4-FFF2-40B4-BE49-F238E27FC236}">
              <a16:creationId xmlns:a16="http://schemas.microsoft.com/office/drawing/2014/main" id="{00000000-0008-0000-0100-000046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7" name="直線コネクタ 326">
          <a:extLst>
            <a:ext uri="{FF2B5EF4-FFF2-40B4-BE49-F238E27FC236}">
              <a16:creationId xmlns:a16="http://schemas.microsoft.com/office/drawing/2014/main" id="{00000000-0008-0000-0100-000047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28" name="直線コネクタ 327">
          <a:extLst>
            <a:ext uri="{FF2B5EF4-FFF2-40B4-BE49-F238E27FC236}">
              <a16:creationId xmlns:a16="http://schemas.microsoft.com/office/drawing/2014/main" id="{00000000-0008-0000-0100-00004801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9" name="テキスト ボックス 328">
          <a:extLst>
            <a:ext uri="{FF2B5EF4-FFF2-40B4-BE49-F238E27FC236}">
              <a16:creationId xmlns:a16="http://schemas.microsoft.com/office/drawing/2014/main" id="{00000000-0008-0000-0100-00004901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0" name="直線コネクタ 329">
          <a:extLst>
            <a:ext uri="{FF2B5EF4-FFF2-40B4-BE49-F238E27FC236}">
              <a16:creationId xmlns:a16="http://schemas.microsoft.com/office/drawing/2014/main" id="{00000000-0008-0000-0100-00004A01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31" name="テキスト ボックス 330">
          <a:extLst>
            <a:ext uri="{FF2B5EF4-FFF2-40B4-BE49-F238E27FC236}">
              <a16:creationId xmlns:a16="http://schemas.microsoft.com/office/drawing/2014/main" id="{00000000-0008-0000-0100-00004B010000}"/>
            </a:ext>
          </a:extLst>
        </xdr:cNvPr>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2" name="直線コネクタ 331">
          <a:extLst>
            <a:ext uri="{FF2B5EF4-FFF2-40B4-BE49-F238E27FC236}">
              <a16:creationId xmlns:a16="http://schemas.microsoft.com/office/drawing/2014/main" id="{00000000-0008-0000-0100-00004C01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33" name="テキスト ボックス 332">
          <a:extLst>
            <a:ext uri="{FF2B5EF4-FFF2-40B4-BE49-F238E27FC236}">
              <a16:creationId xmlns:a16="http://schemas.microsoft.com/office/drawing/2014/main" id="{00000000-0008-0000-0100-00004D010000}"/>
            </a:ext>
          </a:extLst>
        </xdr:cNvPr>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4" name="直線コネクタ 333">
          <a:extLst>
            <a:ext uri="{FF2B5EF4-FFF2-40B4-BE49-F238E27FC236}">
              <a16:creationId xmlns:a16="http://schemas.microsoft.com/office/drawing/2014/main" id="{00000000-0008-0000-0100-00004E01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35" name="テキスト ボックス 334">
          <a:extLst>
            <a:ext uri="{FF2B5EF4-FFF2-40B4-BE49-F238E27FC236}">
              <a16:creationId xmlns:a16="http://schemas.microsoft.com/office/drawing/2014/main" id="{00000000-0008-0000-0100-00004F010000}"/>
            </a:ext>
          </a:extLst>
        </xdr:cNvPr>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6" name="直線コネクタ 335">
          <a:extLst>
            <a:ext uri="{FF2B5EF4-FFF2-40B4-BE49-F238E27FC236}">
              <a16:creationId xmlns:a16="http://schemas.microsoft.com/office/drawing/2014/main" id="{00000000-0008-0000-0100-000050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37" name="テキスト ボックス 336">
          <a:extLst>
            <a:ext uri="{FF2B5EF4-FFF2-40B4-BE49-F238E27FC236}">
              <a16:creationId xmlns:a16="http://schemas.microsoft.com/office/drawing/2014/main" id="{00000000-0008-0000-0100-00005101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8" name="【公営住宅】&#10;一人当たり面積グラフ枠">
          <a:extLst>
            <a:ext uri="{FF2B5EF4-FFF2-40B4-BE49-F238E27FC236}">
              <a16:creationId xmlns:a16="http://schemas.microsoft.com/office/drawing/2014/main" id="{00000000-0008-0000-0100-000052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88666</xdr:rowOff>
    </xdr:from>
    <xdr:to>
      <xdr:col>54</xdr:col>
      <xdr:colOff>189865</xdr:colOff>
      <xdr:row>86</xdr:row>
      <xdr:rowOff>33986</xdr:rowOff>
    </xdr:to>
    <xdr:cxnSp macro="">
      <xdr:nvCxnSpPr>
        <xdr:cNvPr id="339" name="直線コネクタ 338">
          <a:extLst>
            <a:ext uri="{FF2B5EF4-FFF2-40B4-BE49-F238E27FC236}">
              <a16:creationId xmlns:a16="http://schemas.microsoft.com/office/drawing/2014/main" id="{00000000-0008-0000-0100-000053010000}"/>
            </a:ext>
          </a:extLst>
        </xdr:cNvPr>
        <xdr:cNvCxnSpPr/>
      </xdr:nvCxnSpPr>
      <xdr:spPr>
        <a:xfrm flipV="1">
          <a:off x="10476865" y="13633216"/>
          <a:ext cx="0" cy="1145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37813</xdr:rowOff>
    </xdr:from>
    <xdr:ext cx="469744" cy="259045"/>
    <xdr:sp macro="" textlink="">
      <xdr:nvSpPr>
        <xdr:cNvPr id="340" name="【公営住宅】&#10;一人当たり面積最小値テキスト">
          <a:extLst>
            <a:ext uri="{FF2B5EF4-FFF2-40B4-BE49-F238E27FC236}">
              <a16:creationId xmlns:a16="http://schemas.microsoft.com/office/drawing/2014/main" id="{00000000-0008-0000-0100-000054010000}"/>
            </a:ext>
          </a:extLst>
        </xdr:cNvPr>
        <xdr:cNvSpPr txBox="1"/>
      </xdr:nvSpPr>
      <xdr:spPr>
        <a:xfrm>
          <a:off x="10515600" y="14782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33986</xdr:rowOff>
    </xdr:from>
    <xdr:to>
      <xdr:col>55</xdr:col>
      <xdr:colOff>88900</xdr:colOff>
      <xdr:row>86</xdr:row>
      <xdr:rowOff>33986</xdr:rowOff>
    </xdr:to>
    <xdr:cxnSp macro="">
      <xdr:nvCxnSpPr>
        <xdr:cNvPr id="341" name="直線コネクタ 340">
          <a:extLst>
            <a:ext uri="{FF2B5EF4-FFF2-40B4-BE49-F238E27FC236}">
              <a16:creationId xmlns:a16="http://schemas.microsoft.com/office/drawing/2014/main" id="{00000000-0008-0000-0100-000055010000}"/>
            </a:ext>
          </a:extLst>
        </xdr:cNvPr>
        <xdr:cNvCxnSpPr/>
      </xdr:nvCxnSpPr>
      <xdr:spPr>
        <a:xfrm>
          <a:off x="10388600" y="14778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35343</xdr:rowOff>
    </xdr:from>
    <xdr:ext cx="534377" cy="259045"/>
    <xdr:sp macro="" textlink="">
      <xdr:nvSpPr>
        <xdr:cNvPr id="342" name="【公営住宅】&#10;一人当たり面積最大値テキスト">
          <a:extLst>
            <a:ext uri="{FF2B5EF4-FFF2-40B4-BE49-F238E27FC236}">
              <a16:creationId xmlns:a16="http://schemas.microsoft.com/office/drawing/2014/main" id="{00000000-0008-0000-0100-000056010000}"/>
            </a:ext>
          </a:extLst>
        </xdr:cNvPr>
        <xdr:cNvSpPr txBox="1"/>
      </xdr:nvSpPr>
      <xdr:spPr>
        <a:xfrm>
          <a:off x="10515600" y="13408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88666</xdr:rowOff>
    </xdr:from>
    <xdr:to>
      <xdr:col>55</xdr:col>
      <xdr:colOff>88900</xdr:colOff>
      <xdr:row>79</xdr:row>
      <xdr:rowOff>88666</xdr:rowOff>
    </xdr:to>
    <xdr:cxnSp macro="">
      <xdr:nvCxnSpPr>
        <xdr:cNvPr id="343" name="直線コネクタ 342">
          <a:extLst>
            <a:ext uri="{FF2B5EF4-FFF2-40B4-BE49-F238E27FC236}">
              <a16:creationId xmlns:a16="http://schemas.microsoft.com/office/drawing/2014/main" id="{00000000-0008-0000-0100-000057010000}"/>
            </a:ext>
          </a:extLst>
        </xdr:cNvPr>
        <xdr:cNvCxnSpPr/>
      </xdr:nvCxnSpPr>
      <xdr:spPr>
        <a:xfrm>
          <a:off x="10388600" y="13633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124386</xdr:rowOff>
    </xdr:from>
    <xdr:ext cx="469744" cy="259045"/>
    <xdr:sp macro="" textlink="">
      <xdr:nvSpPr>
        <xdr:cNvPr id="344" name="【公営住宅】&#10;一人当たり面積平均値テキスト">
          <a:extLst>
            <a:ext uri="{FF2B5EF4-FFF2-40B4-BE49-F238E27FC236}">
              <a16:creationId xmlns:a16="http://schemas.microsoft.com/office/drawing/2014/main" id="{00000000-0008-0000-0100-000058010000}"/>
            </a:ext>
          </a:extLst>
        </xdr:cNvPr>
        <xdr:cNvSpPr txBox="1"/>
      </xdr:nvSpPr>
      <xdr:spPr>
        <a:xfrm>
          <a:off x="10515600" y="145261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101509</xdr:rowOff>
    </xdr:from>
    <xdr:to>
      <xdr:col>55</xdr:col>
      <xdr:colOff>50800</xdr:colOff>
      <xdr:row>86</xdr:row>
      <xdr:rowOff>31659</xdr:rowOff>
    </xdr:to>
    <xdr:sp macro="" textlink="">
      <xdr:nvSpPr>
        <xdr:cNvPr id="345" name="フローチャート: 判断 344">
          <a:extLst>
            <a:ext uri="{FF2B5EF4-FFF2-40B4-BE49-F238E27FC236}">
              <a16:creationId xmlns:a16="http://schemas.microsoft.com/office/drawing/2014/main" id="{00000000-0008-0000-0100-000059010000}"/>
            </a:ext>
          </a:extLst>
        </xdr:cNvPr>
        <xdr:cNvSpPr/>
      </xdr:nvSpPr>
      <xdr:spPr>
        <a:xfrm>
          <a:off x="10426700" y="14674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100457</xdr:rowOff>
    </xdr:from>
    <xdr:to>
      <xdr:col>50</xdr:col>
      <xdr:colOff>165100</xdr:colOff>
      <xdr:row>86</xdr:row>
      <xdr:rowOff>30607</xdr:rowOff>
    </xdr:to>
    <xdr:sp macro="" textlink="">
      <xdr:nvSpPr>
        <xdr:cNvPr id="346" name="フローチャート: 判断 345">
          <a:extLst>
            <a:ext uri="{FF2B5EF4-FFF2-40B4-BE49-F238E27FC236}">
              <a16:creationId xmlns:a16="http://schemas.microsoft.com/office/drawing/2014/main" id="{00000000-0008-0000-0100-00005A010000}"/>
            </a:ext>
          </a:extLst>
        </xdr:cNvPr>
        <xdr:cNvSpPr/>
      </xdr:nvSpPr>
      <xdr:spPr>
        <a:xfrm>
          <a:off x="9588500" y="1467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101828</xdr:rowOff>
    </xdr:from>
    <xdr:to>
      <xdr:col>46</xdr:col>
      <xdr:colOff>38100</xdr:colOff>
      <xdr:row>86</xdr:row>
      <xdr:rowOff>31978</xdr:rowOff>
    </xdr:to>
    <xdr:sp macro="" textlink="">
      <xdr:nvSpPr>
        <xdr:cNvPr id="347" name="フローチャート: 判断 346">
          <a:extLst>
            <a:ext uri="{FF2B5EF4-FFF2-40B4-BE49-F238E27FC236}">
              <a16:creationId xmlns:a16="http://schemas.microsoft.com/office/drawing/2014/main" id="{00000000-0008-0000-0100-00005B010000}"/>
            </a:ext>
          </a:extLst>
        </xdr:cNvPr>
        <xdr:cNvSpPr/>
      </xdr:nvSpPr>
      <xdr:spPr>
        <a:xfrm>
          <a:off x="8699500" y="14675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103338</xdr:rowOff>
    </xdr:from>
    <xdr:to>
      <xdr:col>41</xdr:col>
      <xdr:colOff>101600</xdr:colOff>
      <xdr:row>86</xdr:row>
      <xdr:rowOff>33488</xdr:rowOff>
    </xdr:to>
    <xdr:sp macro="" textlink="">
      <xdr:nvSpPr>
        <xdr:cNvPr id="348" name="フローチャート: 判断 347">
          <a:extLst>
            <a:ext uri="{FF2B5EF4-FFF2-40B4-BE49-F238E27FC236}">
              <a16:creationId xmlns:a16="http://schemas.microsoft.com/office/drawing/2014/main" id="{00000000-0008-0000-0100-00005C010000}"/>
            </a:ext>
          </a:extLst>
        </xdr:cNvPr>
        <xdr:cNvSpPr/>
      </xdr:nvSpPr>
      <xdr:spPr>
        <a:xfrm>
          <a:off x="7810500" y="14676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104708</xdr:rowOff>
    </xdr:from>
    <xdr:to>
      <xdr:col>36</xdr:col>
      <xdr:colOff>165100</xdr:colOff>
      <xdr:row>86</xdr:row>
      <xdr:rowOff>34858</xdr:rowOff>
    </xdr:to>
    <xdr:sp macro="" textlink="">
      <xdr:nvSpPr>
        <xdr:cNvPr id="349" name="フローチャート: 判断 348">
          <a:extLst>
            <a:ext uri="{FF2B5EF4-FFF2-40B4-BE49-F238E27FC236}">
              <a16:creationId xmlns:a16="http://schemas.microsoft.com/office/drawing/2014/main" id="{00000000-0008-0000-0100-00005D010000}"/>
            </a:ext>
          </a:extLst>
        </xdr:cNvPr>
        <xdr:cNvSpPr/>
      </xdr:nvSpPr>
      <xdr:spPr>
        <a:xfrm>
          <a:off x="6921500" y="14677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id="{00000000-0008-0000-0100-00005E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00000000-0008-0000-0100-00005F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00000000-0008-0000-0100-000060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00000000-0008-0000-0100-000061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00000000-0008-0000-0100-000062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116642</xdr:rowOff>
    </xdr:from>
    <xdr:to>
      <xdr:col>55</xdr:col>
      <xdr:colOff>50800</xdr:colOff>
      <xdr:row>86</xdr:row>
      <xdr:rowOff>46792</xdr:rowOff>
    </xdr:to>
    <xdr:sp macro="" textlink="">
      <xdr:nvSpPr>
        <xdr:cNvPr id="355" name="楕円 354">
          <a:extLst>
            <a:ext uri="{FF2B5EF4-FFF2-40B4-BE49-F238E27FC236}">
              <a16:creationId xmlns:a16="http://schemas.microsoft.com/office/drawing/2014/main" id="{00000000-0008-0000-0100-000063010000}"/>
            </a:ext>
          </a:extLst>
        </xdr:cNvPr>
        <xdr:cNvSpPr/>
      </xdr:nvSpPr>
      <xdr:spPr>
        <a:xfrm>
          <a:off x="10426700" y="14689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79936</xdr:rowOff>
    </xdr:from>
    <xdr:ext cx="469744" cy="259045"/>
    <xdr:sp macro="" textlink="">
      <xdr:nvSpPr>
        <xdr:cNvPr id="356" name="【公営住宅】&#10;一人当たり面積該当値テキスト">
          <a:extLst>
            <a:ext uri="{FF2B5EF4-FFF2-40B4-BE49-F238E27FC236}">
              <a16:creationId xmlns:a16="http://schemas.microsoft.com/office/drawing/2014/main" id="{00000000-0008-0000-0100-000064010000}"/>
            </a:ext>
          </a:extLst>
        </xdr:cNvPr>
        <xdr:cNvSpPr txBox="1"/>
      </xdr:nvSpPr>
      <xdr:spPr>
        <a:xfrm>
          <a:off x="10515600" y="14653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116642</xdr:rowOff>
    </xdr:from>
    <xdr:to>
      <xdr:col>50</xdr:col>
      <xdr:colOff>165100</xdr:colOff>
      <xdr:row>86</xdr:row>
      <xdr:rowOff>46792</xdr:rowOff>
    </xdr:to>
    <xdr:sp macro="" textlink="">
      <xdr:nvSpPr>
        <xdr:cNvPr id="357" name="楕円 356">
          <a:extLst>
            <a:ext uri="{FF2B5EF4-FFF2-40B4-BE49-F238E27FC236}">
              <a16:creationId xmlns:a16="http://schemas.microsoft.com/office/drawing/2014/main" id="{00000000-0008-0000-0100-000065010000}"/>
            </a:ext>
          </a:extLst>
        </xdr:cNvPr>
        <xdr:cNvSpPr/>
      </xdr:nvSpPr>
      <xdr:spPr>
        <a:xfrm>
          <a:off x="9588500" y="14689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167442</xdr:rowOff>
    </xdr:from>
    <xdr:to>
      <xdr:col>55</xdr:col>
      <xdr:colOff>0</xdr:colOff>
      <xdr:row>85</xdr:row>
      <xdr:rowOff>167442</xdr:rowOff>
    </xdr:to>
    <xdr:cxnSp macro="">
      <xdr:nvCxnSpPr>
        <xdr:cNvPr id="358" name="直線コネクタ 357">
          <a:extLst>
            <a:ext uri="{FF2B5EF4-FFF2-40B4-BE49-F238E27FC236}">
              <a16:creationId xmlns:a16="http://schemas.microsoft.com/office/drawing/2014/main" id="{00000000-0008-0000-0100-000066010000}"/>
            </a:ext>
          </a:extLst>
        </xdr:cNvPr>
        <xdr:cNvCxnSpPr/>
      </xdr:nvCxnSpPr>
      <xdr:spPr>
        <a:xfrm>
          <a:off x="9639300" y="1474069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116687</xdr:rowOff>
    </xdr:from>
    <xdr:to>
      <xdr:col>46</xdr:col>
      <xdr:colOff>38100</xdr:colOff>
      <xdr:row>86</xdr:row>
      <xdr:rowOff>46837</xdr:rowOff>
    </xdr:to>
    <xdr:sp macro="" textlink="">
      <xdr:nvSpPr>
        <xdr:cNvPr id="359" name="楕円 358">
          <a:extLst>
            <a:ext uri="{FF2B5EF4-FFF2-40B4-BE49-F238E27FC236}">
              <a16:creationId xmlns:a16="http://schemas.microsoft.com/office/drawing/2014/main" id="{00000000-0008-0000-0100-000067010000}"/>
            </a:ext>
          </a:extLst>
        </xdr:cNvPr>
        <xdr:cNvSpPr/>
      </xdr:nvSpPr>
      <xdr:spPr>
        <a:xfrm>
          <a:off x="8699500" y="14689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167442</xdr:rowOff>
    </xdr:from>
    <xdr:to>
      <xdr:col>50</xdr:col>
      <xdr:colOff>114300</xdr:colOff>
      <xdr:row>85</xdr:row>
      <xdr:rowOff>167487</xdr:rowOff>
    </xdr:to>
    <xdr:cxnSp macro="">
      <xdr:nvCxnSpPr>
        <xdr:cNvPr id="360" name="直線コネクタ 359">
          <a:extLst>
            <a:ext uri="{FF2B5EF4-FFF2-40B4-BE49-F238E27FC236}">
              <a16:creationId xmlns:a16="http://schemas.microsoft.com/office/drawing/2014/main" id="{00000000-0008-0000-0100-000068010000}"/>
            </a:ext>
          </a:extLst>
        </xdr:cNvPr>
        <xdr:cNvCxnSpPr/>
      </xdr:nvCxnSpPr>
      <xdr:spPr>
        <a:xfrm flipV="1">
          <a:off x="8750300" y="14740692"/>
          <a:ext cx="889000" cy="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114264</xdr:rowOff>
    </xdr:from>
    <xdr:to>
      <xdr:col>41</xdr:col>
      <xdr:colOff>101600</xdr:colOff>
      <xdr:row>86</xdr:row>
      <xdr:rowOff>44414</xdr:rowOff>
    </xdr:to>
    <xdr:sp macro="" textlink="">
      <xdr:nvSpPr>
        <xdr:cNvPr id="361" name="楕円 360">
          <a:extLst>
            <a:ext uri="{FF2B5EF4-FFF2-40B4-BE49-F238E27FC236}">
              <a16:creationId xmlns:a16="http://schemas.microsoft.com/office/drawing/2014/main" id="{00000000-0008-0000-0100-000069010000}"/>
            </a:ext>
          </a:extLst>
        </xdr:cNvPr>
        <xdr:cNvSpPr/>
      </xdr:nvSpPr>
      <xdr:spPr>
        <a:xfrm>
          <a:off x="7810500" y="14687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165064</xdr:rowOff>
    </xdr:from>
    <xdr:to>
      <xdr:col>45</xdr:col>
      <xdr:colOff>177800</xdr:colOff>
      <xdr:row>85</xdr:row>
      <xdr:rowOff>167487</xdr:rowOff>
    </xdr:to>
    <xdr:cxnSp macro="">
      <xdr:nvCxnSpPr>
        <xdr:cNvPr id="362" name="直線コネクタ 361">
          <a:extLst>
            <a:ext uri="{FF2B5EF4-FFF2-40B4-BE49-F238E27FC236}">
              <a16:creationId xmlns:a16="http://schemas.microsoft.com/office/drawing/2014/main" id="{00000000-0008-0000-0100-00006A010000}"/>
            </a:ext>
          </a:extLst>
        </xdr:cNvPr>
        <xdr:cNvCxnSpPr/>
      </xdr:nvCxnSpPr>
      <xdr:spPr>
        <a:xfrm>
          <a:off x="7861300" y="14738314"/>
          <a:ext cx="889000" cy="2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114675</xdr:rowOff>
    </xdr:from>
    <xdr:to>
      <xdr:col>36</xdr:col>
      <xdr:colOff>165100</xdr:colOff>
      <xdr:row>86</xdr:row>
      <xdr:rowOff>44825</xdr:rowOff>
    </xdr:to>
    <xdr:sp macro="" textlink="">
      <xdr:nvSpPr>
        <xdr:cNvPr id="363" name="楕円 362">
          <a:extLst>
            <a:ext uri="{FF2B5EF4-FFF2-40B4-BE49-F238E27FC236}">
              <a16:creationId xmlns:a16="http://schemas.microsoft.com/office/drawing/2014/main" id="{00000000-0008-0000-0100-00006B010000}"/>
            </a:ext>
          </a:extLst>
        </xdr:cNvPr>
        <xdr:cNvSpPr/>
      </xdr:nvSpPr>
      <xdr:spPr>
        <a:xfrm>
          <a:off x="6921500" y="14687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165064</xdr:rowOff>
    </xdr:from>
    <xdr:to>
      <xdr:col>41</xdr:col>
      <xdr:colOff>50800</xdr:colOff>
      <xdr:row>85</xdr:row>
      <xdr:rowOff>165475</xdr:rowOff>
    </xdr:to>
    <xdr:cxnSp macro="">
      <xdr:nvCxnSpPr>
        <xdr:cNvPr id="364" name="直線コネクタ 363">
          <a:extLst>
            <a:ext uri="{FF2B5EF4-FFF2-40B4-BE49-F238E27FC236}">
              <a16:creationId xmlns:a16="http://schemas.microsoft.com/office/drawing/2014/main" id="{00000000-0008-0000-0100-00006C010000}"/>
            </a:ext>
          </a:extLst>
        </xdr:cNvPr>
        <xdr:cNvCxnSpPr/>
      </xdr:nvCxnSpPr>
      <xdr:spPr>
        <a:xfrm flipV="1">
          <a:off x="6972300" y="14738314"/>
          <a:ext cx="889000" cy="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47134</xdr:rowOff>
    </xdr:from>
    <xdr:ext cx="469744" cy="259045"/>
    <xdr:sp macro="" textlink="">
      <xdr:nvSpPr>
        <xdr:cNvPr id="365" name="n_1aveValue【公営住宅】&#10;一人当たり面積">
          <a:extLst>
            <a:ext uri="{FF2B5EF4-FFF2-40B4-BE49-F238E27FC236}">
              <a16:creationId xmlns:a16="http://schemas.microsoft.com/office/drawing/2014/main" id="{00000000-0008-0000-0100-00006D010000}"/>
            </a:ext>
          </a:extLst>
        </xdr:cNvPr>
        <xdr:cNvSpPr txBox="1"/>
      </xdr:nvSpPr>
      <xdr:spPr>
        <a:xfrm>
          <a:off x="9391727" y="14448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48505</xdr:rowOff>
    </xdr:from>
    <xdr:ext cx="469744" cy="259045"/>
    <xdr:sp macro="" textlink="">
      <xdr:nvSpPr>
        <xdr:cNvPr id="366" name="n_2aveValue【公営住宅】&#10;一人当たり面積">
          <a:extLst>
            <a:ext uri="{FF2B5EF4-FFF2-40B4-BE49-F238E27FC236}">
              <a16:creationId xmlns:a16="http://schemas.microsoft.com/office/drawing/2014/main" id="{00000000-0008-0000-0100-00006E010000}"/>
            </a:ext>
          </a:extLst>
        </xdr:cNvPr>
        <xdr:cNvSpPr txBox="1"/>
      </xdr:nvSpPr>
      <xdr:spPr>
        <a:xfrm>
          <a:off x="8515427" y="14450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50015</xdr:rowOff>
    </xdr:from>
    <xdr:ext cx="469744" cy="259045"/>
    <xdr:sp macro="" textlink="">
      <xdr:nvSpPr>
        <xdr:cNvPr id="367" name="n_3aveValue【公営住宅】&#10;一人当たり面積">
          <a:extLst>
            <a:ext uri="{FF2B5EF4-FFF2-40B4-BE49-F238E27FC236}">
              <a16:creationId xmlns:a16="http://schemas.microsoft.com/office/drawing/2014/main" id="{00000000-0008-0000-0100-00006F010000}"/>
            </a:ext>
          </a:extLst>
        </xdr:cNvPr>
        <xdr:cNvSpPr txBox="1"/>
      </xdr:nvSpPr>
      <xdr:spPr>
        <a:xfrm>
          <a:off x="7626427" y="14451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51385</xdr:rowOff>
    </xdr:from>
    <xdr:ext cx="469744" cy="259045"/>
    <xdr:sp macro="" textlink="">
      <xdr:nvSpPr>
        <xdr:cNvPr id="368" name="n_4aveValue【公営住宅】&#10;一人当たり面積">
          <a:extLst>
            <a:ext uri="{FF2B5EF4-FFF2-40B4-BE49-F238E27FC236}">
              <a16:creationId xmlns:a16="http://schemas.microsoft.com/office/drawing/2014/main" id="{00000000-0008-0000-0100-000070010000}"/>
            </a:ext>
          </a:extLst>
        </xdr:cNvPr>
        <xdr:cNvSpPr txBox="1"/>
      </xdr:nvSpPr>
      <xdr:spPr>
        <a:xfrm>
          <a:off x="6737427" y="14453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37919</xdr:rowOff>
    </xdr:from>
    <xdr:ext cx="469744" cy="259045"/>
    <xdr:sp macro="" textlink="">
      <xdr:nvSpPr>
        <xdr:cNvPr id="369" name="n_1mainValue【公営住宅】&#10;一人当たり面積">
          <a:extLst>
            <a:ext uri="{FF2B5EF4-FFF2-40B4-BE49-F238E27FC236}">
              <a16:creationId xmlns:a16="http://schemas.microsoft.com/office/drawing/2014/main" id="{00000000-0008-0000-0100-000071010000}"/>
            </a:ext>
          </a:extLst>
        </xdr:cNvPr>
        <xdr:cNvSpPr txBox="1"/>
      </xdr:nvSpPr>
      <xdr:spPr>
        <a:xfrm>
          <a:off x="9391727" y="14782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37964</xdr:rowOff>
    </xdr:from>
    <xdr:ext cx="469744" cy="259045"/>
    <xdr:sp macro="" textlink="">
      <xdr:nvSpPr>
        <xdr:cNvPr id="370" name="n_2mainValue【公営住宅】&#10;一人当たり面積">
          <a:extLst>
            <a:ext uri="{FF2B5EF4-FFF2-40B4-BE49-F238E27FC236}">
              <a16:creationId xmlns:a16="http://schemas.microsoft.com/office/drawing/2014/main" id="{00000000-0008-0000-0100-000072010000}"/>
            </a:ext>
          </a:extLst>
        </xdr:cNvPr>
        <xdr:cNvSpPr txBox="1"/>
      </xdr:nvSpPr>
      <xdr:spPr>
        <a:xfrm>
          <a:off x="8515427" y="14782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35541</xdr:rowOff>
    </xdr:from>
    <xdr:ext cx="469744" cy="259045"/>
    <xdr:sp macro="" textlink="">
      <xdr:nvSpPr>
        <xdr:cNvPr id="371" name="n_3mainValue【公営住宅】&#10;一人当たり面積">
          <a:extLst>
            <a:ext uri="{FF2B5EF4-FFF2-40B4-BE49-F238E27FC236}">
              <a16:creationId xmlns:a16="http://schemas.microsoft.com/office/drawing/2014/main" id="{00000000-0008-0000-0100-000073010000}"/>
            </a:ext>
          </a:extLst>
        </xdr:cNvPr>
        <xdr:cNvSpPr txBox="1"/>
      </xdr:nvSpPr>
      <xdr:spPr>
        <a:xfrm>
          <a:off x="7626427" y="14780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35952</xdr:rowOff>
    </xdr:from>
    <xdr:ext cx="469744" cy="259045"/>
    <xdr:sp macro="" textlink="">
      <xdr:nvSpPr>
        <xdr:cNvPr id="372" name="n_4mainValue【公営住宅】&#10;一人当たり面積">
          <a:extLst>
            <a:ext uri="{FF2B5EF4-FFF2-40B4-BE49-F238E27FC236}">
              <a16:creationId xmlns:a16="http://schemas.microsoft.com/office/drawing/2014/main" id="{00000000-0008-0000-0100-000074010000}"/>
            </a:ext>
          </a:extLst>
        </xdr:cNvPr>
        <xdr:cNvSpPr txBox="1"/>
      </xdr:nvSpPr>
      <xdr:spPr>
        <a:xfrm>
          <a:off x="6737427" y="14780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3" name="正方形/長方形 372">
          <a:extLst>
            <a:ext uri="{FF2B5EF4-FFF2-40B4-BE49-F238E27FC236}">
              <a16:creationId xmlns:a16="http://schemas.microsoft.com/office/drawing/2014/main" id="{00000000-0008-0000-0100-000075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4" name="正方形/長方形 373">
          <a:extLst>
            <a:ext uri="{FF2B5EF4-FFF2-40B4-BE49-F238E27FC236}">
              <a16:creationId xmlns:a16="http://schemas.microsoft.com/office/drawing/2014/main" id="{00000000-0008-0000-0100-000076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5" name="正方形/長方形 374">
          <a:extLst>
            <a:ext uri="{FF2B5EF4-FFF2-40B4-BE49-F238E27FC236}">
              <a16:creationId xmlns:a16="http://schemas.microsoft.com/office/drawing/2014/main" id="{00000000-0008-0000-0100-000077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6" name="正方形/長方形 375">
          <a:extLst>
            <a:ext uri="{FF2B5EF4-FFF2-40B4-BE49-F238E27FC236}">
              <a16:creationId xmlns:a16="http://schemas.microsoft.com/office/drawing/2014/main" id="{00000000-0008-0000-0100-000078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7" name="正方形/長方形 376">
          <a:extLst>
            <a:ext uri="{FF2B5EF4-FFF2-40B4-BE49-F238E27FC236}">
              <a16:creationId xmlns:a16="http://schemas.microsoft.com/office/drawing/2014/main" id="{00000000-0008-0000-0100-000079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8" name="正方形/長方形 377">
          <a:extLst>
            <a:ext uri="{FF2B5EF4-FFF2-40B4-BE49-F238E27FC236}">
              <a16:creationId xmlns:a16="http://schemas.microsoft.com/office/drawing/2014/main" id="{00000000-0008-0000-0100-00007A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9" name="正方形/長方形 378">
          <a:extLst>
            <a:ext uri="{FF2B5EF4-FFF2-40B4-BE49-F238E27FC236}">
              <a16:creationId xmlns:a16="http://schemas.microsoft.com/office/drawing/2014/main" id="{00000000-0008-0000-0100-00007B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0" name="正方形/長方形 379">
          <a:extLst>
            <a:ext uri="{FF2B5EF4-FFF2-40B4-BE49-F238E27FC236}">
              <a16:creationId xmlns:a16="http://schemas.microsoft.com/office/drawing/2014/main" id="{00000000-0008-0000-0100-00007C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1" name="正方形/長方形 380">
          <a:extLst>
            <a:ext uri="{FF2B5EF4-FFF2-40B4-BE49-F238E27FC236}">
              <a16:creationId xmlns:a16="http://schemas.microsoft.com/office/drawing/2014/main" id="{00000000-0008-0000-0100-00007D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2" name="正方形/長方形 381">
          <a:extLst>
            <a:ext uri="{FF2B5EF4-FFF2-40B4-BE49-F238E27FC236}">
              <a16:creationId xmlns:a16="http://schemas.microsoft.com/office/drawing/2014/main" id="{00000000-0008-0000-0100-00007E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3" name="正方形/長方形 382">
          <a:extLst>
            <a:ext uri="{FF2B5EF4-FFF2-40B4-BE49-F238E27FC236}">
              <a16:creationId xmlns:a16="http://schemas.microsoft.com/office/drawing/2014/main" id="{00000000-0008-0000-0100-00007F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4" name="正方形/長方形 383">
          <a:extLst>
            <a:ext uri="{FF2B5EF4-FFF2-40B4-BE49-F238E27FC236}">
              <a16:creationId xmlns:a16="http://schemas.microsoft.com/office/drawing/2014/main" id="{00000000-0008-0000-0100-000080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5" name="正方形/長方形 384">
          <a:extLst>
            <a:ext uri="{FF2B5EF4-FFF2-40B4-BE49-F238E27FC236}">
              <a16:creationId xmlns:a16="http://schemas.microsoft.com/office/drawing/2014/main" id="{00000000-0008-0000-0100-000081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6" name="正方形/長方形 385">
          <a:extLst>
            <a:ext uri="{FF2B5EF4-FFF2-40B4-BE49-F238E27FC236}">
              <a16:creationId xmlns:a16="http://schemas.microsoft.com/office/drawing/2014/main" id="{00000000-0008-0000-0100-000082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7" name="正方形/長方形 386">
          <a:extLst>
            <a:ext uri="{FF2B5EF4-FFF2-40B4-BE49-F238E27FC236}">
              <a16:creationId xmlns:a16="http://schemas.microsoft.com/office/drawing/2014/main" id="{00000000-0008-0000-0100-000083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8" name="正方形/長方形 387">
          <a:extLst>
            <a:ext uri="{FF2B5EF4-FFF2-40B4-BE49-F238E27FC236}">
              <a16:creationId xmlns:a16="http://schemas.microsoft.com/office/drawing/2014/main" id="{00000000-0008-0000-0100-000084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89" name="正方形/長方形 388">
          <a:extLst>
            <a:ext uri="{FF2B5EF4-FFF2-40B4-BE49-F238E27FC236}">
              <a16:creationId xmlns:a16="http://schemas.microsoft.com/office/drawing/2014/main" id="{00000000-0008-0000-0100-000085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0" name="正方形/長方形 389">
          <a:extLst>
            <a:ext uri="{FF2B5EF4-FFF2-40B4-BE49-F238E27FC236}">
              <a16:creationId xmlns:a16="http://schemas.microsoft.com/office/drawing/2014/main" id="{00000000-0008-0000-0100-000086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1" name="正方形/長方形 390">
          <a:extLst>
            <a:ext uri="{FF2B5EF4-FFF2-40B4-BE49-F238E27FC236}">
              <a16:creationId xmlns:a16="http://schemas.microsoft.com/office/drawing/2014/main" id="{00000000-0008-0000-0100-000087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2" name="正方形/長方形 391">
          <a:extLst>
            <a:ext uri="{FF2B5EF4-FFF2-40B4-BE49-F238E27FC236}">
              <a16:creationId xmlns:a16="http://schemas.microsoft.com/office/drawing/2014/main" id="{00000000-0008-0000-0100-000088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3" name="正方形/長方形 392">
          <a:extLst>
            <a:ext uri="{FF2B5EF4-FFF2-40B4-BE49-F238E27FC236}">
              <a16:creationId xmlns:a16="http://schemas.microsoft.com/office/drawing/2014/main" id="{00000000-0008-0000-0100-000089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4" name="正方形/長方形 393">
          <a:extLst>
            <a:ext uri="{FF2B5EF4-FFF2-40B4-BE49-F238E27FC236}">
              <a16:creationId xmlns:a16="http://schemas.microsoft.com/office/drawing/2014/main" id="{00000000-0008-0000-0100-00008A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5" name="正方形/長方形 394">
          <a:extLst>
            <a:ext uri="{FF2B5EF4-FFF2-40B4-BE49-F238E27FC236}">
              <a16:creationId xmlns:a16="http://schemas.microsoft.com/office/drawing/2014/main" id="{00000000-0008-0000-0100-00008B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6" name="正方形/長方形 395">
          <a:extLst>
            <a:ext uri="{FF2B5EF4-FFF2-40B4-BE49-F238E27FC236}">
              <a16:creationId xmlns:a16="http://schemas.microsoft.com/office/drawing/2014/main" id="{00000000-0008-0000-0100-00008C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7" name="テキスト ボックス 396">
          <a:extLst>
            <a:ext uri="{FF2B5EF4-FFF2-40B4-BE49-F238E27FC236}">
              <a16:creationId xmlns:a16="http://schemas.microsoft.com/office/drawing/2014/main" id="{00000000-0008-0000-0100-00008D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8" name="直線コネクタ 397">
          <a:extLst>
            <a:ext uri="{FF2B5EF4-FFF2-40B4-BE49-F238E27FC236}">
              <a16:creationId xmlns:a16="http://schemas.microsoft.com/office/drawing/2014/main" id="{00000000-0008-0000-0100-00008E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99" name="テキスト ボックス 398">
          <a:extLst>
            <a:ext uri="{FF2B5EF4-FFF2-40B4-BE49-F238E27FC236}">
              <a16:creationId xmlns:a16="http://schemas.microsoft.com/office/drawing/2014/main" id="{00000000-0008-0000-0100-00008F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0" name="直線コネクタ 399">
          <a:extLst>
            <a:ext uri="{FF2B5EF4-FFF2-40B4-BE49-F238E27FC236}">
              <a16:creationId xmlns:a16="http://schemas.microsoft.com/office/drawing/2014/main" id="{00000000-0008-0000-0100-000090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1" name="テキスト ボックス 400">
          <a:extLst>
            <a:ext uri="{FF2B5EF4-FFF2-40B4-BE49-F238E27FC236}">
              <a16:creationId xmlns:a16="http://schemas.microsoft.com/office/drawing/2014/main" id="{00000000-0008-0000-0100-000091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2" name="直線コネクタ 401">
          <a:extLst>
            <a:ext uri="{FF2B5EF4-FFF2-40B4-BE49-F238E27FC236}">
              <a16:creationId xmlns:a16="http://schemas.microsoft.com/office/drawing/2014/main" id="{00000000-0008-0000-0100-000092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3" name="テキスト ボックス 402">
          <a:extLst>
            <a:ext uri="{FF2B5EF4-FFF2-40B4-BE49-F238E27FC236}">
              <a16:creationId xmlns:a16="http://schemas.microsoft.com/office/drawing/2014/main" id="{00000000-0008-0000-0100-000093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4" name="直線コネクタ 403">
          <a:extLst>
            <a:ext uri="{FF2B5EF4-FFF2-40B4-BE49-F238E27FC236}">
              <a16:creationId xmlns:a16="http://schemas.microsoft.com/office/drawing/2014/main" id="{00000000-0008-0000-0100-000094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5" name="テキスト ボックス 404">
          <a:extLst>
            <a:ext uri="{FF2B5EF4-FFF2-40B4-BE49-F238E27FC236}">
              <a16:creationId xmlns:a16="http://schemas.microsoft.com/office/drawing/2014/main" id="{00000000-0008-0000-0100-000095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6" name="直線コネクタ 405">
          <a:extLst>
            <a:ext uri="{FF2B5EF4-FFF2-40B4-BE49-F238E27FC236}">
              <a16:creationId xmlns:a16="http://schemas.microsoft.com/office/drawing/2014/main" id="{00000000-0008-0000-0100-000096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07" name="テキスト ボックス 406">
          <a:extLst>
            <a:ext uri="{FF2B5EF4-FFF2-40B4-BE49-F238E27FC236}">
              <a16:creationId xmlns:a16="http://schemas.microsoft.com/office/drawing/2014/main" id="{00000000-0008-0000-0100-000097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08" name="直線コネクタ 407">
          <a:extLst>
            <a:ext uri="{FF2B5EF4-FFF2-40B4-BE49-F238E27FC236}">
              <a16:creationId xmlns:a16="http://schemas.microsoft.com/office/drawing/2014/main" id="{00000000-0008-0000-0100-000098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09" name="テキスト ボックス 408">
          <a:extLst>
            <a:ext uri="{FF2B5EF4-FFF2-40B4-BE49-F238E27FC236}">
              <a16:creationId xmlns:a16="http://schemas.microsoft.com/office/drawing/2014/main" id="{00000000-0008-0000-0100-000099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0" name="直線コネクタ 409">
          <a:extLst>
            <a:ext uri="{FF2B5EF4-FFF2-40B4-BE49-F238E27FC236}">
              <a16:creationId xmlns:a16="http://schemas.microsoft.com/office/drawing/2014/main" id="{00000000-0008-0000-0100-00009A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1" name="テキスト ボックス 410">
          <a:extLst>
            <a:ext uri="{FF2B5EF4-FFF2-40B4-BE49-F238E27FC236}">
              <a16:creationId xmlns:a16="http://schemas.microsoft.com/office/drawing/2014/main" id="{00000000-0008-0000-0100-00009B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2" name="直線コネクタ 411">
          <a:extLst>
            <a:ext uri="{FF2B5EF4-FFF2-40B4-BE49-F238E27FC236}">
              <a16:creationId xmlns:a16="http://schemas.microsoft.com/office/drawing/2014/main" id="{00000000-0008-0000-0100-00009C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3" name="【認定こども園・幼稚園・保育所】&#10;有形固定資産減価償却率グラフ枠">
          <a:extLst>
            <a:ext uri="{FF2B5EF4-FFF2-40B4-BE49-F238E27FC236}">
              <a16:creationId xmlns:a16="http://schemas.microsoft.com/office/drawing/2014/main" id="{00000000-0008-0000-0100-00009D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115389</xdr:rowOff>
    </xdr:from>
    <xdr:to>
      <xdr:col>85</xdr:col>
      <xdr:colOff>126364</xdr:colOff>
      <xdr:row>42</xdr:row>
      <xdr:rowOff>92528</xdr:rowOff>
    </xdr:to>
    <xdr:cxnSp macro="">
      <xdr:nvCxnSpPr>
        <xdr:cNvPr id="414" name="直線コネクタ 413">
          <a:extLst>
            <a:ext uri="{FF2B5EF4-FFF2-40B4-BE49-F238E27FC236}">
              <a16:creationId xmlns:a16="http://schemas.microsoft.com/office/drawing/2014/main" id="{00000000-0008-0000-0100-00009E010000}"/>
            </a:ext>
          </a:extLst>
        </xdr:cNvPr>
        <xdr:cNvCxnSpPr/>
      </xdr:nvCxnSpPr>
      <xdr:spPr>
        <a:xfrm flipV="1">
          <a:off x="16318864" y="5773239"/>
          <a:ext cx="0" cy="1520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15" name="【認定こども園・幼稚園・保育所】&#10;有形固定資産減価償却率最小値テキスト">
          <a:extLst>
            <a:ext uri="{FF2B5EF4-FFF2-40B4-BE49-F238E27FC236}">
              <a16:creationId xmlns:a16="http://schemas.microsoft.com/office/drawing/2014/main" id="{00000000-0008-0000-0100-00009F010000}"/>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16" name="直線コネクタ 415">
          <a:extLst>
            <a:ext uri="{FF2B5EF4-FFF2-40B4-BE49-F238E27FC236}">
              <a16:creationId xmlns:a16="http://schemas.microsoft.com/office/drawing/2014/main" id="{00000000-0008-0000-0100-0000A0010000}"/>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62066</xdr:rowOff>
    </xdr:from>
    <xdr:ext cx="340478" cy="259045"/>
    <xdr:sp macro="" textlink="">
      <xdr:nvSpPr>
        <xdr:cNvPr id="417" name="【認定こども園・幼稚園・保育所】&#10;有形固定資産減価償却率最大値テキスト">
          <a:extLst>
            <a:ext uri="{FF2B5EF4-FFF2-40B4-BE49-F238E27FC236}">
              <a16:creationId xmlns:a16="http://schemas.microsoft.com/office/drawing/2014/main" id="{00000000-0008-0000-0100-0000A1010000}"/>
            </a:ext>
          </a:extLst>
        </xdr:cNvPr>
        <xdr:cNvSpPr txBox="1"/>
      </xdr:nvSpPr>
      <xdr:spPr>
        <a:xfrm>
          <a:off x="16357600" y="55484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115389</xdr:rowOff>
    </xdr:from>
    <xdr:to>
      <xdr:col>86</xdr:col>
      <xdr:colOff>25400</xdr:colOff>
      <xdr:row>33</xdr:row>
      <xdr:rowOff>115389</xdr:rowOff>
    </xdr:to>
    <xdr:cxnSp macro="">
      <xdr:nvCxnSpPr>
        <xdr:cNvPr id="418" name="直線コネクタ 417">
          <a:extLst>
            <a:ext uri="{FF2B5EF4-FFF2-40B4-BE49-F238E27FC236}">
              <a16:creationId xmlns:a16="http://schemas.microsoft.com/office/drawing/2014/main" id="{00000000-0008-0000-0100-0000A2010000}"/>
            </a:ext>
          </a:extLst>
        </xdr:cNvPr>
        <xdr:cNvCxnSpPr/>
      </xdr:nvCxnSpPr>
      <xdr:spPr>
        <a:xfrm>
          <a:off x="16230600" y="5773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28320</xdr:rowOff>
    </xdr:from>
    <xdr:ext cx="405111" cy="259045"/>
    <xdr:sp macro="" textlink="">
      <xdr:nvSpPr>
        <xdr:cNvPr id="419" name="【認定こども園・幼稚園・保育所】&#10;有形固定資産減価償却率平均値テキスト">
          <a:extLst>
            <a:ext uri="{FF2B5EF4-FFF2-40B4-BE49-F238E27FC236}">
              <a16:creationId xmlns:a16="http://schemas.microsoft.com/office/drawing/2014/main" id="{00000000-0008-0000-0100-0000A3010000}"/>
            </a:ext>
          </a:extLst>
        </xdr:cNvPr>
        <xdr:cNvSpPr txBox="1"/>
      </xdr:nvSpPr>
      <xdr:spPr>
        <a:xfrm>
          <a:off x="16357600" y="65434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49893</xdr:rowOff>
    </xdr:from>
    <xdr:to>
      <xdr:col>85</xdr:col>
      <xdr:colOff>177800</xdr:colOff>
      <xdr:row>38</xdr:row>
      <xdr:rowOff>151493</xdr:rowOff>
    </xdr:to>
    <xdr:sp macro="" textlink="">
      <xdr:nvSpPr>
        <xdr:cNvPr id="420" name="フローチャート: 判断 419">
          <a:extLst>
            <a:ext uri="{FF2B5EF4-FFF2-40B4-BE49-F238E27FC236}">
              <a16:creationId xmlns:a16="http://schemas.microsoft.com/office/drawing/2014/main" id="{00000000-0008-0000-0100-0000A4010000}"/>
            </a:ext>
          </a:extLst>
        </xdr:cNvPr>
        <xdr:cNvSpPr/>
      </xdr:nvSpPr>
      <xdr:spPr>
        <a:xfrm>
          <a:off x="16268700" y="656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46627</xdr:rowOff>
    </xdr:from>
    <xdr:to>
      <xdr:col>81</xdr:col>
      <xdr:colOff>101600</xdr:colOff>
      <xdr:row>38</xdr:row>
      <xdr:rowOff>148227</xdr:rowOff>
    </xdr:to>
    <xdr:sp macro="" textlink="">
      <xdr:nvSpPr>
        <xdr:cNvPr id="421" name="フローチャート: 判断 420">
          <a:extLst>
            <a:ext uri="{FF2B5EF4-FFF2-40B4-BE49-F238E27FC236}">
              <a16:creationId xmlns:a16="http://schemas.microsoft.com/office/drawing/2014/main" id="{00000000-0008-0000-0100-0000A5010000}"/>
            </a:ext>
          </a:extLst>
        </xdr:cNvPr>
        <xdr:cNvSpPr/>
      </xdr:nvSpPr>
      <xdr:spPr>
        <a:xfrm>
          <a:off x="15430500" y="656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17235</xdr:rowOff>
    </xdr:from>
    <xdr:to>
      <xdr:col>76</xdr:col>
      <xdr:colOff>165100</xdr:colOff>
      <xdr:row>38</xdr:row>
      <xdr:rowOff>118835</xdr:rowOff>
    </xdr:to>
    <xdr:sp macro="" textlink="">
      <xdr:nvSpPr>
        <xdr:cNvPr id="422" name="フローチャート: 判断 421">
          <a:extLst>
            <a:ext uri="{FF2B5EF4-FFF2-40B4-BE49-F238E27FC236}">
              <a16:creationId xmlns:a16="http://schemas.microsoft.com/office/drawing/2014/main" id="{00000000-0008-0000-0100-0000A6010000}"/>
            </a:ext>
          </a:extLst>
        </xdr:cNvPr>
        <xdr:cNvSpPr/>
      </xdr:nvSpPr>
      <xdr:spPr>
        <a:xfrm>
          <a:off x="14541500" y="653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38463</xdr:rowOff>
    </xdr:from>
    <xdr:to>
      <xdr:col>72</xdr:col>
      <xdr:colOff>38100</xdr:colOff>
      <xdr:row>38</xdr:row>
      <xdr:rowOff>140063</xdr:rowOff>
    </xdr:to>
    <xdr:sp macro="" textlink="">
      <xdr:nvSpPr>
        <xdr:cNvPr id="423" name="フローチャート: 判断 422">
          <a:extLst>
            <a:ext uri="{FF2B5EF4-FFF2-40B4-BE49-F238E27FC236}">
              <a16:creationId xmlns:a16="http://schemas.microsoft.com/office/drawing/2014/main" id="{00000000-0008-0000-0100-0000A7010000}"/>
            </a:ext>
          </a:extLst>
        </xdr:cNvPr>
        <xdr:cNvSpPr/>
      </xdr:nvSpPr>
      <xdr:spPr>
        <a:xfrm>
          <a:off x="13652500" y="655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67854</xdr:rowOff>
    </xdr:from>
    <xdr:to>
      <xdr:col>67</xdr:col>
      <xdr:colOff>101600</xdr:colOff>
      <xdr:row>38</xdr:row>
      <xdr:rowOff>169454</xdr:rowOff>
    </xdr:to>
    <xdr:sp macro="" textlink="">
      <xdr:nvSpPr>
        <xdr:cNvPr id="424" name="フローチャート: 判断 423">
          <a:extLst>
            <a:ext uri="{FF2B5EF4-FFF2-40B4-BE49-F238E27FC236}">
              <a16:creationId xmlns:a16="http://schemas.microsoft.com/office/drawing/2014/main" id="{00000000-0008-0000-0100-0000A8010000}"/>
            </a:ext>
          </a:extLst>
        </xdr:cNvPr>
        <xdr:cNvSpPr/>
      </xdr:nvSpPr>
      <xdr:spPr>
        <a:xfrm>
          <a:off x="12763500" y="658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5" name="テキスト ボックス 424">
          <a:extLst>
            <a:ext uri="{FF2B5EF4-FFF2-40B4-BE49-F238E27FC236}">
              <a16:creationId xmlns:a16="http://schemas.microsoft.com/office/drawing/2014/main" id="{00000000-0008-0000-0100-0000A9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6" name="テキスト ボックス 425">
          <a:extLst>
            <a:ext uri="{FF2B5EF4-FFF2-40B4-BE49-F238E27FC236}">
              <a16:creationId xmlns:a16="http://schemas.microsoft.com/office/drawing/2014/main" id="{00000000-0008-0000-0100-0000AA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00000000-0008-0000-0100-0000AB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00000000-0008-0000-0100-0000AC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00000000-0008-0000-0100-0000AD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102144</xdr:rowOff>
    </xdr:from>
    <xdr:to>
      <xdr:col>85</xdr:col>
      <xdr:colOff>177800</xdr:colOff>
      <xdr:row>38</xdr:row>
      <xdr:rowOff>32294</xdr:rowOff>
    </xdr:to>
    <xdr:sp macro="" textlink="">
      <xdr:nvSpPr>
        <xdr:cNvPr id="430" name="楕円 429">
          <a:extLst>
            <a:ext uri="{FF2B5EF4-FFF2-40B4-BE49-F238E27FC236}">
              <a16:creationId xmlns:a16="http://schemas.microsoft.com/office/drawing/2014/main" id="{00000000-0008-0000-0100-0000AE010000}"/>
            </a:ext>
          </a:extLst>
        </xdr:cNvPr>
        <xdr:cNvSpPr/>
      </xdr:nvSpPr>
      <xdr:spPr>
        <a:xfrm>
          <a:off x="16268700" y="644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125021</xdr:rowOff>
    </xdr:from>
    <xdr:ext cx="405111" cy="259045"/>
    <xdr:sp macro="" textlink="">
      <xdr:nvSpPr>
        <xdr:cNvPr id="431" name="【認定こども園・幼稚園・保育所】&#10;有形固定資産減価償却率該当値テキスト">
          <a:extLst>
            <a:ext uri="{FF2B5EF4-FFF2-40B4-BE49-F238E27FC236}">
              <a16:creationId xmlns:a16="http://schemas.microsoft.com/office/drawing/2014/main" id="{00000000-0008-0000-0100-0000AF010000}"/>
            </a:ext>
          </a:extLst>
        </xdr:cNvPr>
        <xdr:cNvSpPr txBox="1"/>
      </xdr:nvSpPr>
      <xdr:spPr>
        <a:xfrm>
          <a:off x="16357600" y="6297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62956</xdr:rowOff>
    </xdr:from>
    <xdr:to>
      <xdr:col>81</xdr:col>
      <xdr:colOff>101600</xdr:colOff>
      <xdr:row>37</xdr:row>
      <xdr:rowOff>164556</xdr:rowOff>
    </xdr:to>
    <xdr:sp macro="" textlink="">
      <xdr:nvSpPr>
        <xdr:cNvPr id="432" name="楕円 431">
          <a:extLst>
            <a:ext uri="{FF2B5EF4-FFF2-40B4-BE49-F238E27FC236}">
              <a16:creationId xmlns:a16="http://schemas.microsoft.com/office/drawing/2014/main" id="{00000000-0008-0000-0100-0000B0010000}"/>
            </a:ext>
          </a:extLst>
        </xdr:cNvPr>
        <xdr:cNvSpPr/>
      </xdr:nvSpPr>
      <xdr:spPr>
        <a:xfrm>
          <a:off x="15430500" y="640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113756</xdr:rowOff>
    </xdr:from>
    <xdr:to>
      <xdr:col>85</xdr:col>
      <xdr:colOff>127000</xdr:colOff>
      <xdr:row>37</xdr:row>
      <xdr:rowOff>152944</xdr:rowOff>
    </xdr:to>
    <xdr:cxnSp macro="">
      <xdr:nvCxnSpPr>
        <xdr:cNvPr id="433" name="直線コネクタ 432">
          <a:extLst>
            <a:ext uri="{FF2B5EF4-FFF2-40B4-BE49-F238E27FC236}">
              <a16:creationId xmlns:a16="http://schemas.microsoft.com/office/drawing/2014/main" id="{00000000-0008-0000-0100-0000B1010000}"/>
            </a:ext>
          </a:extLst>
        </xdr:cNvPr>
        <xdr:cNvCxnSpPr/>
      </xdr:nvCxnSpPr>
      <xdr:spPr>
        <a:xfrm>
          <a:off x="15481300" y="6457406"/>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40096</xdr:rowOff>
    </xdr:from>
    <xdr:to>
      <xdr:col>76</xdr:col>
      <xdr:colOff>165100</xdr:colOff>
      <xdr:row>37</xdr:row>
      <xdr:rowOff>141696</xdr:rowOff>
    </xdr:to>
    <xdr:sp macro="" textlink="">
      <xdr:nvSpPr>
        <xdr:cNvPr id="434" name="楕円 433">
          <a:extLst>
            <a:ext uri="{FF2B5EF4-FFF2-40B4-BE49-F238E27FC236}">
              <a16:creationId xmlns:a16="http://schemas.microsoft.com/office/drawing/2014/main" id="{00000000-0008-0000-0100-0000B2010000}"/>
            </a:ext>
          </a:extLst>
        </xdr:cNvPr>
        <xdr:cNvSpPr/>
      </xdr:nvSpPr>
      <xdr:spPr>
        <a:xfrm>
          <a:off x="14541500" y="6383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90896</xdr:rowOff>
    </xdr:from>
    <xdr:to>
      <xdr:col>81</xdr:col>
      <xdr:colOff>50800</xdr:colOff>
      <xdr:row>37</xdr:row>
      <xdr:rowOff>113756</xdr:rowOff>
    </xdr:to>
    <xdr:cxnSp macro="">
      <xdr:nvCxnSpPr>
        <xdr:cNvPr id="435" name="直線コネクタ 434">
          <a:extLst>
            <a:ext uri="{FF2B5EF4-FFF2-40B4-BE49-F238E27FC236}">
              <a16:creationId xmlns:a16="http://schemas.microsoft.com/office/drawing/2014/main" id="{00000000-0008-0000-0100-0000B3010000}"/>
            </a:ext>
          </a:extLst>
        </xdr:cNvPr>
        <xdr:cNvCxnSpPr/>
      </xdr:nvCxnSpPr>
      <xdr:spPr>
        <a:xfrm>
          <a:off x="14592300" y="643454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147864</xdr:rowOff>
    </xdr:from>
    <xdr:to>
      <xdr:col>72</xdr:col>
      <xdr:colOff>38100</xdr:colOff>
      <xdr:row>37</xdr:row>
      <xdr:rowOff>78014</xdr:rowOff>
    </xdr:to>
    <xdr:sp macro="" textlink="">
      <xdr:nvSpPr>
        <xdr:cNvPr id="436" name="楕円 435">
          <a:extLst>
            <a:ext uri="{FF2B5EF4-FFF2-40B4-BE49-F238E27FC236}">
              <a16:creationId xmlns:a16="http://schemas.microsoft.com/office/drawing/2014/main" id="{00000000-0008-0000-0100-0000B4010000}"/>
            </a:ext>
          </a:extLst>
        </xdr:cNvPr>
        <xdr:cNvSpPr/>
      </xdr:nvSpPr>
      <xdr:spPr>
        <a:xfrm>
          <a:off x="13652500" y="632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27214</xdr:rowOff>
    </xdr:from>
    <xdr:to>
      <xdr:col>76</xdr:col>
      <xdr:colOff>114300</xdr:colOff>
      <xdr:row>37</xdr:row>
      <xdr:rowOff>90896</xdr:rowOff>
    </xdr:to>
    <xdr:cxnSp macro="">
      <xdr:nvCxnSpPr>
        <xdr:cNvPr id="437" name="直線コネクタ 436">
          <a:extLst>
            <a:ext uri="{FF2B5EF4-FFF2-40B4-BE49-F238E27FC236}">
              <a16:creationId xmlns:a16="http://schemas.microsoft.com/office/drawing/2014/main" id="{00000000-0008-0000-0100-0000B5010000}"/>
            </a:ext>
          </a:extLst>
        </xdr:cNvPr>
        <xdr:cNvCxnSpPr/>
      </xdr:nvCxnSpPr>
      <xdr:spPr>
        <a:xfrm>
          <a:off x="13703300" y="6370864"/>
          <a:ext cx="889000" cy="6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33564</xdr:rowOff>
    </xdr:from>
    <xdr:to>
      <xdr:col>67</xdr:col>
      <xdr:colOff>101600</xdr:colOff>
      <xdr:row>37</xdr:row>
      <xdr:rowOff>135164</xdr:rowOff>
    </xdr:to>
    <xdr:sp macro="" textlink="">
      <xdr:nvSpPr>
        <xdr:cNvPr id="438" name="楕円 437">
          <a:extLst>
            <a:ext uri="{FF2B5EF4-FFF2-40B4-BE49-F238E27FC236}">
              <a16:creationId xmlns:a16="http://schemas.microsoft.com/office/drawing/2014/main" id="{00000000-0008-0000-0100-0000B6010000}"/>
            </a:ext>
          </a:extLst>
        </xdr:cNvPr>
        <xdr:cNvSpPr/>
      </xdr:nvSpPr>
      <xdr:spPr>
        <a:xfrm>
          <a:off x="12763500" y="637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27214</xdr:rowOff>
    </xdr:from>
    <xdr:to>
      <xdr:col>71</xdr:col>
      <xdr:colOff>177800</xdr:colOff>
      <xdr:row>37</xdr:row>
      <xdr:rowOff>84364</xdr:rowOff>
    </xdr:to>
    <xdr:cxnSp macro="">
      <xdr:nvCxnSpPr>
        <xdr:cNvPr id="439" name="直線コネクタ 438">
          <a:extLst>
            <a:ext uri="{FF2B5EF4-FFF2-40B4-BE49-F238E27FC236}">
              <a16:creationId xmlns:a16="http://schemas.microsoft.com/office/drawing/2014/main" id="{00000000-0008-0000-0100-0000B7010000}"/>
            </a:ext>
          </a:extLst>
        </xdr:cNvPr>
        <xdr:cNvCxnSpPr/>
      </xdr:nvCxnSpPr>
      <xdr:spPr>
        <a:xfrm flipV="1">
          <a:off x="12814300" y="6370864"/>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139354</xdr:rowOff>
    </xdr:from>
    <xdr:ext cx="405111" cy="259045"/>
    <xdr:sp macro="" textlink="">
      <xdr:nvSpPr>
        <xdr:cNvPr id="440" name="n_1aveValue【認定こども園・幼稚園・保育所】&#10;有形固定資産減価償却率">
          <a:extLst>
            <a:ext uri="{FF2B5EF4-FFF2-40B4-BE49-F238E27FC236}">
              <a16:creationId xmlns:a16="http://schemas.microsoft.com/office/drawing/2014/main" id="{00000000-0008-0000-0100-0000B8010000}"/>
            </a:ext>
          </a:extLst>
        </xdr:cNvPr>
        <xdr:cNvSpPr txBox="1"/>
      </xdr:nvSpPr>
      <xdr:spPr>
        <a:xfrm>
          <a:off x="15266044" y="665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109962</xdr:rowOff>
    </xdr:from>
    <xdr:ext cx="405111" cy="259045"/>
    <xdr:sp macro="" textlink="">
      <xdr:nvSpPr>
        <xdr:cNvPr id="441" name="n_2aveValue【認定こども園・幼稚園・保育所】&#10;有形固定資産減価償却率">
          <a:extLst>
            <a:ext uri="{FF2B5EF4-FFF2-40B4-BE49-F238E27FC236}">
              <a16:creationId xmlns:a16="http://schemas.microsoft.com/office/drawing/2014/main" id="{00000000-0008-0000-0100-0000B9010000}"/>
            </a:ext>
          </a:extLst>
        </xdr:cNvPr>
        <xdr:cNvSpPr txBox="1"/>
      </xdr:nvSpPr>
      <xdr:spPr>
        <a:xfrm>
          <a:off x="14389744" y="6625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131190</xdr:rowOff>
    </xdr:from>
    <xdr:ext cx="405111" cy="259045"/>
    <xdr:sp macro="" textlink="">
      <xdr:nvSpPr>
        <xdr:cNvPr id="442" name="n_3aveValue【認定こども園・幼稚園・保育所】&#10;有形固定資産減価償却率">
          <a:extLst>
            <a:ext uri="{FF2B5EF4-FFF2-40B4-BE49-F238E27FC236}">
              <a16:creationId xmlns:a16="http://schemas.microsoft.com/office/drawing/2014/main" id="{00000000-0008-0000-0100-0000BA010000}"/>
            </a:ext>
          </a:extLst>
        </xdr:cNvPr>
        <xdr:cNvSpPr txBox="1"/>
      </xdr:nvSpPr>
      <xdr:spPr>
        <a:xfrm>
          <a:off x="13500744" y="664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160581</xdr:rowOff>
    </xdr:from>
    <xdr:ext cx="405111" cy="259045"/>
    <xdr:sp macro="" textlink="">
      <xdr:nvSpPr>
        <xdr:cNvPr id="443" name="n_4aveValue【認定こども園・幼稚園・保育所】&#10;有形固定資産減価償却率">
          <a:extLst>
            <a:ext uri="{FF2B5EF4-FFF2-40B4-BE49-F238E27FC236}">
              <a16:creationId xmlns:a16="http://schemas.microsoft.com/office/drawing/2014/main" id="{00000000-0008-0000-0100-0000BB010000}"/>
            </a:ext>
          </a:extLst>
        </xdr:cNvPr>
        <xdr:cNvSpPr txBox="1"/>
      </xdr:nvSpPr>
      <xdr:spPr>
        <a:xfrm>
          <a:off x="12611744" y="6675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9633</xdr:rowOff>
    </xdr:from>
    <xdr:ext cx="405111" cy="259045"/>
    <xdr:sp macro="" textlink="">
      <xdr:nvSpPr>
        <xdr:cNvPr id="444" name="n_1mainValue【認定こども園・幼稚園・保育所】&#10;有形固定資産減価償却率">
          <a:extLst>
            <a:ext uri="{FF2B5EF4-FFF2-40B4-BE49-F238E27FC236}">
              <a16:creationId xmlns:a16="http://schemas.microsoft.com/office/drawing/2014/main" id="{00000000-0008-0000-0100-0000BC010000}"/>
            </a:ext>
          </a:extLst>
        </xdr:cNvPr>
        <xdr:cNvSpPr txBox="1"/>
      </xdr:nvSpPr>
      <xdr:spPr>
        <a:xfrm>
          <a:off x="15266044" y="618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158223</xdr:rowOff>
    </xdr:from>
    <xdr:ext cx="405111" cy="259045"/>
    <xdr:sp macro="" textlink="">
      <xdr:nvSpPr>
        <xdr:cNvPr id="445" name="n_2mainValue【認定こども園・幼稚園・保育所】&#10;有形固定資産減価償却率">
          <a:extLst>
            <a:ext uri="{FF2B5EF4-FFF2-40B4-BE49-F238E27FC236}">
              <a16:creationId xmlns:a16="http://schemas.microsoft.com/office/drawing/2014/main" id="{00000000-0008-0000-0100-0000BD010000}"/>
            </a:ext>
          </a:extLst>
        </xdr:cNvPr>
        <xdr:cNvSpPr txBox="1"/>
      </xdr:nvSpPr>
      <xdr:spPr>
        <a:xfrm>
          <a:off x="14389744" y="6158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94541</xdr:rowOff>
    </xdr:from>
    <xdr:ext cx="405111" cy="259045"/>
    <xdr:sp macro="" textlink="">
      <xdr:nvSpPr>
        <xdr:cNvPr id="446" name="n_3mainValue【認定こども園・幼稚園・保育所】&#10;有形固定資産減価償却率">
          <a:extLst>
            <a:ext uri="{FF2B5EF4-FFF2-40B4-BE49-F238E27FC236}">
              <a16:creationId xmlns:a16="http://schemas.microsoft.com/office/drawing/2014/main" id="{00000000-0008-0000-0100-0000BE010000}"/>
            </a:ext>
          </a:extLst>
        </xdr:cNvPr>
        <xdr:cNvSpPr txBox="1"/>
      </xdr:nvSpPr>
      <xdr:spPr>
        <a:xfrm>
          <a:off x="13500744" y="6095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151691</xdr:rowOff>
    </xdr:from>
    <xdr:ext cx="405111" cy="259045"/>
    <xdr:sp macro="" textlink="">
      <xdr:nvSpPr>
        <xdr:cNvPr id="447" name="n_4mainValue【認定こども園・幼稚園・保育所】&#10;有形固定資産減価償却率">
          <a:extLst>
            <a:ext uri="{FF2B5EF4-FFF2-40B4-BE49-F238E27FC236}">
              <a16:creationId xmlns:a16="http://schemas.microsoft.com/office/drawing/2014/main" id="{00000000-0008-0000-0100-0000BF010000}"/>
            </a:ext>
          </a:extLst>
        </xdr:cNvPr>
        <xdr:cNvSpPr txBox="1"/>
      </xdr:nvSpPr>
      <xdr:spPr>
        <a:xfrm>
          <a:off x="12611744" y="6152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8" name="正方形/長方形 447">
          <a:extLst>
            <a:ext uri="{FF2B5EF4-FFF2-40B4-BE49-F238E27FC236}">
              <a16:creationId xmlns:a16="http://schemas.microsoft.com/office/drawing/2014/main" id="{00000000-0008-0000-0100-0000C0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9" name="正方形/長方形 448">
          <a:extLst>
            <a:ext uri="{FF2B5EF4-FFF2-40B4-BE49-F238E27FC236}">
              <a16:creationId xmlns:a16="http://schemas.microsoft.com/office/drawing/2014/main" id="{00000000-0008-0000-0100-0000C1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0" name="正方形/長方形 449">
          <a:extLst>
            <a:ext uri="{FF2B5EF4-FFF2-40B4-BE49-F238E27FC236}">
              <a16:creationId xmlns:a16="http://schemas.microsoft.com/office/drawing/2014/main" id="{00000000-0008-0000-0100-0000C2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1" name="正方形/長方形 450">
          <a:extLst>
            <a:ext uri="{FF2B5EF4-FFF2-40B4-BE49-F238E27FC236}">
              <a16:creationId xmlns:a16="http://schemas.microsoft.com/office/drawing/2014/main" id="{00000000-0008-0000-0100-0000C3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2" name="正方形/長方形 451">
          <a:extLst>
            <a:ext uri="{FF2B5EF4-FFF2-40B4-BE49-F238E27FC236}">
              <a16:creationId xmlns:a16="http://schemas.microsoft.com/office/drawing/2014/main" id="{00000000-0008-0000-0100-0000C4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3" name="正方形/長方形 452">
          <a:extLst>
            <a:ext uri="{FF2B5EF4-FFF2-40B4-BE49-F238E27FC236}">
              <a16:creationId xmlns:a16="http://schemas.microsoft.com/office/drawing/2014/main" id="{00000000-0008-0000-0100-0000C5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4" name="正方形/長方形 453">
          <a:extLst>
            <a:ext uri="{FF2B5EF4-FFF2-40B4-BE49-F238E27FC236}">
              <a16:creationId xmlns:a16="http://schemas.microsoft.com/office/drawing/2014/main" id="{00000000-0008-0000-0100-0000C6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5" name="正方形/長方形 454">
          <a:extLst>
            <a:ext uri="{FF2B5EF4-FFF2-40B4-BE49-F238E27FC236}">
              <a16:creationId xmlns:a16="http://schemas.microsoft.com/office/drawing/2014/main" id="{00000000-0008-0000-0100-0000C7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6" name="テキスト ボックス 455">
          <a:extLst>
            <a:ext uri="{FF2B5EF4-FFF2-40B4-BE49-F238E27FC236}">
              <a16:creationId xmlns:a16="http://schemas.microsoft.com/office/drawing/2014/main" id="{00000000-0008-0000-0100-0000C8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7" name="直線コネクタ 456">
          <a:extLst>
            <a:ext uri="{FF2B5EF4-FFF2-40B4-BE49-F238E27FC236}">
              <a16:creationId xmlns:a16="http://schemas.microsoft.com/office/drawing/2014/main" id="{00000000-0008-0000-0100-0000C9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58" name="直線コネクタ 457">
          <a:extLst>
            <a:ext uri="{FF2B5EF4-FFF2-40B4-BE49-F238E27FC236}">
              <a16:creationId xmlns:a16="http://schemas.microsoft.com/office/drawing/2014/main" id="{00000000-0008-0000-0100-0000CA010000}"/>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59" name="テキスト ボックス 458">
          <a:extLst>
            <a:ext uri="{FF2B5EF4-FFF2-40B4-BE49-F238E27FC236}">
              <a16:creationId xmlns:a16="http://schemas.microsoft.com/office/drawing/2014/main" id="{00000000-0008-0000-0100-0000CB010000}"/>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0" name="直線コネクタ 459">
          <a:extLst>
            <a:ext uri="{FF2B5EF4-FFF2-40B4-BE49-F238E27FC236}">
              <a16:creationId xmlns:a16="http://schemas.microsoft.com/office/drawing/2014/main" id="{00000000-0008-0000-0100-0000CC010000}"/>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61" name="テキスト ボックス 460">
          <a:extLst>
            <a:ext uri="{FF2B5EF4-FFF2-40B4-BE49-F238E27FC236}">
              <a16:creationId xmlns:a16="http://schemas.microsoft.com/office/drawing/2014/main" id="{00000000-0008-0000-0100-0000CD010000}"/>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2" name="直線コネクタ 461">
          <a:extLst>
            <a:ext uri="{FF2B5EF4-FFF2-40B4-BE49-F238E27FC236}">
              <a16:creationId xmlns:a16="http://schemas.microsoft.com/office/drawing/2014/main" id="{00000000-0008-0000-0100-0000CE010000}"/>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63" name="テキスト ボックス 462">
          <a:extLst>
            <a:ext uri="{FF2B5EF4-FFF2-40B4-BE49-F238E27FC236}">
              <a16:creationId xmlns:a16="http://schemas.microsoft.com/office/drawing/2014/main" id="{00000000-0008-0000-0100-0000CF010000}"/>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64" name="直線コネクタ 463">
          <a:extLst>
            <a:ext uri="{FF2B5EF4-FFF2-40B4-BE49-F238E27FC236}">
              <a16:creationId xmlns:a16="http://schemas.microsoft.com/office/drawing/2014/main" id="{00000000-0008-0000-0100-0000D0010000}"/>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65" name="テキスト ボックス 464">
          <a:extLst>
            <a:ext uri="{FF2B5EF4-FFF2-40B4-BE49-F238E27FC236}">
              <a16:creationId xmlns:a16="http://schemas.microsoft.com/office/drawing/2014/main" id="{00000000-0008-0000-0100-0000D1010000}"/>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66" name="直線コネクタ 465">
          <a:extLst>
            <a:ext uri="{FF2B5EF4-FFF2-40B4-BE49-F238E27FC236}">
              <a16:creationId xmlns:a16="http://schemas.microsoft.com/office/drawing/2014/main" id="{00000000-0008-0000-0100-0000D2010000}"/>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67" name="テキスト ボックス 466">
          <a:extLst>
            <a:ext uri="{FF2B5EF4-FFF2-40B4-BE49-F238E27FC236}">
              <a16:creationId xmlns:a16="http://schemas.microsoft.com/office/drawing/2014/main" id="{00000000-0008-0000-0100-0000D3010000}"/>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68" name="直線コネクタ 467">
          <a:extLst>
            <a:ext uri="{FF2B5EF4-FFF2-40B4-BE49-F238E27FC236}">
              <a16:creationId xmlns:a16="http://schemas.microsoft.com/office/drawing/2014/main" id="{00000000-0008-0000-0100-0000D4010000}"/>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69" name="テキスト ボックス 468">
          <a:extLst>
            <a:ext uri="{FF2B5EF4-FFF2-40B4-BE49-F238E27FC236}">
              <a16:creationId xmlns:a16="http://schemas.microsoft.com/office/drawing/2014/main" id="{00000000-0008-0000-0100-0000D5010000}"/>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0" name="直線コネクタ 469">
          <a:extLst>
            <a:ext uri="{FF2B5EF4-FFF2-40B4-BE49-F238E27FC236}">
              <a16:creationId xmlns:a16="http://schemas.microsoft.com/office/drawing/2014/main" id="{00000000-0008-0000-0100-0000D6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1" name="テキスト ボックス 470">
          <a:extLst>
            <a:ext uri="{FF2B5EF4-FFF2-40B4-BE49-F238E27FC236}">
              <a16:creationId xmlns:a16="http://schemas.microsoft.com/office/drawing/2014/main" id="{00000000-0008-0000-0100-0000D7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2" name="【認定こども園・幼稚園・保育所】&#10;一人当たり面積グラフ枠">
          <a:extLst>
            <a:ext uri="{FF2B5EF4-FFF2-40B4-BE49-F238E27FC236}">
              <a16:creationId xmlns:a16="http://schemas.microsoft.com/office/drawing/2014/main" id="{00000000-0008-0000-0100-0000D8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167640</xdr:rowOff>
    </xdr:from>
    <xdr:to>
      <xdr:col>116</xdr:col>
      <xdr:colOff>62864</xdr:colOff>
      <xdr:row>42</xdr:row>
      <xdr:rowOff>81099</xdr:rowOff>
    </xdr:to>
    <xdr:cxnSp macro="">
      <xdr:nvCxnSpPr>
        <xdr:cNvPr id="473" name="直線コネクタ 472">
          <a:extLst>
            <a:ext uri="{FF2B5EF4-FFF2-40B4-BE49-F238E27FC236}">
              <a16:creationId xmlns:a16="http://schemas.microsoft.com/office/drawing/2014/main" id="{00000000-0008-0000-0100-0000D9010000}"/>
            </a:ext>
          </a:extLst>
        </xdr:cNvPr>
        <xdr:cNvCxnSpPr/>
      </xdr:nvCxnSpPr>
      <xdr:spPr>
        <a:xfrm flipV="1">
          <a:off x="22160864" y="5654040"/>
          <a:ext cx="0" cy="1627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84926</xdr:rowOff>
    </xdr:from>
    <xdr:ext cx="469744" cy="259045"/>
    <xdr:sp macro="" textlink="">
      <xdr:nvSpPr>
        <xdr:cNvPr id="474" name="【認定こども園・幼稚園・保育所】&#10;一人当たり面積最小値テキスト">
          <a:extLst>
            <a:ext uri="{FF2B5EF4-FFF2-40B4-BE49-F238E27FC236}">
              <a16:creationId xmlns:a16="http://schemas.microsoft.com/office/drawing/2014/main" id="{00000000-0008-0000-0100-0000DA010000}"/>
            </a:ext>
          </a:extLst>
        </xdr:cNvPr>
        <xdr:cNvSpPr txBox="1"/>
      </xdr:nvSpPr>
      <xdr:spPr>
        <a:xfrm>
          <a:off x="22199600" y="7285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81099</xdr:rowOff>
    </xdr:from>
    <xdr:to>
      <xdr:col>116</xdr:col>
      <xdr:colOff>152400</xdr:colOff>
      <xdr:row>42</xdr:row>
      <xdr:rowOff>81099</xdr:rowOff>
    </xdr:to>
    <xdr:cxnSp macro="">
      <xdr:nvCxnSpPr>
        <xdr:cNvPr id="475" name="直線コネクタ 474">
          <a:extLst>
            <a:ext uri="{FF2B5EF4-FFF2-40B4-BE49-F238E27FC236}">
              <a16:creationId xmlns:a16="http://schemas.microsoft.com/office/drawing/2014/main" id="{00000000-0008-0000-0100-0000DB010000}"/>
            </a:ext>
          </a:extLst>
        </xdr:cNvPr>
        <xdr:cNvCxnSpPr/>
      </xdr:nvCxnSpPr>
      <xdr:spPr>
        <a:xfrm>
          <a:off x="22072600" y="7281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114317</xdr:rowOff>
    </xdr:from>
    <xdr:ext cx="469744" cy="259045"/>
    <xdr:sp macro="" textlink="">
      <xdr:nvSpPr>
        <xdr:cNvPr id="476" name="【認定こども園・幼稚園・保育所】&#10;一人当たり面積最大値テキスト">
          <a:extLst>
            <a:ext uri="{FF2B5EF4-FFF2-40B4-BE49-F238E27FC236}">
              <a16:creationId xmlns:a16="http://schemas.microsoft.com/office/drawing/2014/main" id="{00000000-0008-0000-0100-0000DC010000}"/>
            </a:ext>
          </a:extLst>
        </xdr:cNvPr>
        <xdr:cNvSpPr txBox="1"/>
      </xdr:nvSpPr>
      <xdr:spPr>
        <a:xfrm>
          <a:off x="22199600" y="5429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167640</xdr:rowOff>
    </xdr:from>
    <xdr:to>
      <xdr:col>116</xdr:col>
      <xdr:colOff>152400</xdr:colOff>
      <xdr:row>32</xdr:row>
      <xdr:rowOff>167640</xdr:rowOff>
    </xdr:to>
    <xdr:cxnSp macro="">
      <xdr:nvCxnSpPr>
        <xdr:cNvPr id="477" name="直線コネクタ 476">
          <a:extLst>
            <a:ext uri="{FF2B5EF4-FFF2-40B4-BE49-F238E27FC236}">
              <a16:creationId xmlns:a16="http://schemas.microsoft.com/office/drawing/2014/main" id="{00000000-0008-0000-0100-0000DD010000}"/>
            </a:ext>
          </a:extLst>
        </xdr:cNvPr>
        <xdr:cNvCxnSpPr/>
      </xdr:nvCxnSpPr>
      <xdr:spPr>
        <a:xfrm>
          <a:off x="22072600" y="565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98896</xdr:rowOff>
    </xdr:from>
    <xdr:ext cx="469744" cy="259045"/>
    <xdr:sp macro="" textlink="">
      <xdr:nvSpPr>
        <xdr:cNvPr id="478" name="【認定こども園・幼稚園・保育所】&#10;一人当たり面積平均値テキスト">
          <a:extLst>
            <a:ext uri="{FF2B5EF4-FFF2-40B4-BE49-F238E27FC236}">
              <a16:creationId xmlns:a16="http://schemas.microsoft.com/office/drawing/2014/main" id="{00000000-0008-0000-0100-0000DE010000}"/>
            </a:ext>
          </a:extLst>
        </xdr:cNvPr>
        <xdr:cNvSpPr txBox="1"/>
      </xdr:nvSpPr>
      <xdr:spPr>
        <a:xfrm>
          <a:off x="22199600" y="67854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76019</xdr:rowOff>
    </xdr:from>
    <xdr:to>
      <xdr:col>116</xdr:col>
      <xdr:colOff>114300</xdr:colOff>
      <xdr:row>41</xdr:row>
      <xdr:rowOff>6169</xdr:rowOff>
    </xdr:to>
    <xdr:sp macro="" textlink="">
      <xdr:nvSpPr>
        <xdr:cNvPr id="479" name="フローチャート: 判断 478">
          <a:extLst>
            <a:ext uri="{FF2B5EF4-FFF2-40B4-BE49-F238E27FC236}">
              <a16:creationId xmlns:a16="http://schemas.microsoft.com/office/drawing/2014/main" id="{00000000-0008-0000-0100-0000DF010000}"/>
            </a:ext>
          </a:extLst>
        </xdr:cNvPr>
        <xdr:cNvSpPr/>
      </xdr:nvSpPr>
      <xdr:spPr>
        <a:xfrm>
          <a:off x="22110700" y="6934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89081</xdr:rowOff>
    </xdr:from>
    <xdr:to>
      <xdr:col>112</xdr:col>
      <xdr:colOff>38100</xdr:colOff>
      <xdr:row>41</xdr:row>
      <xdr:rowOff>19231</xdr:rowOff>
    </xdr:to>
    <xdr:sp macro="" textlink="">
      <xdr:nvSpPr>
        <xdr:cNvPr id="480" name="フローチャート: 判断 479">
          <a:extLst>
            <a:ext uri="{FF2B5EF4-FFF2-40B4-BE49-F238E27FC236}">
              <a16:creationId xmlns:a16="http://schemas.microsoft.com/office/drawing/2014/main" id="{00000000-0008-0000-0100-0000E0010000}"/>
            </a:ext>
          </a:extLst>
        </xdr:cNvPr>
        <xdr:cNvSpPr/>
      </xdr:nvSpPr>
      <xdr:spPr>
        <a:xfrm>
          <a:off x="21272500" y="694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84183</xdr:rowOff>
    </xdr:from>
    <xdr:to>
      <xdr:col>107</xdr:col>
      <xdr:colOff>101600</xdr:colOff>
      <xdr:row>41</xdr:row>
      <xdr:rowOff>14333</xdr:rowOff>
    </xdr:to>
    <xdr:sp macro="" textlink="">
      <xdr:nvSpPr>
        <xdr:cNvPr id="481" name="フローチャート: 判断 480">
          <a:extLst>
            <a:ext uri="{FF2B5EF4-FFF2-40B4-BE49-F238E27FC236}">
              <a16:creationId xmlns:a16="http://schemas.microsoft.com/office/drawing/2014/main" id="{00000000-0008-0000-0100-0000E1010000}"/>
            </a:ext>
          </a:extLst>
        </xdr:cNvPr>
        <xdr:cNvSpPr/>
      </xdr:nvSpPr>
      <xdr:spPr>
        <a:xfrm>
          <a:off x="20383500" y="6942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82550</xdr:rowOff>
    </xdr:from>
    <xdr:to>
      <xdr:col>102</xdr:col>
      <xdr:colOff>165100</xdr:colOff>
      <xdr:row>41</xdr:row>
      <xdr:rowOff>12700</xdr:rowOff>
    </xdr:to>
    <xdr:sp macro="" textlink="">
      <xdr:nvSpPr>
        <xdr:cNvPr id="482" name="フローチャート: 判断 481">
          <a:extLst>
            <a:ext uri="{FF2B5EF4-FFF2-40B4-BE49-F238E27FC236}">
              <a16:creationId xmlns:a16="http://schemas.microsoft.com/office/drawing/2014/main" id="{00000000-0008-0000-0100-0000E2010000}"/>
            </a:ext>
          </a:extLst>
        </xdr:cNvPr>
        <xdr:cNvSpPr/>
      </xdr:nvSpPr>
      <xdr:spPr>
        <a:xfrm>
          <a:off x="19494500" y="694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97246</xdr:rowOff>
    </xdr:from>
    <xdr:to>
      <xdr:col>98</xdr:col>
      <xdr:colOff>38100</xdr:colOff>
      <xdr:row>41</xdr:row>
      <xdr:rowOff>27396</xdr:rowOff>
    </xdr:to>
    <xdr:sp macro="" textlink="">
      <xdr:nvSpPr>
        <xdr:cNvPr id="483" name="フローチャート: 判断 482">
          <a:extLst>
            <a:ext uri="{FF2B5EF4-FFF2-40B4-BE49-F238E27FC236}">
              <a16:creationId xmlns:a16="http://schemas.microsoft.com/office/drawing/2014/main" id="{00000000-0008-0000-0100-0000E3010000}"/>
            </a:ext>
          </a:extLst>
        </xdr:cNvPr>
        <xdr:cNvSpPr/>
      </xdr:nvSpPr>
      <xdr:spPr>
        <a:xfrm>
          <a:off x="18605500" y="695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00000000-0008-0000-0100-0000E4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00000000-0008-0000-0100-0000E5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00000000-0008-0000-0100-0000E6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00000000-0008-0000-0100-0000E7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00000000-0008-0000-0100-0000E8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15603</xdr:rowOff>
    </xdr:from>
    <xdr:to>
      <xdr:col>116</xdr:col>
      <xdr:colOff>114300</xdr:colOff>
      <xdr:row>41</xdr:row>
      <xdr:rowOff>117203</xdr:rowOff>
    </xdr:to>
    <xdr:sp macro="" textlink="">
      <xdr:nvSpPr>
        <xdr:cNvPr id="489" name="楕円 488">
          <a:extLst>
            <a:ext uri="{FF2B5EF4-FFF2-40B4-BE49-F238E27FC236}">
              <a16:creationId xmlns:a16="http://schemas.microsoft.com/office/drawing/2014/main" id="{00000000-0008-0000-0100-0000E9010000}"/>
            </a:ext>
          </a:extLst>
        </xdr:cNvPr>
        <xdr:cNvSpPr/>
      </xdr:nvSpPr>
      <xdr:spPr>
        <a:xfrm>
          <a:off x="22110700" y="7045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165480</xdr:rowOff>
    </xdr:from>
    <xdr:ext cx="469744" cy="259045"/>
    <xdr:sp macro="" textlink="">
      <xdr:nvSpPr>
        <xdr:cNvPr id="490" name="【認定こども園・幼稚園・保育所】&#10;一人当たり面積該当値テキスト">
          <a:extLst>
            <a:ext uri="{FF2B5EF4-FFF2-40B4-BE49-F238E27FC236}">
              <a16:creationId xmlns:a16="http://schemas.microsoft.com/office/drawing/2014/main" id="{00000000-0008-0000-0100-0000EA010000}"/>
            </a:ext>
          </a:extLst>
        </xdr:cNvPr>
        <xdr:cNvSpPr txBox="1"/>
      </xdr:nvSpPr>
      <xdr:spPr>
        <a:xfrm>
          <a:off x="22199600" y="7023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17235</xdr:rowOff>
    </xdr:from>
    <xdr:to>
      <xdr:col>112</xdr:col>
      <xdr:colOff>38100</xdr:colOff>
      <xdr:row>41</xdr:row>
      <xdr:rowOff>118835</xdr:rowOff>
    </xdr:to>
    <xdr:sp macro="" textlink="">
      <xdr:nvSpPr>
        <xdr:cNvPr id="491" name="楕円 490">
          <a:extLst>
            <a:ext uri="{FF2B5EF4-FFF2-40B4-BE49-F238E27FC236}">
              <a16:creationId xmlns:a16="http://schemas.microsoft.com/office/drawing/2014/main" id="{00000000-0008-0000-0100-0000EB010000}"/>
            </a:ext>
          </a:extLst>
        </xdr:cNvPr>
        <xdr:cNvSpPr/>
      </xdr:nvSpPr>
      <xdr:spPr>
        <a:xfrm>
          <a:off x="21272500" y="704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66403</xdr:rowOff>
    </xdr:from>
    <xdr:to>
      <xdr:col>116</xdr:col>
      <xdr:colOff>63500</xdr:colOff>
      <xdr:row>41</xdr:row>
      <xdr:rowOff>68035</xdr:rowOff>
    </xdr:to>
    <xdr:cxnSp macro="">
      <xdr:nvCxnSpPr>
        <xdr:cNvPr id="492" name="直線コネクタ 491">
          <a:extLst>
            <a:ext uri="{FF2B5EF4-FFF2-40B4-BE49-F238E27FC236}">
              <a16:creationId xmlns:a16="http://schemas.microsoft.com/office/drawing/2014/main" id="{00000000-0008-0000-0100-0000EC010000}"/>
            </a:ext>
          </a:extLst>
        </xdr:cNvPr>
        <xdr:cNvCxnSpPr/>
      </xdr:nvCxnSpPr>
      <xdr:spPr>
        <a:xfrm flipV="1">
          <a:off x="21323300" y="7095853"/>
          <a:ext cx="8382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18869</xdr:rowOff>
    </xdr:from>
    <xdr:to>
      <xdr:col>107</xdr:col>
      <xdr:colOff>101600</xdr:colOff>
      <xdr:row>41</xdr:row>
      <xdr:rowOff>120469</xdr:rowOff>
    </xdr:to>
    <xdr:sp macro="" textlink="">
      <xdr:nvSpPr>
        <xdr:cNvPr id="493" name="楕円 492">
          <a:extLst>
            <a:ext uri="{FF2B5EF4-FFF2-40B4-BE49-F238E27FC236}">
              <a16:creationId xmlns:a16="http://schemas.microsoft.com/office/drawing/2014/main" id="{00000000-0008-0000-0100-0000ED010000}"/>
            </a:ext>
          </a:extLst>
        </xdr:cNvPr>
        <xdr:cNvSpPr/>
      </xdr:nvSpPr>
      <xdr:spPr>
        <a:xfrm>
          <a:off x="20383500" y="7048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68035</xdr:rowOff>
    </xdr:from>
    <xdr:to>
      <xdr:col>111</xdr:col>
      <xdr:colOff>177800</xdr:colOff>
      <xdr:row>41</xdr:row>
      <xdr:rowOff>69669</xdr:rowOff>
    </xdr:to>
    <xdr:cxnSp macro="">
      <xdr:nvCxnSpPr>
        <xdr:cNvPr id="494" name="直線コネクタ 493">
          <a:extLst>
            <a:ext uri="{FF2B5EF4-FFF2-40B4-BE49-F238E27FC236}">
              <a16:creationId xmlns:a16="http://schemas.microsoft.com/office/drawing/2014/main" id="{00000000-0008-0000-0100-0000EE010000}"/>
            </a:ext>
          </a:extLst>
        </xdr:cNvPr>
        <xdr:cNvCxnSpPr/>
      </xdr:nvCxnSpPr>
      <xdr:spPr>
        <a:xfrm flipV="1">
          <a:off x="20434300" y="7097485"/>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28666</xdr:rowOff>
    </xdr:from>
    <xdr:to>
      <xdr:col>102</xdr:col>
      <xdr:colOff>165100</xdr:colOff>
      <xdr:row>41</xdr:row>
      <xdr:rowOff>130266</xdr:rowOff>
    </xdr:to>
    <xdr:sp macro="" textlink="">
      <xdr:nvSpPr>
        <xdr:cNvPr id="495" name="楕円 494">
          <a:extLst>
            <a:ext uri="{FF2B5EF4-FFF2-40B4-BE49-F238E27FC236}">
              <a16:creationId xmlns:a16="http://schemas.microsoft.com/office/drawing/2014/main" id="{00000000-0008-0000-0100-0000EF010000}"/>
            </a:ext>
          </a:extLst>
        </xdr:cNvPr>
        <xdr:cNvSpPr/>
      </xdr:nvSpPr>
      <xdr:spPr>
        <a:xfrm>
          <a:off x="19494500" y="7058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69669</xdr:rowOff>
    </xdr:from>
    <xdr:to>
      <xdr:col>107</xdr:col>
      <xdr:colOff>50800</xdr:colOff>
      <xdr:row>41</xdr:row>
      <xdr:rowOff>79466</xdr:rowOff>
    </xdr:to>
    <xdr:cxnSp macro="">
      <xdr:nvCxnSpPr>
        <xdr:cNvPr id="496" name="直線コネクタ 495">
          <a:extLst>
            <a:ext uri="{FF2B5EF4-FFF2-40B4-BE49-F238E27FC236}">
              <a16:creationId xmlns:a16="http://schemas.microsoft.com/office/drawing/2014/main" id="{00000000-0008-0000-0100-0000F0010000}"/>
            </a:ext>
          </a:extLst>
        </xdr:cNvPr>
        <xdr:cNvCxnSpPr/>
      </xdr:nvCxnSpPr>
      <xdr:spPr>
        <a:xfrm flipV="1">
          <a:off x="19545300" y="7099119"/>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10704</xdr:rowOff>
    </xdr:from>
    <xdr:to>
      <xdr:col>98</xdr:col>
      <xdr:colOff>38100</xdr:colOff>
      <xdr:row>41</xdr:row>
      <xdr:rowOff>112304</xdr:rowOff>
    </xdr:to>
    <xdr:sp macro="" textlink="">
      <xdr:nvSpPr>
        <xdr:cNvPr id="497" name="楕円 496">
          <a:extLst>
            <a:ext uri="{FF2B5EF4-FFF2-40B4-BE49-F238E27FC236}">
              <a16:creationId xmlns:a16="http://schemas.microsoft.com/office/drawing/2014/main" id="{00000000-0008-0000-0100-0000F1010000}"/>
            </a:ext>
          </a:extLst>
        </xdr:cNvPr>
        <xdr:cNvSpPr/>
      </xdr:nvSpPr>
      <xdr:spPr>
        <a:xfrm>
          <a:off x="18605500" y="7040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61504</xdr:rowOff>
    </xdr:from>
    <xdr:to>
      <xdr:col>102</xdr:col>
      <xdr:colOff>114300</xdr:colOff>
      <xdr:row>41</xdr:row>
      <xdr:rowOff>79466</xdr:rowOff>
    </xdr:to>
    <xdr:cxnSp macro="">
      <xdr:nvCxnSpPr>
        <xdr:cNvPr id="498" name="直線コネクタ 497">
          <a:extLst>
            <a:ext uri="{FF2B5EF4-FFF2-40B4-BE49-F238E27FC236}">
              <a16:creationId xmlns:a16="http://schemas.microsoft.com/office/drawing/2014/main" id="{00000000-0008-0000-0100-0000F2010000}"/>
            </a:ext>
          </a:extLst>
        </xdr:cNvPr>
        <xdr:cNvCxnSpPr/>
      </xdr:nvCxnSpPr>
      <xdr:spPr>
        <a:xfrm>
          <a:off x="18656300" y="7090954"/>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35758</xdr:rowOff>
    </xdr:from>
    <xdr:ext cx="469744" cy="259045"/>
    <xdr:sp macro="" textlink="">
      <xdr:nvSpPr>
        <xdr:cNvPr id="499" name="n_1aveValue【認定こども園・幼稚園・保育所】&#10;一人当たり面積">
          <a:extLst>
            <a:ext uri="{FF2B5EF4-FFF2-40B4-BE49-F238E27FC236}">
              <a16:creationId xmlns:a16="http://schemas.microsoft.com/office/drawing/2014/main" id="{00000000-0008-0000-0100-0000F3010000}"/>
            </a:ext>
          </a:extLst>
        </xdr:cNvPr>
        <xdr:cNvSpPr txBox="1"/>
      </xdr:nvSpPr>
      <xdr:spPr>
        <a:xfrm>
          <a:off x="21075727" y="6722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30860</xdr:rowOff>
    </xdr:from>
    <xdr:ext cx="469744" cy="259045"/>
    <xdr:sp macro="" textlink="">
      <xdr:nvSpPr>
        <xdr:cNvPr id="500" name="n_2aveValue【認定こども園・幼稚園・保育所】&#10;一人当たり面積">
          <a:extLst>
            <a:ext uri="{FF2B5EF4-FFF2-40B4-BE49-F238E27FC236}">
              <a16:creationId xmlns:a16="http://schemas.microsoft.com/office/drawing/2014/main" id="{00000000-0008-0000-0100-0000F4010000}"/>
            </a:ext>
          </a:extLst>
        </xdr:cNvPr>
        <xdr:cNvSpPr txBox="1"/>
      </xdr:nvSpPr>
      <xdr:spPr>
        <a:xfrm>
          <a:off x="20199427" y="6717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29227</xdr:rowOff>
    </xdr:from>
    <xdr:ext cx="469744" cy="259045"/>
    <xdr:sp macro="" textlink="">
      <xdr:nvSpPr>
        <xdr:cNvPr id="501" name="n_3aveValue【認定こども園・幼稚園・保育所】&#10;一人当たり面積">
          <a:extLst>
            <a:ext uri="{FF2B5EF4-FFF2-40B4-BE49-F238E27FC236}">
              <a16:creationId xmlns:a16="http://schemas.microsoft.com/office/drawing/2014/main" id="{00000000-0008-0000-0100-0000F5010000}"/>
            </a:ext>
          </a:extLst>
        </xdr:cNvPr>
        <xdr:cNvSpPr txBox="1"/>
      </xdr:nvSpPr>
      <xdr:spPr>
        <a:xfrm>
          <a:off x="19310427" y="6715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43923</xdr:rowOff>
    </xdr:from>
    <xdr:ext cx="469744" cy="259045"/>
    <xdr:sp macro="" textlink="">
      <xdr:nvSpPr>
        <xdr:cNvPr id="502" name="n_4aveValue【認定こども園・幼稚園・保育所】&#10;一人当たり面積">
          <a:extLst>
            <a:ext uri="{FF2B5EF4-FFF2-40B4-BE49-F238E27FC236}">
              <a16:creationId xmlns:a16="http://schemas.microsoft.com/office/drawing/2014/main" id="{00000000-0008-0000-0100-0000F6010000}"/>
            </a:ext>
          </a:extLst>
        </xdr:cNvPr>
        <xdr:cNvSpPr txBox="1"/>
      </xdr:nvSpPr>
      <xdr:spPr>
        <a:xfrm>
          <a:off x="18421427" y="6730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109962</xdr:rowOff>
    </xdr:from>
    <xdr:ext cx="469744" cy="259045"/>
    <xdr:sp macro="" textlink="">
      <xdr:nvSpPr>
        <xdr:cNvPr id="503" name="n_1mainValue【認定こども園・幼稚園・保育所】&#10;一人当たり面積">
          <a:extLst>
            <a:ext uri="{FF2B5EF4-FFF2-40B4-BE49-F238E27FC236}">
              <a16:creationId xmlns:a16="http://schemas.microsoft.com/office/drawing/2014/main" id="{00000000-0008-0000-0100-0000F7010000}"/>
            </a:ext>
          </a:extLst>
        </xdr:cNvPr>
        <xdr:cNvSpPr txBox="1"/>
      </xdr:nvSpPr>
      <xdr:spPr>
        <a:xfrm>
          <a:off x="21075727" y="7139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111596</xdr:rowOff>
    </xdr:from>
    <xdr:ext cx="469744" cy="259045"/>
    <xdr:sp macro="" textlink="">
      <xdr:nvSpPr>
        <xdr:cNvPr id="504" name="n_2mainValue【認定こども園・幼稚園・保育所】&#10;一人当たり面積">
          <a:extLst>
            <a:ext uri="{FF2B5EF4-FFF2-40B4-BE49-F238E27FC236}">
              <a16:creationId xmlns:a16="http://schemas.microsoft.com/office/drawing/2014/main" id="{00000000-0008-0000-0100-0000F8010000}"/>
            </a:ext>
          </a:extLst>
        </xdr:cNvPr>
        <xdr:cNvSpPr txBox="1"/>
      </xdr:nvSpPr>
      <xdr:spPr>
        <a:xfrm>
          <a:off x="20199427" y="7141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121393</xdr:rowOff>
    </xdr:from>
    <xdr:ext cx="469744" cy="259045"/>
    <xdr:sp macro="" textlink="">
      <xdr:nvSpPr>
        <xdr:cNvPr id="505" name="n_3mainValue【認定こども園・幼稚園・保育所】&#10;一人当たり面積">
          <a:extLst>
            <a:ext uri="{FF2B5EF4-FFF2-40B4-BE49-F238E27FC236}">
              <a16:creationId xmlns:a16="http://schemas.microsoft.com/office/drawing/2014/main" id="{00000000-0008-0000-0100-0000F9010000}"/>
            </a:ext>
          </a:extLst>
        </xdr:cNvPr>
        <xdr:cNvSpPr txBox="1"/>
      </xdr:nvSpPr>
      <xdr:spPr>
        <a:xfrm>
          <a:off x="19310427" y="7150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103431</xdr:rowOff>
    </xdr:from>
    <xdr:ext cx="469744" cy="259045"/>
    <xdr:sp macro="" textlink="">
      <xdr:nvSpPr>
        <xdr:cNvPr id="506" name="n_4mainValue【認定こども園・幼稚園・保育所】&#10;一人当たり面積">
          <a:extLst>
            <a:ext uri="{FF2B5EF4-FFF2-40B4-BE49-F238E27FC236}">
              <a16:creationId xmlns:a16="http://schemas.microsoft.com/office/drawing/2014/main" id="{00000000-0008-0000-0100-0000FA010000}"/>
            </a:ext>
          </a:extLst>
        </xdr:cNvPr>
        <xdr:cNvSpPr txBox="1"/>
      </xdr:nvSpPr>
      <xdr:spPr>
        <a:xfrm>
          <a:off x="18421427" y="7132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7" name="正方形/長方形 506">
          <a:extLst>
            <a:ext uri="{FF2B5EF4-FFF2-40B4-BE49-F238E27FC236}">
              <a16:creationId xmlns:a16="http://schemas.microsoft.com/office/drawing/2014/main" id="{00000000-0008-0000-0100-0000FB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8" name="正方形/長方形 507">
          <a:extLst>
            <a:ext uri="{FF2B5EF4-FFF2-40B4-BE49-F238E27FC236}">
              <a16:creationId xmlns:a16="http://schemas.microsoft.com/office/drawing/2014/main" id="{00000000-0008-0000-0100-0000FC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9" name="正方形/長方形 508">
          <a:extLst>
            <a:ext uri="{FF2B5EF4-FFF2-40B4-BE49-F238E27FC236}">
              <a16:creationId xmlns:a16="http://schemas.microsoft.com/office/drawing/2014/main" id="{00000000-0008-0000-0100-0000FD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0" name="正方形/長方形 509">
          <a:extLst>
            <a:ext uri="{FF2B5EF4-FFF2-40B4-BE49-F238E27FC236}">
              <a16:creationId xmlns:a16="http://schemas.microsoft.com/office/drawing/2014/main" id="{00000000-0008-0000-0100-0000FE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1" name="正方形/長方形 510">
          <a:extLst>
            <a:ext uri="{FF2B5EF4-FFF2-40B4-BE49-F238E27FC236}">
              <a16:creationId xmlns:a16="http://schemas.microsoft.com/office/drawing/2014/main" id="{00000000-0008-0000-0100-0000FF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2" name="正方形/長方形 511">
          <a:extLst>
            <a:ext uri="{FF2B5EF4-FFF2-40B4-BE49-F238E27FC236}">
              <a16:creationId xmlns:a16="http://schemas.microsoft.com/office/drawing/2014/main" id="{00000000-0008-0000-0100-000000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3" name="正方形/長方形 512">
          <a:extLst>
            <a:ext uri="{FF2B5EF4-FFF2-40B4-BE49-F238E27FC236}">
              <a16:creationId xmlns:a16="http://schemas.microsoft.com/office/drawing/2014/main" id="{00000000-0008-0000-0100-000001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4" name="正方形/長方形 513">
          <a:extLst>
            <a:ext uri="{FF2B5EF4-FFF2-40B4-BE49-F238E27FC236}">
              <a16:creationId xmlns:a16="http://schemas.microsoft.com/office/drawing/2014/main" id="{00000000-0008-0000-0100-000002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5" name="テキスト ボックス 514">
          <a:extLst>
            <a:ext uri="{FF2B5EF4-FFF2-40B4-BE49-F238E27FC236}">
              <a16:creationId xmlns:a16="http://schemas.microsoft.com/office/drawing/2014/main" id="{00000000-0008-0000-0100-000003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6" name="直線コネクタ 515">
          <a:extLst>
            <a:ext uri="{FF2B5EF4-FFF2-40B4-BE49-F238E27FC236}">
              <a16:creationId xmlns:a16="http://schemas.microsoft.com/office/drawing/2014/main" id="{00000000-0008-0000-0100-000004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7" name="テキスト ボックス 516">
          <a:extLst>
            <a:ext uri="{FF2B5EF4-FFF2-40B4-BE49-F238E27FC236}">
              <a16:creationId xmlns:a16="http://schemas.microsoft.com/office/drawing/2014/main" id="{00000000-0008-0000-0100-000005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8" name="直線コネクタ 517">
          <a:extLst>
            <a:ext uri="{FF2B5EF4-FFF2-40B4-BE49-F238E27FC236}">
              <a16:creationId xmlns:a16="http://schemas.microsoft.com/office/drawing/2014/main" id="{00000000-0008-0000-0100-000006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19" name="テキスト ボックス 518">
          <a:extLst>
            <a:ext uri="{FF2B5EF4-FFF2-40B4-BE49-F238E27FC236}">
              <a16:creationId xmlns:a16="http://schemas.microsoft.com/office/drawing/2014/main" id="{00000000-0008-0000-0100-00000702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0" name="直線コネクタ 519">
          <a:extLst>
            <a:ext uri="{FF2B5EF4-FFF2-40B4-BE49-F238E27FC236}">
              <a16:creationId xmlns:a16="http://schemas.microsoft.com/office/drawing/2014/main" id="{00000000-0008-0000-0100-000008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1" name="テキスト ボックス 520">
          <a:extLst>
            <a:ext uri="{FF2B5EF4-FFF2-40B4-BE49-F238E27FC236}">
              <a16:creationId xmlns:a16="http://schemas.microsoft.com/office/drawing/2014/main" id="{00000000-0008-0000-0100-000009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2" name="直線コネクタ 521">
          <a:extLst>
            <a:ext uri="{FF2B5EF4-FFF2-40B4-BE49-F238E27FC236}">
              <a16:creationId xmlns:a16="http://schemas.microsoft.com/office/drawing/2014/main" id="{00000000-0008-0000-0100-00000A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3" name="テキスト ボックス 522">
          <a:extLst>
            <a:ext uri="{FF2B5EF4-FFF2-40B4-BE49-F238E27FC236}">
              <a16:creationId xmlns:a16="http://schemas.microsoft.com/office/drawing/2014/main" id="{00000000-0008-0000-0100-00000B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4" name="直線コネクタ 523">
          <a:extLst>
            <a:ext uri="{FF2B5EF4-FFF2-40B4-BE49-F238E27FC236}">
              <a16:creationId xmlns:a16="http://schemas.microsoft.com/office/drawing/2014/main" id="{00000000-0008-0000-0100-00000C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5" name="テキスト ボックス 524">
          <a:extLst>
            <a:ext uri="{FF2B5EF4-FFF2-40B4-BE49-F238E27FC236}">
              <a16:creationId xmlns:a16="http://schemas.microsoft.com/office/drawing/2014/main" id="{00000000-0008-0000-0100-00000D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6" name="直線コネクタ 525">
          <a:extLst>
            <a:ext uri="{FF2B5EF4-FFF2-40B4-BE49-F238E27FC236}">
              <a16:creationId xmlns:a16="http://schemas.microsoft.com/office/drawing/2014/main" id="{00000000-0008-0000-0100-00000E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7" name="テキスト ボックス 526">
          <a:extLst>
            <a:ext uri="{FF2B5EF4-FFF2-40B4-BE49-F238E27FC236}">
              <a16:creationId xmlns:a16="http://schemas.microsoft.com/office/drawing/2014/main" id="{00000000-0008-0000-0100-00000F02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8" name="直線コネクタ 527">
          <a:extLst>
            <a:ext uri="{FF2B5EF4-FFF2-40B4-BE49-F238E27FC236}">
              <a16:creationId xmlns:a16="http://schemas.microsoft.com/office/drawing/2014/main" id="{00000000-0008-0000-0100-000010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29" name="テキスト ボックス 528">
          <a:extLst>
            <a:ext uri="{FF2B5EF4-FFF2-40B4-BE49-F238E27FC236}">
              <a16:creationId xmlns:a16="http://schemas.microsoft.com/office/drawing/2014/main" id="{00000000-0008-0000-0100-00001102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0" name="【学校施設】&#10;有形固定資産減価償却率グラフ枠">
          <a:extLst>
            <a:ext uri="{FF2B5EF4-FFF2-40B4-BE49-F238E27FC236}">
              <a16:creationId xmlns:a16="http://schemas.microsoft.com/office/drawing/2014/main" id="{00000000-0008-0000-0100-000012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137160</xdr:rowOff>
    </xdr:from>
    <xdr:to>
      <xdr:col>85</xdr:col>
      <xdr:colOff>126364</xdr:colOff>
      <xdr:row>63</xdr:row>
      <xdr:rowOff>5715</xdr:rowOff>
    </xdr:to>
    <xdr:cxnSp macro="">
      <xdr:nvCxnSpPr>
        <xdr:cNvPr id="531" name="直線コネクタ 530">
          <a:extLst>
            <a:ext uri="{FF2B5EF4-FFF2-40B4-BE49-F238E27FC236}">
              <a16:creationId xmlns:a16="http://schemas.microsoft.com/office/drawing/2014/main" id="{00000000-0008-0000-0100-000013020000}"/>
            </a:ext>
          </a:extLst>
        </xdr:cNvPr>
        <xdr:cNvCxnSpPr/>
      </xdr:nvCxnSpPr>
      <xdr:spPr>
        <a:xfrm flipV="1">
          <a:off x="16318864" y="9738360"/>
          <a:ext cx="0" cy="1068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9542</xdr:rowOff>
    </xdr:from>
    <xdr:ext cx="405111" cy="259045"/>
    <xdr:sp macro="" textlink="">
      <xdr:nvSpPr>
        <xdr:cNvPr id="532" name="【学校施設】&#10;有形固定資産減価償却率最小値テキスト">
          <a:extLst>
            <a:ext uri="{FF2B5EF4-FFF2-40B4-BE49-F238E27FC236}">
              <a16:creationId xmlns:a16="http://schemas.microsoft.com/office/drawing/2014/main" id="{00000000-0008-0000-0100-000014020000}"/>
            </a:ext>
          </a:extLst>
        </xdr:cNvPr>
        <xdr:cNvSpPr txBox="1"/>
      </xdr:nvSpPr>
      <xdr:spPr>
        <a:xfrm>
          <a:off x="16357600" y="10810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5715</xdr:rowOff>
    </xdr:from>
    <xdr:to>
      <xdr:col>86</xdr:col>
      <xdr:colOff>25400</xdr:colOff>
      <xdr:row>63</xdr:row>
      <xdr:rowOff>5715</xdr:rowOff>
    </xdr:to>
    <xdr:cxnSp macro="">
      <xdr:nvCxnSpPr>
        <xdr:cNvPr id="533" name="直線コネクタ 532">
          <a:extLst>
            <a:ext uri="{FF2B5EF4-FFF2-40B4-BE49-F238E27FC236}">
              <a16:creationId xmlns:a16="http://schemas.microsoft.com/office/drawing/2014/main" id="{00000000-0008-0000-0100-000015020000}"/>
            </a:ext>
          </a:extLst>
        </xdr:cNvPr>
        <xdr:cNvCxnSpPr/>
      </xdr:nvCxnSpPr>
      <xdr:spPr>
        <a:xfrm>
          <a:off x="16230600" y="10807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83837</xdr:rowOff>
    </xdr:from>
    <xdr:ext cx="405111" cy="259045"/>
    <xdr:sp macro="" textlink="">
      <xdr:nvSpPr>
        <xdr:cNvPr id="534" name="【学校施設】&#10;有形固定資産減価償却率最大値テキスト">
          <a:extLst>
            <a:ext uri="{FF2B5EF4-FFF2-40B4-BE49-F238E27FC236}">
              <a16:creationId xmlns:a16="http://schemas.microsoft.com/office/drawing/2014/main" id="{00000000-0008-0000-0100-000016020000}"/>
            </a:ext>
          </a:extLst>
        </xdr:cNvPr>
        <xdr:cNvSpPr txBox="1"/>
      </xdr:nvSpPr>
      <xdr:spPr>
        <a:xfrm>
          <a:off x="16357600" y="9513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137160</xdr:rowOff>
    </xdr:from>
    <xdr:to>
      <xdr:col>86</xdr:col>
      <xdr:colOff>25400</xdr:colOff>
      <xdr:row>56</xdr:row>
      <xdr:rowOff>137160</xdr:rowOff>
    </xdr:to>
    <xdr:cxnSp macro="">
      <xdr:nvCxnSpPr>
        <xdr:cNvPr id="535" name="直線コネクタ 534">
          <a:extLst>
            <a:ext uri="{FF2B5EF4-FFF2-40B4-BE49-F238E27FC236}">
              <a16:creationId xmlns:a16="http://schemas.microsoft.com/office/drawing/2014/main" id="{00000000-0008-0000-0100-000017020000}"/>
            </a:ext>
          </a:extLst>
        </xdr:cNvPr>
        <xdr:cNvCxnSpPr/>
      </xdr:nvCxnSpPr>
      <xdr:spPr>
        <a:xfrm>
          <a:off x="16230600" y="9738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133367</xdr:rowOff>
    </xdr:from>
    <xdr:ext cx="405111" cy="259045"/>
    <xdr:sp macro="" textlink="">
      <xdr:nvSpPr>
        <xdr:cNvPr id="536" name="【学校施設】&#10;有形固定資産減価償却率平均値テキスト">
          <a:extLst>
            <a:ext uri="{FF2B5EF4-FFF2-40B4-BE49-F238E27FC236}">
              <a16:creationId xmlns:a16="http://schemas.microsoft.com/office/drawing/2014/main" id="{00000000-0008-0000-0100-000018020000}"/>
            </a:ext>
          </a:extLst>
        </xdr:cNvPr>
        <xdr:cNvSpPr txBox="1"/>
      </xdr:nvSpPr>
      <xdr:spPr>
        <a:xfrm>
          <a:off x="16357600" y="10248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154940</xdr:rowOff>
    </xdr:from>
    <xdr:to>
      <xdr:col>85</xdr:col>
      <xdr:colOff>177800</xdr:colOff>
      <xdr:row>60</xdr:row>
      <xdr:rowOff>85090</xdr:rowOff>
    </xdr:to>
    <xdr:sp macro="" textlink="">
      <xdr:nvSpPr>
        <xdr:cNvPr id="537" name="フローチャート: 判断 536">
          <a:extLst>
            <a:ext uri="{FF2B5EF4-FFF2-40B4-BE49-F238E27FC236}">
              <a16:creationId xmlns:a16="http://schemas.microsoft.com/office/drawing/2014/main" id="{00000000-0008-0000-0100-000019020000}"/>
            </a:ext>
          </a:extLst>
        </xdr:cNvPr>
        <xdr:cNvSpPr/>
      </xdr:nvSpPr>
      <xdr:spPr>
        <a:xfrm>
          <a:off x="162687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141605</xdr:rowOff>
    </xdr:from>
    <xdr:to>
      <xdr:col>81</xdr:col>
      <xdr:colOff>101600</xdr:colOff>
      <xdr:row>60</xdr:row>
      <xdr:rowOff>71755</xdr:rowOff>
    </xdr:to>
    <xdr:sp macro="" textlink="">
      <xdr:nvSpPr>
        <xdr:cNvPr id="538" name="フローチャート: 判断 537">
          <a:extLst>
            <a:ext uri="{FF2B5EF4-FFF2-40B4-BE49-F238E27FC236}">
              <a16:creationId xmlns:a16="http://schemas.microsoft.com/office/drawing/2014/main" id="{00000000-0008-0000-0100-00001A020000}"/>
            </a:ext>
          </a:extLst>
        </xdr:cNvPr>
        <xdr:cNvSpPr/>
      </xdr:nvSpPr>
      <xdr:spPr>
        <a:xfrm>
          <a:off x="15430500" y="1025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130175</xdr:rowOff>
    </xdr:from>
    <xdr:to>
      <xdr:col>76</xdr:col>
      <xdr:colOff>165100</xdr:colOff>
      <xdr:row>60</xdr:row>
      <xdr:rowOff>60325</xdr:rowOff>
    </xdr:to>
    <xdr:sp macro="" textlink="">
      <xdr:nvSpPr>
        <xdr:cNvPr id="539" name="フローチャート: 判断 538">
          <a:extLst>
            <a:ext uri="{FF2B5EF4-FFF2-40B4-BE49-F238E27FC236}">
              <a16:creationId xmlns:a16="http://schemas.microsoft.com/office/drawing/2014/main" id="{00000000-0008-0000-0100-00001B020000}"/>
            </a:ext>
          </a:extLst>
        </xdr:cNvPr>
        <xdr:cNvSpPr/>
      </xdr:nvSpPr>
      <xdr:spPr>
        <a:xfrm>
          <a:off x="14541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124460</xdr:rowOff>
    </xdr:from>
    <xdr:to>
      <xdr:col>72</xdr:col>
      <xdr:colOff>38100</xdr:colOff>
      <xdr:row>60</xdr:row>
      <xdr:rowOff>54610</xdr:rowOff>
    </xdr:to>
    <xdr:sp macro="" textlink="">
      <xdr:nvSpPr>
        <xdr:cNvPr id="540" name="フローチャート: 判断 539">
          <a:extLst>
            <a:ext uri="{FF2B5EF4-FFF2-40B4-BE49-F238E27FC236}">
              <a16:creationId xmlns:a16="http://schemas.microsoft.com/office/drawing/2014/main" id="{00000000-0008-0000-0100-00001C020000}"/>
            </a:ext>
          </a:extLst>
        </xdr:cNvPr>
        <xdr:cNvSpPr/>
      </xdr:nvSpPr>
      <xdr:spPr>
        <a:xfrm>
          <a:off x="13652500" y="1024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113030</xdr:rowOff>
    </xdr:from>
    <xdr:to>
      <xdr:col>67</xdr:col>
      <xdr:colOff>101600</xdr:colOff>
      <xdr:row>60</xdr:row>
      <xdr:rowOff>43180</xdr:rowOff>
    </xdr:to>
    <xdr:sp macro="" textlink="">
      <xdr:nvSpPr>
        <xdr:cNvPr id="541" name="フローチャート: 判断 540">
          <a:extLst>
            <a:ext uri="{FF2B5EF4-FFF2-40B4-BE49-F238E27FC236}">
              <a16:creationId xmlns:a16="http://schemas.microsoft.com/office/drawing/2014/main" id="{00000000-0008-0000-0100-00001D020000}"/>
            </a:ext>
          </a:extLst>
        </xdr:cNvPr>
        <xdr:cNvSpPr/>
      </xdr:nvSpPr>
      <xdr:spPr>
        <a:xfrm>
          <a:off x="12763500" y="1022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00000000-0008-0000-0100-00001E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00000000-0008-0000-0100-00001F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00000000-0008-0000-0100-000020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00000000-0008-0000-0100-000021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00000000-0008-0000-0100-000022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118745</xdr:rowOff>
    </xdr:from>
    <xdr:to>
      <xdr:col>85</xdr:col>
      <xdr:colOff>177800</xdr:colOff>
      <xdr:row>59</xdr:row>
      <xdr:rowOff>48895</xdr:rowOff>
    </xdr:to>
    <xdr:sp macro="" textlink="">
      <xdr:nvSpPr>
        <xdr:cNvPr id="547" name="楕円 546">
          <a:extLst>
            <a:ext uri="{FF2B5EF4-FFF2-40B4-BE49-F238E27FC236}">
              <a16:creationId xmlns:a16="http://schemas.microsoft.com/office/drawing/2014/main" id="{00000000-0008-0000-0100-000023020000}"/>
            </a:ext>
          </a:extLst>
        </xdr:cNvPr>
        <xdr:cNvSpPr/>
      </xdr:nvSpPr>
      <xdr:spPr>
        <a:xfrm>
          <a:off x="16268700" y="1006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141622</xdr:rowOff>
    </xdr:from>
    <xdr:ext cx="405111" cy="259045"/>
    <xdr:sp macro="" textlink="">
      <xdr:nvSpPr>
        <xdr:cNvPr id="548" name="【学校施設】&#10;有形固定資産減価償却率該当値テキスト">
          <a:extLst>
            <a:ext uri="{FF2B5EF4-FFF2-40B4-BE49-F238E27FC236}">
              <a16:creationId xmlns:a16="http://schemas.microsoft.com/office/drawing/2014/main" id="{00000000-0008-0000-0100-000024020000}"/>
            </a:ext>
          </a:extLst>
        </xdr:cNvPr>
        <xdr:cNvSpPr txBox="1"/>
      </xdr:nvSpPr>
      <xdr:spPr>
        <a:xfrm>
          <a:off x="16357600" y="991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149225</xdr:rowOff>
    </xdr:from>
    <xdr:to>
      <xdr:col>81</xdr:col>
      <xdr:colOff>101600</xdr:colOff>
      <xdr:row>59</xdr:row>
      <xdr:rowOff>79375</xdr:rowOff>
    </xdr:to>
    <xdr:sp macro="" textlink="">
      <xdr:nvSpPr>
        <xdr:cNvPr id="549" name="楕円 548">
          <a:extLst>
            <a:ext uri="{FF2B5EF4-FFF2-40B4-BE49-F238E27FC236}">
              <a16:creationId xmlns:a16="http://schemas.microsoft.com/office/drawing/2014/main" id="{00000000-0008-0000-0100-000025020000}"/>
            </a:ext>
          </a:extLst>
        </xdr:cNvPr>
        <xdr:cNvSpPr/>
      </xdr:nvSpPr>
      <xdr:spPr>
        <a:xfrm>
          <a:off x="15430500" y="1009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169545</xdr:rowOff>
    </xdr:from>
    <xdr:to>
      <xdr:col>85</xdr:col>
      <xdr:colOff>127000</xdr:colOff>
      <xdr:row>59</xdr:row>
      <xdr:rowOff>28575</xdr:rowOff>
    </xdr:to>
    <xdr:cxnSp macro="">
      <xdr:nvCxnSpPr>
        <xdr:cNvPr id="550" name="直線コネクタ 549">
          <a:extLst>
            <a:ext uri="{FF2B5EF4-FFF2-40B4-BE49-F238E27FC236}">
              <a16:creationId xmlns:a16="http://schemas.microsoft.com/office/drawing/2014/main" id="{00000000-0008-0000-0100-000026020000}"/>
            </a:ext>
          </a:extLst>
        </xdr:cNvPr>
        <xdr:cNvCxnSpPr/>
      </xdr:nvCxnSpPr>
      <xdr:spPr>
        <a:xfrm flipV="1">
          <a:off x="15481300" y="10113645"/>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116840</xdr:rowOff>
    </xdr:from>
    <xdr:to>
      <xdr:col>76</xdr:col>
      <xdr:colOff>165100</xdr:colOff>
      <xdr:row>59</xdr:row>
      <xdr:rowOff>46990</xdr:rowOff>
    </xdr:to>
    <xdr:sp macro="" textlink="">
      <xdr:nvSpPr>
        <xdr:cNvPr id="551" name="楕円 550">
          <a:extLst>
            <a:ext uri="{FF2B5EF4-FFF2-40B4-BE49-F238E27FC236}">
              <a16:creationId xmlns:a16="http://schemas.microsoft.com/office/drawing/2014/main" id="{00000000-0008-0000-0100-000027020000}"/>
            </a:ext>
          </a:extLst>
        </xdr:cNvPr>
        <xdr:cNvSpPr/>
      </xdr:nvSpPr>
      <xdr:spPr>
        <a:xfrm>
          <a:off x="14541500" y="1006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167640</xdr:rowOff>
    </xdr:from>
    <xdr:to>
      <xdr:col>81</xdr:col>
      <xdr:colOff>50800</xdr:colOff>
      <xdr:row>59</xdr:row>
      <xdr:rowOff>28575</xdr:rowOff>
    </xdr:to>
    <xdr:cxnSp macro="">
      <xdr:nvCxnSpPr>
        <xdr:cNvPr id="552" name="直線コネクタ 551">
          <a:extLst>
            <a:ext uri="{FF2B5EF4-FFF2-40B4-BE49-F238E27FC236}">
              <a16:creationId xmlns:a16="http://schemas.microsoft.com/office/drawing/2014/main" id="{00000000-0008-0000-0100-000028020000}"/>
            </a:ext>
          </a:extLst>
        </xdr:cNvPr>
        <xdr:cNvCxnSpPr/>
      </xdr:nvCxnSpPr>
      <xdr:spPr>
        <a:xfrm>
          <a:off x="14592300" y="1011174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73025</xdr:rowOff>
    </xdr:from>
    <xdr:to>
      <xdr:col>72</xdr:col>
      <xdr:colOff>38100</xdr:colOff>
      <xdr:row>59</xdr:row>
      <xdr:rowOff>3175</xdr:rowOff>
    </xdr:to>
    <xdr:sp macro="" textlink="">
      <xdr:nvSpPr>
        <xdr:cNvPr id="553" name="楕円 552">
          <a:extLst>
            <a:ext uri="{FF2B5EF4-FFF2-40B4-BE49-F238E27FC236}">
              <a16:creationId xmlns:a16="http://schemas.microsoft.com/office/drawing/2014/main" id="{00000000-0008-0000-0100-000029020000}"/>
            </a:ext>
          </a:extLst>
        </xdr:cNvPr>
        <xdr:cNvSpPr/>
      </xdr:nvSpPr>
      <xdr:spPr>
        <a:xfrm>
          <a:off x="13652500" y="1001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123825</xdr:rowOff>
    </xdr:from>
    <xdr:to>
      <xdr:col>76</xdr:col>
      <xdr:colOff>114300</xdr:colOff>
      <xdr:row>58</xdr:row>
      <xdr:rowOff>167640</xdr:rowOff>
    </xdr:to>
    <xdr:cxnSp macro="">
      <xdr:nvCxnSpPr>
        <xdr:cNvPr id="554" name="直線コネクタ 553">
          <a:extLst>
            <a:ext uri="{FF2B5EF4-FFF2-40B4-BE49-F238E27FC236}">
              <a16:creationId xmlns:a16="http://schemas.microsoft.com/office/drawing/2014/main" id="{00000000-0008-0000-0100-00002A020000}"/>
            </a:ext>
          </a:extLst>
        </xdr:cNvPr>
        <xdr:cNvCxnSpPr/>
      </xdr:nvCxnSpPr>
      <xdr:spPr>
        <a:xfrm>
          <a:off x="13703300" y="1006792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69215</xdr:rowOff>
    </xdr:from>
    <xdr:to>
      <xdr:col>67</xdr:col>
      <xdr:colOff>101600</xdr:colOff>
      <xdr:row>58</xdr:row>
      <xdr:rowOff>170815</xdr:rowOff>
    </xdr:to>
    <xdr:sp macro="" textlink="">
      <xdr:nvSpPr>
        <xdr:cNvPr id="555" name="楕円 554">
          <a:extLst>
            <a:ext uri="{FF2B5EF4-FFF2-40B4-BE49-F238E27FC236}">
              <a16:creationId xmlns:a16="http://schemas.microsoft.com/office/drawing/2014/main" id="{00000000-0008-0000-0100-00002B020000}"/>
            </a:ext>
          </a:extLst>
        </xdr:cNvPr>
        <xdr:cNvSpPr/>
      </xdr:nvSpPr>
      <xdr:spPr>
        <a:xfrm>
          <a:off x="12763500" y="10013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120015</xdr:rowOff>
    </xdr:from>
    <xdr:to>
      <xdr:col>71</xdr:col>
      <xdr:colOff>177800</xdr:colOff>
      <xdr:row>58</xdr:row>
      <xdr:rowOff>123825</xdr:rowOff>
    </xdr:to>
    <xdr:cxnSp macro="">
      <xdr:nvCxnSpPr>
        <xdr:cNvPr id="556" name="直線コネクタ 555">
          <a:extLst>
            <a:ext uri="{FF2B5EF4-FFF2-40B4-BE49-F238E27FC236}">
              <a16:creationId xmlns:a16="http://schemas.microsoft.com/office/drawing/2014/main" id="{00000000-0008-0000-0100-00002C020000}"/>
            </a:ext>
          </a:extLst>
        </xdr:cNvPr>
        <xdr:cNvCxnSpPr/>
      </xdr:nvCxnSpPr>
      <xdr:spPr>
        <a:xfrm>
          <a:off x="12814300" y="1006411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62882</xdr:rowOff>
    </xdr:from>
    <xdr:ext cx="405111" cy="259045"/>
    <xdr:sp macro="" textlink="">
      <xdr:nvSpPr>
        <xdr:cNvPr id="557" name="n_1aveValue【学校施設】&#10;有形固定資産減価償却率">
          <a:extLst>
            <a:ext uri="{FF2B5EF4-FFF2-40B4-BE49-F238E27FC236}">
              <a16:creationId xmlns:a16="http://schemas.microsoft.com/office/drawing/2014/main" id="{00000000-0008-0000-0100-00002D020000}"/>
            </a:ext>
          </a:extLst>
        </xdr:cNvPr>
        <xdr:cNvSpPr txBox="1"/>
      </xdr:nvSpPr>
      <xdr:spPr>
        <a:xfrm>
          <a:off x="15266044" y="1034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51452</xdr:rowOff>
    </xdr:from>
    <xdr:ext cx="405111" cy="259045"/>
    <xdr:sp macro="" textlink="">
      <xdr:nvSpPr>
        <xdr:cNvPr id="558" name="n_2aveValue【学校施設】&#10;有形固定資産減価償却率">
          <a:extLst>
            <a:ext uri="{FF2B5EF4-FFF2-40B4-BE49-F238E27FC236}">
              <a16:creationId xmlns:a16="http://schemas.microsoft.com/office/drawing/2014/main" id="{00000000-0008-0000-0100-00002E020000}"/>
            </a:ext>
          </a:extLst>
        </xdr:cNvPr>
        <xdr:cNvSpPr txBox="1"/>
      </xdr:nvSpPr>
      <xdr:spPr>
        <a:xfrm>
          <a:off x="14389744" y="1033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45737</xdr:rowOff>
    </xdr:from>
    <xdr:ext cx="405111" cy="259045"/>
    <xdr:sp macro="" textlink="">
      <xdr:nvSpPr>
        <xdr:cNvPr id="559" name="n_3aveValue【学校施設】&#10;有形固定資産減価償却率">
          <a:extLst>
            <a:ext uri="{FF2B5EF4-FFF2-40B4-BE49-F238E27FC236}">
              <a16:creationId xmlns:a16="http://schemas.microsoft.com/office/drawing/2014/main" id="{00000000-0008-0000-0100-00002F020000}"/>
            </a:ext>
          </a:extLst>
        </xdr:cNvPr>
        <xdr:cNvSpPr txBox="1"/>
      </xdr:nvSpPr>
      <xdr:spPr>
        <a:xfrm>
          <a:off x="13500744" y="10332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34307</xdr:rowOff>
    </xdr:from>
    <xdr:ext cx="405111" cy="259045"/>
    <xdr:sp macro="" textlink="">
      <xdr:nvSpPr>
        <xdr:cNvPr id="560" name="n_4aveValue【学校施設】&#10;有形固定資産減価償却率">
          <a:extLst>
            <a:ext uri="{FF2B5EF4-FFF2-40B4-BE49-F238E27FC236}">
              <a16:creationId xmlns:a16="http://schemas.microsoft.com/office/drawing/2014/main" id="{00000000-0008-0000-0100-000030020000}"/>
            </a:ext>
          </a:extLst>
        </xdr:cNvPr>
        <xdr:cNvSpPr txBox="1"/>
      </xdr:nvSpPr>
      <xdr:spPr>
        <a:xfrm>
          <a:off x="12611744" y="1032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95902</xdr:rowOff>
    </xdr:from>
    <xdr:ext cx="405111" cy="259045"/>
    <xdr:sp macro="" textlink="">
      <xdr:nvSpPr>
        <xdr:cNvPr id="561" name="n_1mainValue【学校施設】&#10;有形固定資産減価償却率">
          <a:extLst>
            <a:ext uri="{FF2B5EF4-FFF2-40B4-BE49-F238E27FC236}">
              <a16:creationId xmlns:a16="http://schemas.microsoft.com/office/drawing/2014/main" id="{00000000-0008-0000-0100-000031020000}"/>
            </a:ext>
          </a:extLst>
        </xdr:cNvPr>
        <xdr:cNvSpPr txBox="1"/>
      </xdr:nvSpPr>
      <xdr:spPr>
        <a:xfrm>
          <a:off x="15266044" y="9868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63517</xdr:rowOff>
    </xdr:from>
    <xdr:ext cx="405111" cy="259045"/>
    <xdr:sp macro="" textlink="">
      <xdr:nvSpPr>
        <xdr:cNvPr id="562" name="n_2mainValue【学校施設】&#10;有形固定資産減価償却率">
          <a:extLst>
            <a:ext uri="{FF2B5EF4-FFF2-40B4-BE49-F238E27FC236}">
              <a16:creationId xmlns:a16="http://schemas.microsoft.com/office/drawing/2014/main" id="{00000000-0008-0000-0100-000032020000}"/>
            </a:ext>
          </a:extLst>
        </xdr:cNvPr>
        <xdr:cNvSpPr txBox="1"/>
      </xdr:nvSpPr>
      <xdr:spPr>
        <a:xfrm>
          <a:off x="14389744" y="9836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19702</xdr:rowOff>
    </xdr:from>
    <xdr:ext cx="405111" cy="259045"/>
    <xdr:sp macro="" textlink="">
      <xdr:nvSpPr>
        <xdr:cNvPr id="563" name="n_3mainValue【学校施設】&#10;有形固定資産減価償却率">
          <a:extLst>
            <a:ext uri="{FF2B5EF4-FFF2-40B4-BE49-F238E27FC236}">
              <a16:creationId xmlns:a16="http://schemas.microsoft.com/office/drawing/2014/main" id="{00000000-0008-0000-0100-000033020000}"/>
            </a:ext>
          </a:extLst>
        </xdr:cNvPr>
        <xdr:cNvSpPr txBox="1"/>
      </xdr:nvSpPr>
      <xdr:spPr>
        <a:xfrm>
          <a:off x="13500744" y="9792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15892</xdr:rowOff>
    </xdr:from>
    <xdr:ext cx="405111" cy="259045"/>
    <xdr:sp macro="" textlink="">
      <xdr:nvSpPr>
        <xdr:cNvPr id="564" name="n_4mainValue【学校施設】&#10;有形固定資産減価償却率">
          <a:extLst>
            <a:ext uri="{FF2B5EF4-FFF2-40B4-BE49-F238E27FC236}">
              <a16:creationId xmlns:a16="http://schemas.microsoft.com/office/drawing/2014/main" id="{00000000-0008-0000-0100-000034020000}"/>
            </a:ext>
          </a:extLst>
        </xdr:cNvPr>
        <xdr:cNvSpPr txBox="1"/>
      </xdr:nvSpPr>
      <xdr:spPr>
        <a:xfrm>
          <a:off x="12611744" y="978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5" name="正方形/長方形 564">
          <a:extLst>
            <a:ext uri="{FF2B5EF4-FFF2-40B4-BE49-F238E27FC236}">
              <a16:creationId xmlns:a16="http://schemas.microsoft.com/office/drawing/2014/main" id="{00000000-0008-0000-0100-000035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6" name="正方形/長方形 565">
          <a:extLst>
            <a:ext uri="{FF2B5EF4-FFF2-40B4-BE49-F238E27FC236}">
              <a16:creationId xmlns:a16="http://schemas.microsoft.com/office/drawing/2014/main" id="{00000000-0008-0000-0100-000036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7" name="正方形/長方形 566">
          <a:extLst>
            <a:ext uri="{FF2B5EF4-FFF2-40B4-BE49-F238E27FC236}">
              <a16:creationId xmlns:a16="http://schemas.microsoft.com/office/drawing/2014/main" id="{00000000-0008-0000-0100-000037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8" name="正方形/長方形 567">
          <a:extLst>
            <a:ext uri="{FF2B5EF4-FFF2-40B4-BE49-F238E27FC236}">
              <a16:creationId xmlns:a16="http://schemas.microsoft.com/office/drawing/2014/main" id="{00000000-0008-0000-0100-000038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9" name="正方形/長方形 568">
          <a:extLst>
            <a:ext uri="{FF2B5EF4-FFF2-40B4-BE49-F238E27FC236}">
              <a16:creationId xmlns:a16="http://schemas.microsoft.com/office/drawing/2014/main" id="{00000000-0008-0000-0100-000039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0" name="正方形/長方形 569">
          <a:extLst>
            <a:ext uri="{FF2B5EF4-FFF2-40B4-BE49-F238E27FC236}">
              <a16:creationId xmlns:a16="http://schemas.microsoft.com/office/drawing/2014/main" id="{00000000-0008-0000-0100-00003A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1" name="正方形/長方形 570">
          <a:extLst>
            <a:ext uri="{FF2B5EF4-FFF2-40B4-BE49-F238E27FC236}">
              <a16:creationId xmlns:a16="http://schemas.microsoft.com/office/drawing/2014/main" id="{00000000-0008-0000-0100-00003B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2" name="正方形/長方形 571">
          <a:extLst>
            <a:ext uri="{FF2B5EF4-FFF2-40B4-BE49-F238E27FC236}">
              <a16:creationId xmlns:a16="http://schemas.microsoft.com/office/drawing/2014/main" id="{00000000-0008-0000-0100-00003C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3" name="テキスト ボックス 572">
          <a:extLst>
            <a:ext uri="{FF2B5EF4-FFF2-40B4-BE49-F238E27FC236}">
              <a16:creationId xmlns:a16="http://schemas.microsoft.com/office/drawing/2014/main" id="{00000000-0008-0000-0100-00003D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4" name="直線コネクタ 573">
          <a:extLst>
            <a:ext uri="{FF2B5EF4-FFF2-40B4-BE49-F238E27FC236}">
              <a16:creationId xmlns:a16="http://schemas.microsoft.com/office/drawing/2014/main" id="{00000000-0008-0000-0100-00003E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5" name="直線コネクタ 574">
          <a:extLst>
            <a:ext uri="{FF2B5EF4-FFF2-40B4-BE49-F238E27FC236}">
              <a16:creationId xmlns:a16="http://schemas.microsoft.com/office/drawing/2014/main" id="{00000000-0008-0000-0100-00003F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6" name="テキスト ボックス 575">
          <a:extLst>
            <a:ext uri="{FF2B5EF4-FFF2-40B4-BE49-F238E27FC236}">
              <a16:creationId xmlns:a16="http://schemas.microsoft.com/office/drawing/2014/main" id="{00000000-0008-0000-0100-000040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7" name="直線コネクタ 576">
          <a:extLst>
            <a:ext uri="{FF2B5EF4-FFF2-40B4-BE49-F238E27FC236}">
              <a16:creationId xmlns:a16="http://schemas.microsoft.com/office/drawing/2014/main" id="{00000000-0008-0000-0100-000041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8" name="テキスト ボックス 577">
          <a:extLst>
            <a:ext uri="{FF2B5EF4-FFF2-40B4-BE49-F238E27FC236}">
              <a16:creationId xmlns:a16="http://schemas.microsoft.com/office/drawing/2014/main" id="{00000000-0008-0000-0100-000042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9" name="直線コネクタ 578">
          <a:extLst>
            <a:ext uri="{FF2B5EF4-FFF2-40B4-BE49-F238E27FC236}">
              <a16:creationId xmlns:a16="http://schemas.microsoft.com/office/drawing/2014/main" id="{00000000-0008-0000-0100-000043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0" name="テキスト ボックス 579">
          <a:extLst>
            <a:ext uri="{FF2B5EF4-FFF2-40B4-BE49-F238E27FC236}">
              <a16:creationId xmlns:a16="http://schemas.microsoft.com/office/drawing/2014/main" id="{00000000-0008-0000-0100-000044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1" name="直線コネクタ 580">
          <a:extLst>
            <a:ext uri="{FF2B5EF4-FFF2-40B4-BE49-F238E27FC236}">
              <a16:creationId xmlns:a16="http://schemas.microsoft.com/office/drawing/2014/main" id="{00000000-0008-0000-0100-000045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2" name="テキスト ボックス 581">
          <a:extLst>
            <a:ext uri="{FF2B5EF4-FFF2-40B4-BE49-F238E27FC236}">
              <a16:creationId xmlns:a16="http://schemas.microsoft.com/office/drawing/2014/main" id="{00000000-0008-0000-0100-000046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3" name="直線コネクタ 582">
          <a:extLst>
            <a:ext uri="{FF2B5EF4-FFF2-40B4-BE49-F238E27FC236}">
              <a16:creationId xmlns:a16="http://schemas.microsoft.com/office/drawing/2014/main" id="{00000000-0008-0000-0100-000047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4" name="テキスト ボックス 583">
          <a:extLst>
            <a:ext uri="{FF2B5EF4-FFF2-40B4-BE49-F238E27FC236}">
              <a16:creationId xmlns:a16="http://schemas.microsoft.com/office/drawing/2014/main" id="{00000000-0008-0000-0100-000048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5" name="直線コネクタ 584">
          <a:extLst>
            <a:ext uri="{FF2B5EF4-FFF2-40B4-BE49-F238E27FC236}">
              <a16:creationId xmlns:a16="http://schemas.microsoft.com/office/drawing/2014/main" id="{00000000-0008-0000-0100-000049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6" name="テキスト ボックス 585">
          <a:extLst>
            <a:ext uri="{FF2B5EF4-FFF2-40B4-BE49-F238E27FC236}">
              <a16:creationId xmlns:a16="http://schemas.microsoft.com/office/drawing/2014/main" id="{00000000-0008-0000-0100-00004A02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7" name="【学校施設】&#10;一人当たり面積グラフ枠">
          <a:extLst>
            <a:ext uri="{FF2B5EF4-FFF2-40B4-BE49-F238E27FC236}">
              <a16:creationId xmlns:a16="http://schemas.microsoft.com/office/drawing/2014/main" id="{00000000-0008-0000-0100-00004B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66294</xdr:rowOff>
    </xdr:from>
    <xdr:to>
      <xdr:col>116</xdr:col>
      <xdr:colOff>62864</xdr:colOff>
      <xdr:row>62</xdr:row>
      <xdr:rowOff>169164</xdr:rowOff>
    </xdr:to>
    <xdr:cxnSp macro="">
      <xdr:nvCxnSpPr>
        <xdr:cNvPr id="588" name="直線コネクタ 587">
          <a:extLst>
            <a:ext uri="{FF2B5EF4-FFF2-40B4-BE49-F238E27FC236}">
              <a16:creationId xmlns:a16="http://schemas.microsoft.com/office/drawing/2014/main" id="{00000000-0008-0000-0100-00004C020000}"/>
            </a:ext>
          </a:extLst>
        </xdr:cNvPr>
        <xdr:cNvCxnSpPr/>
      </xdr:nvCxnSpPr>
      <xdr:spPr>
        <a:xfrm flipV="1">
          <a:off x="22160864" y="9496044"/>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1541</xdr:rowOff>
    </xdr:from>
    <xdr:ext cx="469744" cy="259045"/>
    <xdr:sp macro="" textlink="">
      <xdr:nvSpPr>
        <xdr:cNvPr id="589" name="【学校施設】&#10;一人当たり面積最小値テキスト">
          <a:extLst>
            <a:ext uri="{FF2B5EF4-FFF2-40B4-BE49-F238E27FC236}">
              <a16:creationId xmlns:a16="http://schemas.microsoft.com/office/drawing/2014/main" id="{00000000-0008-0000-0100-00004D020000}"/>
            </a:ext>
          </a:extLst>
        </xdr:cNvPr>
        <xdr:cNvSpPr txBox="1"/>
      </xdr:nvSpPr>
      <xdr:spPr>
        <a:xfrm>
          <a:off x="22199600" y="10802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169164</xdr:rowOff>
    </xdr:from>
    <xdr:to>
      <xdr:col>116</xdr:col>
      <xdr:colOff>152400</xdr:colOff>
      <xdr:row>62</xdr:row>
      <xdr:rowOff>169164</xdr:rowOff>
    </xdr:to>
    <xdr:cxnSp macro="">
      <xdr:nvCxnSpPr>
        <xdr:cNvPr id="590" name="直線コネクタ 589">
          <a:extLst>
            <a:ext uri="{FF2B5EF4-FFF2-40B4-BE49-F238E27FC236}">
              <a16:creationId xmlns:a16="http://schemas.microsoft.com/office/drawing/2014/main" id="{00000000-0008-0000-0100-00004E020000}"/>
            </a:ext>
          </a:extLst>
        </xdr:cNvPr>
        <xdr:cNvCxnSpPr/>
      </xdr:nvCxnSpPr>
      <xdr:spPr>
        <a:xfrm>
          <a:off x="22072600" y="10799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12971</xdr:rowOff>
    </xdr:from>
    <xdr:ext cx="469744" cy="259045"/>
    <xdr:sp macro="" textlink="">
      <xdr:nvSpPr>
        <xdr:cNvPr id="591" name="【学校施設】&#10;一人当たり面積最大値テキスト">
          <a:extLst>
            <a:ext uri="{FF2B5EF4-FFF2-40B4-BE49-F238E27FC236}">
              <a16:creationId xmlns:a16="http://schemas.microsoft.com/office/drawing/2014/main" id="{00000000-0008-0000-0100-00004F020000}"/>
            </a:ext>
          </a:extLst>
        </xdr:cNvPr>
        <xdr:cNvSpPr txBox="1"/>
      </xdr:nvSpPr>
      <xdr:spPr>
        <a:xfrm>
          <a:off x="22199600" y="9271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66294</xdr:rowOff>
    </xdr:from>
    <xdr:to>
      <xdr:col>116</xdr:col>
      <xdr:colOff>152400</xdr:colOff>
      <xdr:row>55</xdr:row>
      <xdr:rowOff>66294</xdr:rowOff>
    </xdr:to>
    <xdr:cxnSp macro="">
      <xdr:nvCxnSpPr>
        <xdr:cNvPr id="592" name="直線コネクタ 591">
          <a:extLst>
            <a:ext uri="{FF2B5EF4-FFF2-40B4-BE49-F238E27FC236}">
              <a16:creationId xmlns:a16="http://schemas.microsoft.com/office/drawing/2014/main" id="{00000000-0008-0000-0100-000050020000}"/>
            </a:ext>
          </a:extLst>
        </xdr:cNvPr>
        <xdr:cNvCxnSpPr/>
      </xdr:nvCxnSpPr>
      <xdr:spPr>
        <a:xfrm>
          <a:off x="22072600" y="9496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116095</xdr:rowOff>
    </xdr:from>
    <xdr:ext cx="469744" cy="259045"/>
    <xdr:sp macro="" textlink="">
      <xdr:nvSpPr>
        <xdr:cNvPr id="593" name="【学校施設】&#10;一人当たり面積平均値テキスト">
          <a:extLst>
            <a:ext uri="{FF2B5EF4-FFF2-40B4-BE49-F238E27FC236}">
              <a16:creationId xmlns:a16="http://schemas.microsoft.com/office/drawing/2014/main" id="{00000000-0008-0000-0100-000051020000}"/>
            </a:ext>
          </a:extLst>
        </xdr:cNvPr>
        <xdr:cNvSpPr txBox="1"/>
      </xdr:nvSpPr>
      <xdr:spPr>
        <a:xfrm>
          <a:off x="22199600" y="104030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93218</xdr:rowOff>
    </xdr:from>
    <xdr:to>
      <xdr:col>116</xdr:col>
      <xdr:colOff>114300</xdr:colOff>
      <xdr:row>62</xdr:row>
      <xdr:rowOff>23368</xdr:rowOff>
    </xdr:to>
    <xdr:sp macro="" textlink="">
      <xdr:nvSpPr>
        <xdr:cNvPr id="594" name="フローチャート: 判断 593">
          <a:extLst>
            <a:ext uri="{FF2B5EF4-FFF2-40B4-BE49-F238E27FC236}">
              <a16:creationId xmlns:a16="http://schemas.microsoft.com/office/drawing/2014/main" id="{00000000-0008-0000-0100-000052020000}"/>
            </a:ext>
          </a:extLst>
        </xdr:cNvPr>
        <xdr:cNvSpPr/>
      </xdr:nvSpPr>
      <xdr:spPr>
        <a:xfrm>
          <a:off x="22110700" y="1055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105981</xdr:rowOff>
    </xdr:from>
    <xdr:to>
      <xdr:col>112</xdr:col>
      <xdr:colOff>38100</xdr:colOff>
      <xdr:row>62</xdr:row>
      <xdr:rowOff>36131</xdr:rowOff>
    </xdr:to>
    <xdr:sp macro="" textlink="">
      <xdr:nvSpPr>
        <xdr:cNvPr id="595" name="フローチャート: 判断 594">
          <a:extLst>
            <a:ext uri="{FF2B5EF4-FFF2-40B4-BE49-F238E27FC236}">
              <a16:creationId xmlns:a16="http://schemas.microsoft.com/office/drawing/2014/main" id="{00000000-0008-0000-0100-000053020000}"/>
            </a:ext>
          </a:extLst>
        </xdr:cNvPr>
        <xdr:cNvSpPr/>
      </xdr:nvSpPr>
      <xdr:spPr>
        <a:xfrm>
          <a:off x="21272500" y="1056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109030</xdr:rowOff>
    </xdr:from>
    <xdr:to>
      <xdr:col>107</xdr:col>
      <xdr:colOff>101600</xdr:colOff>
      <xdr:row>62</xdr:row>
      <xdr:rowOff>39180</xdr:rowOff>
    </xdr:to>
    <xdr:sp macro="" textlink="">
      <xdr:nvSpPr>
        <xdr:cNvPr id="596" name="フローチャート: 判断 595">
          <a:extLst>
            <a:ext uri="{FF2B5EF4-FFF2-40B4-BE49-F238E27FC236}">
              <a16:creationId xmlns:a16="http://schemas.microsoft.com/office/drawing/2014/main" id="{00000000-0008-0000-0100-000054020000}"/>
            </a:ext>
          </a:extLst>
        </xdr:cNvPr>
        <xdr:cNvSpPr/>
      </xdr:nvSpPr>
      <xdr:spPr>
        <a:xfrm>
          <a:off x="20383500" y="1056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86741</xdr:rowOff>
    </xdr:from>
    <xdr:to>
      <xdr:col>102</xdr:col>
      <xdr:colOff>165100</xdr:colOff>
      <xdr:row>62</xdr:row>
      <xdr:rowOff>16891</xdr:rowOff>
    </xdr:to>
    <xdr:sp macro="" textlink="">
      <xdr:nvSpPr>
        <xdr:cNvPr id="597" name="フローチャート: 判断 596">
          <a:extLst>
            <a:ext uri="{FF2B5EF4-FFF2-40B4-BE49-F238E27FC236}">
              <a16:creationId xmlns:a16="http://schemas.microsoft.com/office/drawing/2014/main" id="{00000000-0008-0000-0100-000055020000}"/>
            </a:ext>
          </a:extLst>
        </xdr:cNvPr>
        <xdr:cNvSpPr/>
      </xdr:nvSpPr>
      <xdr:spPr>
        <a:xfrm>
          <a:off x="19494500" y="1054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107124</xdr:rowOff>
    </xdr:from>
    <xdr:to>
      <xdr:col>98</xdr:col>
      <xdr:colOff>38100</xdr:colOff>
      <xdr:row>62</xdr:row>
      <xdr:rowOff>37274</xdr:rowOff>
    </xdr:to>
    <xdr:sp macro="" textlink="">
      <xdr:nvSpPr>
        <xdr:cNvPr id="598" name="フローチャート: 判断 597">
          <a:extLst>
            <a:ext uri="{FF2B5EF4-FFF2-40B4-BE49-F238E27FC236}">
              <a16:creationId xmlns:a16="http://schemas.microsoft.com/office/drawing/2014/main" id="{00000000-0008-0000-0100-000056020000}"/>
            </a:ext>
          </a:extLst>
        </xdr:cNvPr>
        <xdr:cNvSpPr/>
      </xdr:nvSpPr>
      <xdr:spPr>
        <a:xfrm>
          <a:off x="18605500" y="1056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00000000-0008-0000-0100-000057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00000000-0008-0000-0100-000058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00000000-0008-0000-0100-000059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00000000-0008-0000-0100-00005A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00000000-0008-0000-0100-00005B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54356</xdr:rowOff>
    </xdr:from>
    <xdr:to>
      <xdr:col>116</xdr:col>
      <xdr:colOff>114300</xdr:colOff>
      <xdr:row>62</xdr:row>
      <xdr:rowOff>155956</xdr:rowOff>
    </xdr:to>
    <xdr:sp macro="" textlink="">
      <xdr:nvSpPr>
        <xdr:cNvPr id="604" name="楕円 603">
          <a:extLst>
            <a:ext uri="{FF2B5EF4-FFF2-40B4-BE49-F238E27FC236}">
              <a16:creationId xmlns:a16="http://schemas.microsoft.com/office/drawing/2014/main" id="{00000000-0008-0000-0100-00005C020000}"/>
            </a:ext>
          </a:extLst>
        </xdr:cNvPr>
        <xdr:cNvSpPr/>
      </xdr:nvSpPr>
      <xdr:spPr>
        <a:xfrm>
          <a:off x="22110700" y="1068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140733</xdr:rowOff>
    </xdr:from>
    <xdr:ext cx="469744" cy="259045"/>
    <xdr:sp macro="" textlink="">
      <xdr:nvSpPr>
        <xdr:cNvPr id="605" name="【学校施設】&#10;一人当たり面積該当値テキスト">
          <a:extLst>
            <a:ext uri="{FF2B5EF4-FFF2-40B4-BE49-F238E27FC236}">
              <a16:creationId xmlns:a16="http://schemas.microsoft.com/office/drawing/2014/main" id="{00000000-0008-0000-0100-00005D020000}"/>
            </a:ext>
          </a:extLst>
        </xdr:cNvPr>
        <xdr:cNvSpPr txBox="1"/>
      </xdr:nvSpPr>
      <xdr:spPr>
        <a:xfrm>
          <a:off x="22199600" y="10599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57976</xdr:rowOff>
    </xdr:from>
    <xdr:to>
      <xdr:col>112</xdr:col>
      <xdr:colOff>38100</xdr:colOff>
      <xdr:row>62</xdr:row>
      <xdr:rowOff>159576</xdr:rowOff>
    </xdr:to>
    <xdr:sp macro="" textlink="">
      <xdr:nvSpPr>
        <xdr:cNvPr id="606" name="楕円 605">
          <a:extLst>
            <a:ext uri="{FF2B5EF4-FFF2-40B4-BE49-F238E27FC236}">
              <a16:creationId xmlns:a16="http://schemas.microsoft.com/office/drawing/2014/main" id="{00000000-0008-0000-0100-00005E020000}"/>
            </a:ext>
          </a:extLst>
        </xdr:cNvPr>
        <xdr:cNvSpPr/>
      </xdr:nvSpPr>
      <xdr:spPr>
        <a:xfrm>
          <a:off x="21272500" y="10687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105156</xdr:rowOff>
    </xdr:from>
    <xdr:to>
      <xdr:col>116</xdr:col>
      <xdr:colOff>63500</xdr:colOff>
      <xdr:row>62</xdr:row>
      <xdr:rowOff>108776</xdr:rowOff>
    </xdr:to>
    <xdr:cxnSp macro="">
      <xdr:nvCxnSpPr>
        <xdr:cNvPr id="607" name="直線コネクタ 606">
          <a:extLst>
            <a:ext uri="{FF2B5EF4-FFF2-40B4-BE49-F238E27FC236}">
              <a16:creationId xmlns:a16="http://schemas.microsoft.com/office/drawing/2014/main" id="{00000000-0008-0000-0100-00005F020000}"/>
            </a:ext>
          </a:extLst>
        </xdr:cNvPr>
        <xdr:cNvCxnSpPr/>
      </xdr:nvCxnSpPr>
      <xdr:spPr>
        <a:xfrm flipV="1">
          <a:off x="21323300" y="10735056"/>
          <a:ext cx="838200" cy="3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60643</xdr:rowOff>
    </xdr:from>
    <xdr:to>
      <xdr:col>107</xdr:col>
      <xdr:colOff>101600</xdr:colOff>
      <xdr:row>62</xdr:row>
      <xdr:rowOff>162243</xdr:rowOff>
    </xdr:to>
    <xdr:sp macro="" textlink="">
      <xdr:nvSpPr>
        <xdr:cNvPr id="608" name="楕円 607">
          <a:extLst>
            <a:ext uri="{FF2B5EF4-FFF2-40B4-BE49-F238E27FC236}">
              <a16:creationId xmlns:a16="http://schemas.microsoft.com/office/drawing/2014/main" id="{00000000-0008-0000-0100-000060020000}"/>
            </a:ext>
          </a:extLst>
        </xdr:cNvPr>
        <xdr:cNvSpPr/>
      </xdr:nvSpPr>
      <xdr:spPr>
        <a:xfrm>
          <a:off x="20383500" y="1069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108776</xdr:rowOff>
    </xdr:from>
    <xdr:to>
      <xdr:col>111</xdr:col>
      <xdr:colOff>177800</xdr:colOff>
      <xdr:row>62</xdr:row>
      <xdr:rowOff>111443</xdr:rowOff>
    </xdr:to>
    <xdr:cxnSp macro="">
      <xdr:nvCxnSpPr>
        <xdr:cNvPr id="609" name="直線コネクタ 608">
          <a:extLst>
            <a:ext uri="{FF2B5EF4-FFF2-40B4-BE49-F238E27FC236}">
              <a16:creationId xmlns:a16="http://schemas.microsoft.com/office/drawing/2014/main" id="{00000000-0008-0000-0100-000061020000}"/>
            </a:ext>
          </a:extLst>
        </xdr:cNvPr>
        <xdr:cNvCxnSpPr/>
      </xdr:nvCxnSpPr>
      <xdr:spPr>
        <a:xfrm flipV="1">
          <a:off x="20434300" y="10738676"/>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59499</xdr:rowOff>
    </xdr:from>
    <xdr:to>
      <xdr:col>102</xdr:col>
      <xdr:colOff>165100</xdr:colOff>
      <xdr:row>62</xdr:row>
      <xdr:rowOff>161099</xdr:rowOff>
    </xdr:to>
    <xdr:sp macro="" textlink="">
      <xdr:nvSpPr>
        <xdr:cNvPr id="610" name="楕円 609">
          <a:extLst>
            <a:ext uri="{FF2B5EF4-FFF2-40B4-BE49-F238E27FC236}">
              <a16:creationId xmlns:a16="http://schemas.microsoft.com/office/drawing/2014/main" id="{00000000-0008-0000-0100-000062020000}"/>
            </a:ext>
          </a:extLst>
        </xdr:cNvPr>
        <xdr:cNvSpPr/>
      </xdr:nvSpPr>
      <xdr:spPr>
        <a:xfrm>
          <a:off x="19494500" y="10689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110299</xdr:rowOff>
    </xdr:from>
    <xdr:to>
      <xdr:col>107</xdr:col>
      <xdr:colOff>50800</xdr:colOff>
      <xdr:row>62</xdr:row>
      <xdr:rowOff>111443</xdr:rowOff>
    </xdr:to>
    <xdr:cxnSp macro="">
      <xdr:nvCxnSpPr>
        <xdr:cNvPr id="611" name="直線コネクタ 610">
          <a:extLst>
            <a:ext uri="{FF2B5EF4-FFF2-40B4-BE49-F238E27FC236}">
              <a16:creationId xmlns:a16="http://schemas.microsoft.com/office/drawing/2014/main" id="{00000000-0008-0000-0100-000063020000}"/>
            </a:ext>
          </a:extLst>
        </xdr:cNvPr>
        <xdr:cNvCxnSpPr/>
      </xdr:nvCxnSpPr>
      <xdr:spPr>
        <a:xfrm>
          <a:off x="19545300" y="10740199"/>
          <a:ext cx="8890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11874</xdr:rowOff>
    </xdr:from>
    <xdr:to>
      <xdr:col>98</xdr:col>
      <xdr:colOff>38100</xdr:colOff>
      <xdr:row>62</xdr:row>
      <xdr:rowOff>113474</xdr:rowOff>
    </xdr:to>
    <xdr:sp macro="" textlink="">
      <xdr:nvSpPr>
        <xdr:cNvPr id="612" name="楕円 611">
          <a:extLst>
            <a:ext uri="{FF2B5EF4-FFF2-40B4-BE49-F238E27FC236}">
              <a16:creationId xmlns:a16="http://schemas.microsoft.com/office/drawing/2014/main" id="{00000000-0008-0000-0100-000064020000}"/>
            </a:ext>
          </a:extLst>
        </xdr:cNvPr>
        <xdr:cNvSpPr/>
      </xdr:nvSpPr>
      <xdr:spPr>
        <a:xfrm>
          <a:off x="18605500" y="10641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62674</xdr:rowOff>
    </xdr:from>
    <xdr:to>
      <xdr:col>102</xdr:col>
      <xdr:colOff>114300</xdr:colOff>
      <xdr:row>62</xdr:row>
      <xdr:rowOff>110299</xdr:rowOff>
    </xdr:to>
    <xdr:cxnSp macro="">
      <xdr:nvCxnSpPr>
        <xdr:cNvPr id="613" name="直線コネクタ 612">
          <a:extLst>
            <a:ext uri="{FF2B5EF4-FFF2-40B4-BE49-F238E27FC236}">
              <a16:creationId xmlns:a16="http://schemas.microsoft.com/office/drawing/2014/main" id="{00000000-0008-0000-0100-000065020000}"/>
            </a:ext>
          </a:extLst>
        </xdr:cNvPr>
        <xdr:cNvCxnSpPr/>
      </xdr:nvCxnSpPr>
      <xdr:spPr>
        <a:xfrm>
          <a:off x="18656300" y="10692574"/>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52658</xdr:rowOff>
    </xdr:from>
    <xdr:ext cx="469744" cy="259045"/>
    <xdr:sp macro="" textlink="">
      <xdr:nvSpPr>
        <xdr:cNvPr id="614" name="n_1aveValue【学校施設】&#10;一人当たり面積">
          <a:extLst>
            <a:ext uri="{FF2B5EF4-FFF2-40B4-BE49-F238E27FC236}">
              <a16:creationId xmlns:a16="http://schemas.microsoft.com/office/drawing/2014/main" id="{00000000-0008-0000-0100-000066020000}"/>
            </a:ext>
          </a:extLst>
        </xdr:cNvPr>
        <xdr:cNvSpPr txBox="1"/>
      </xdr:nvSpPr>
      <xdr:spPr>
        <a:xfrm>
          <a:off x="21075727" y="10339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55707</xdr:rowOff>
    </xdr:from>
    <xdr:ext cx="469744" cy="259045"/>
    <xdr:sp macro="" textlink="">
      <xdr:nvSpPr>
        <xdr:cNvPr id="615" name="n_2aveValue【学校施設】&#10;一人当たり面積">
          <a:extLst>
            <a:ext uri="{FF2B5EF4-FFF2-40B4-BE49-F238E27FC236}">
              <a16:creationId xmlns:a16="http://schemas.microsoft.com/office/drawing/2014/main" id="{00000000-0008-0000-0100-000067020000}"/>
            </a:ext>
          </a:extLst>
        </xdr:cNvPr>
        <xdr:cNvSpPr txBox="1"/>
      </xdr:nvSpPr>
      <xdr:spPr>
        <a:xfrm>
          <a:off x="20199427" y="10342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33418</xdr:rowOff>
    </xdr:from>
    <xdr:ext cx="469744" cy="259045"/>
    <xdr:sp macro="" textlink="">
      <xdr:nvSpPr>
        <xdr:cNvPr id="616" name="n_3aveValue【学校施設】&#10;一人当たり面積">
          <a:extLst>
            <a:ext uri="{FF2B5EF4-FFF2-40B4-BE49-F238E27FC236}">
              <a16:creationId xmlns:a16="http://schemas.microsoft.com/office/drawing/2014/main" id="{00000000-0008-0000-0100-000068020000}"/>
            </a:ext>
          </a:extLst>
        </xdr:cNvPr>
        <xdr:cNvSpPr txBox="1"/>
      </xdr:nvSpPr>
      <xdr:spPr>
        <a:xfrm>
          <a:off x="19310427" y="10320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53801</xdr:rowOff>
    </xdr:from>
    <xdr:ext cx="469744" cy="259045"/>
    <xdr:sp macro="" textlink="">
      <xdr:nvSpPr>
        <xdr:cNvPr id="617" name="n_4aveValue【学校施設】&#10;一人当たり面積">
          <a:extLst>
            <a:ext uri="{FF2B5EF4-FFF2-40B4-BE49-F238E27FC236}">
              <a16:creationId xmlns:a16="http://schemas.microsoft.com/office/drawing/2014/main" id="{00000000-0008-0000-0100-000069020000}"/>
            </a:ext>
          </a:extLst>
        </xdr:cNvPr>
        <xdr:cNvSpPr txBox="1"/>
      </xdr:nvSpPr>
      <xdr:spPr>
        <a:xfrm>
          <a:off x="18421427" y="10340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150703</xdr:rowOff>
    </xdr:from>
    <xdr:ext cx="469744" cy="259045"/>
    <xdr:sp macro="" textlink="">
      <xdr:nvSpPr>
        <xdr:cNvPr id="618" name="n_1mainValue【学校施設】&#10;一人当たり面積">
          <a:extLst>
            <a:ext uri="{FF2B5EF4-FFF2-40B4-BE49-F238E27FC236}">
              <a16:creationId xmlns:a16="http://schemas.microsoft.com/office/drawing/2014/main" id="{00000000-0008-0000-0100-00006A020000}"/>
            </a:ext>
          </a:extLst>
        </xdr:cNvPr>
        <xdr:cNvSpPr txBox="1"/>
      </xdr:nvSpPr>
      <xdr:spPr>
        <a:xfrm>
          <a:off x="21075727" y="10780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153370</xdr:rowOff>
    </xdr:from>
    <xdr:ext cx="469744" cy="259045"/>
    <xdr:sp macro="" textlink="">
      <xdr:nvSpPr>
        <xdr:cNvPr id="619" name="n_2mainValue【学校施設】&#10;一人当たり面積">
          <a:extLst>
            <a:ext uri="{FF2B5EF4-FFF2-40B4-BE49-F238E27FC236}">
              <a16:creationId xmlns:a16="http://schemas.microsoft.com/office/drawing/2014/main" id="{00000000-0008-0000-0100-00006B020000}"/>
            </a:ext>
          </a:extLst>
        </xdr:cNvPr>
        <xdr:cNvSpPr txBox="1"/>
      </xdr:nvSpPr>
      <xdr:spPr>
        <a:xfrm>
          <a:off x="20199427" y="10783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152226</xdr:rowOff>
    </xdr:from>
    <xdr:ext cx="469744" cy="259045"/>
    <xdr:sp macro="" textlink="">
      <xdr:nvSpPr>
        <xdr:cNvPr id="620" name="n_3mainValue【学校施設】&#10;一人当たり面積">
          <a:extLst>
            <a:ext uri="{FF2B5EF4-FFF2-40B4-BE49-F238E27FC236}">
              <a16:creationId xmlns:a16="http://schemas.microsoft.com/office/drawing/2014/main" id="{00000000-0008-0000-0100-00006C020000}"/>
            </a:ext>
          </a:extLst>
        </xdr:cNvPr>
        <xdr:cNvSpPr txBox="1"/>
      </xdr:nvSpPr>
      <xdr:spPr>
        <a:xfrm>
          <a:off x="19310427" y="10782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104601</xdr:rowOff>
    </xdr:from>
    <xdr:ext cx="469744" cy="259045"/>
    <xdr:sp macro="" textlink="">
      <xdr:nvSpPr>
        <xdr:cNvPr id="621" name="n_4mainValue【学校施設】&#10;一人当たり面積">
          <a:extLst>
            <a:ext uri="{FF2B5EF4-FFF2-40B4-BE49-F238E27FC236}">
              <a16:creationId xmlns:a16="http://schemas.microsoft.com/office/drawing/2014/main" id="{00000000-0008-0000-0100-00006D020000}"/>
            </a:ext>
          </a:extLst>
        </xdr:cNvPr>
        <xdr:cNvSpPr txBox="1"/>
      </xdr:nvSpPr>
      <xdr:spPr>
        <a:xfrm>
          <a:off x="18421427" y="10734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2" name="正方形/長方形 621">
          <a:extLst>
            <a:ext uri="{FF2B5EF4-FFF2-40B4-BE49-F238E27FC236}">
              <a16:creationId xmlns:a16="http://schemas.microsoft.com/office/drawing/2014/main" id="{00000000-0008-0000-0100-00006E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3" name="正方形/長方形 622">
          <a:extLst>
            <a:ext uri="{FF2B5EF4-FFF2-40B4-BE49-F238E27FC236}">
              <a16:creationId xmlns:a16="http://schemas.microsoft.com/office/drawing/2014/main" id="{00000000-0008-0000-0100-00006F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4" name="正方形/長方形 623">
          <a:extLst>
            <a:ext uri="{FF2B5EF4-FFF2-40B4-BE49-F238E27FC236}">
              <a16:creationId xmlns:a16="http://schemas.microsoft.com/office/drawing/2014/main" id="{00000000-0008-0000-0100-000070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5" name="正方形/長方形 624">
          <a:extLst>
            <a:ext uri="{FF2B5EF4-FFF2-40B4-BE49-F238E27FC236}">
              <a16:creationId xmlns:a16="http://schemas.microsoft.com/office/drawing/2014/main" id="{00000000-0008-0000-0100-000071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6" name="正方形/長方形 625">
          <a:extLst>
            <a:ext uri="{FF2B5EF4-FFF2-40B4-BE49-F238E27FC236}">
              <a16:creationId xmlns:a16="http://schemas.microsoft.com/office/drawing/2014/main" id="{00000000-0008-0000-0100-000072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7" name="正方形/長方形 626">
          <a:extLst>
            <a:ext uri="{FF2B5EF4-FFF2-40B4-BE49-F238E27FC236}">
              <a16:creationId xmlns:a16="http://schemas.microsoft.com/office/drawing/2014/main" id="{00000000-0008-0000-0100-000073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8" name="正方形/長方形 627">
          <a:extLst>
            <a:ext uri="{FF2B5EF4-FFF2-40B4-BE49-F238E27FC236}">
              <a16:creationId xmlns:a16="http://schemas.microsoft.com/office/drawing/2014/main" id="{00000000-0008-0000-0100-000074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9" name="正方形/長方形 628">
          <a:extLst>
            <a:ext uri="{FF2B5EF4-FFF2-40B4-BE49-F238E27FC236}">
              <a16:creationId xmlns:a16="http://schemas.microsoft.com/office/drawing/2014/main" id="{00000000-0008-0000-0100-000075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0" name="テキスト ボックス 629">
          <a:extLst>
            <a:ext uri="{FF2B5EF4-FFF2-40B4-BE49-F238E27FC236}">
              <a16:creationId xmlns:a16="http://schemas.microsoft.com/office/drawing/2014/main" id="{00000000-0008-0000-0100-000076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1" name="直線コネクタ 630">
          <a:extLst>
            <a:ext uri="{FF2B5EF4-FFF2-40B4-BE49-F238E27FC236}">
              <a16:creationId xmlns:a16="http://schemas.microsoft.com/office/drawing/2014/main" id="{00000000-0008-0000-0100-000077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2" name="テキスト ボックス 631">
          <a:extLst>
            <a:ext uri="{FF2B5EF4-FFF2-40B4-BE49-F238E27FC236}">
              <a16:creationId xmlns:a16="http://schemas.microsoft.com/office/drawing/2014/main" id="{00000000-0008-0000-0100-000078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3" name="直線コネクタ 632">
          <a:extLst>
            <a:ext uri="{FF2B5EF4-FFF2-40B4-BE49-F238E27FC236}">
              <a16:creationId xmlns:a16="http://schemas.microsoft.com/office/drawing/2014/main" id="{00000000-0008-0000-0100-000079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4" name="テキスト ボックス 633">
          <a:extLst>
            <a:ext uri="{FF2B5EF4-FFF2-40B4-BE49-F238E27FC236}">
              <a16:creationId xmlns:a16="http://schemas.microsoft.com/office/drawing/2014/main" id="{00000000-0008-0000-0100-00007A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5" name="直線コネクタ 634">
          <a:extLst>
            <a:ext uri="{FF2B5EF4-FFF2-40B4-BE49-F238E27FC236}">
              <a16:creationId xmlns:a16="http://schemas.microsoft.com/office/drawing/2014/main" id="{00000000-0008-0000-0100-00007B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6" name="テキスト ボックス 635">
          <a:extLst>
            <a:ext uri="{FF2B5EF4-FFF2-40B4-BE49-F238E27FC236}">
              <a16:creationId xmlns:a16="http://schemas.microsoft.com/office/drawing/2014/main" id="{00000000-0008-0000-0100-00007C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7" name="直線コネクタ 636">
          <a:extLst>
            <a:ext uri="{FF2B5EF4-FFF2-40B4-BE49-F238E27FC236}">
              <a16:creationId xmlns:a16="http://schemas.microsoft.com/office/drawing/2014/main" id="{00000000-0008-0000-0100-00007D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8" name="テキスト ボックス 637">
          <a:extLst>
            <a:ext uri="{FF2B5EF4-FFF2-40B4-BE49-F238E27FC236}">
              <a16:creationId xmlns:a16="http://schemas.microsoft.com/office/drawing/2014/main" id="{00000000-0008-0000-0100-00007E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9" name="直線コネクタ 638">
          <a:extLst>
            <a:ext uri="{FF2B5EF4-FFF2-40B4-BE49-F238E27FC236}">
              <a16:creationId xmlns:a16="http://schemas.microsoft.com/office/drawing/2014/main" id="{00000000-0008-0000-0100-00007F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0" name="テキスト ボックス 639">
          <a:extLst>
            <a:ext uri="{FF2B5EF4-FFF2-40B4-BE49-F238E27FC236}">
              <a16:creationId xmlns:a16="http://schemas.microsoft.com/office/drawing/2014/main" id="{00000000-0008-0000-0100-000080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1" name="直線コネクタ 640">
          <a:extLst>
            <a:ext uri="{FF2B5EF4-FFF2-40B4-BE49-F238E27FC236}">
              <a16:creationId xmlns:a16="http://schemas.microsoft.com/office/drawing/2014/main" id="{00000000-0008-0000-0100-000081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2" name="テキスト ボックス 641">
          <a:extLst>
            <a:ext uri="{FF2B5EF4-FFF2-40B4-BE49-F238E27FC236}">
              <a16:creationId xmlns:a16="http://schemas.microsoft.com/office/drawing/2014/main" id="{00000000-0008-0000-0100-000082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3" name="直線コネクタ 642">
          <a:extLst>
            <a:ext uri="{FF2B5EF4-FFF2-40B4-BE49-F238E27FC236}">
              <a16:creationId xmlns:a16="http://schemas.microsoft.com/office/drawing/2014/main" id="{00000000-0008-0000-0100-000083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4" name="テキスト ボックス 643">
          <a:extLst>
            <a:ext uri="{FF2B5EF4-FFF2-40B4-BE49-F238E27FC236}">
              <a16:creationId xmlns:a16="http://schemas.microsoft.com/office/drawing/2014/main" id="{00000000-0008-0000-0100-000084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5" name="直線コネクタ 644">
          <a:extLst>
            <a:ext uri="{FF2B5EF4-FFF2-40B4-BE49-F238E27FC236}">
              <a16:creationId xmlns:a16="http://schemas.microsoft.com/office/drawing/2014/main" id="{00000000-0008-0000-0100-000085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6" name="【児童館】&#10;有形固定資産減価償却率グラフ枠">
          <a:extLst>
            <a:ext uri="{FF2B5EF4-FFF2-40B4-BE49-F238E27FC236}">
              <a16:creationId xmlns:a16="http://schemas.microsoft.com/office/drawing/2014/main" id="{00000000-0008-0000-0100-000086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136071</xdr:rowOff>
    </xdr:from>
    <xdr:to>
      <xdr:col>85</xdr:col>
      <xdr:colOff>126364</xdr:colOff>
      <xdr:row>86</xdr:row>
      <xdr:rowOff>168729</xdr:rowOff>
    </xdr:to>
    <xdr:cxnSp macro="">
      <xdr:nvCxnSpPr>
        <xdr:cNvPr id="647" name="直線コネクタ 646">
          <a:extLst>
            <a:ext uri="{FF2B5EF4-FFF2-40B4-BE49-F238E27FC236}">
              <a16:creationId xmlns:a16="http://schemas.microsoft.com/office/drawing/2014/main" id="{00000000-0008-0000-0100-000087020000}"/>
            </a:ext>
          </a:extLst>
        </xdr:cNvPr>
        <xdr:cNvCxnSpPr/>
      </xdr:nvCxnSpPr>
      <xdr:spPr>
        <a:xfrm flipV="1">
          <a:off x="16318864" y="13337721"/>
          <a:ext cx="0" cy="1575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48" name="【児童館】&#10;有形固定資産減価償却率最小値テキスト">
          <a:extLst>
            <a:ext uri="{FF2B5EF4-FFF2-40B4-BE49-F238E27FC236}">
              <a16:creationId xmlns:a16="http://schemas.microsoft.com/office/drawing/2014/main" id="{00000000-0008-0000-0100-00008802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49" name="直線コネクタ 648">
          <a:extLst>
            <a:ext uri="{FF2B5EF4-FFF2-40B4-BE49-F238E27FC236}">
              <a16:creationId xmlns:a16="http://schemas.microsoft.com/office/drawing/2014/main" id="{00000000-0008-0000-0100-00008902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82748</xdr:rowOff>
    </xdr:from>
    <xdr:ext cx="340478" cy="259045"/>
    <xdr:sp macro="" textlink="">
      <xdr:nvSpPr>
        <xdr:cNvPr id="650" name="【児童館】&#10;有形固定資産減価償却率最大値テキスト">
          <a:extLst>
            <a:ext uri="{FF2B5EF4-FFF2-40B4-BE49-F238E27FC236}">
              <a16:creationId xmlns:a16="http://schemas.microsoft.com/office/drawing/2014/main" id="{00000000-0008-0000-0100-00008A020000}"/>
            </a:ext>
          </a:extLst>
        </xdr:cNvPr>
        <xdr:cNvSpPr txBox="1"/>
      </xdr:nvSpPr>
      <xdr:spPr>
        <a:xfrm>
          <a:off x="16357600" y="1311294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136071</xdr:rowOff>
    </xdr:from>
    <xdr:to>
      <xdr:col>86</xdr:col>
      <xdr:colOff>25400</xdr:colOff>
      <xdr:row>77</xdr:row>
      <xdr:rowOff>136071</xdr:rowOff>
    </xdr:to>
    <xdr:cxnSp macro="">
      <xdr:nvCxnSpPr>
        <xdr:cNvPr id="651" name="直線コネクタ 650">
          <a:extLst>
            <a:ext uri="{FF2B5EF4-FFF2-40B4-BE49-F238E27FC236}">
              <a16:creationId xmlns:a16="http://schemas.microsoft.com/office/drawing/2014/main" id="{00000000-0008-0000-0100-00008B020000}"/>
            </a:ext>
          </a:extLst>
        </xdr:cNvPr>
        <xdr:cNvCxnSpPr/>
      </xdr:nvCxnSpPr>
      <xdr:spPr>
        <a:xfrm>
          <a:off x="16230600" y="13337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39206</xdr:rowOff>
    </xdr:from>
    <xdr:ext cx="405111" cy="259045"/>
    <xdr:sp macro="" textlink="">
      <xdr:nvSpPr>
        <xdr:cNvPr id="652" name="【児童館】&#10;有形固定資産減価償却率平均値テキスト">
          <a:extLst>
            <a:ext uri="{FF2B5EF4-FFF2-40B4-BE49-F238E27FC236}">
              <a16:creationId xmlns:a16="http://schemas.microsoft.com/office/drawing/2014/main" id="{00000000-0008-0000-0100-00008C020000}"/>
            </a:ext>
          </a:extLst>
        </xdr:cNvPr>
        <xdr:cNvSpPr txBox="1"/>
      </xdr:nvSpPr>
      <xdr:spPr>
        <a:xfrm>
          <a:off x="16357600" y="140981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60779</xdr:rowOff>
    </xdr:from>
    <xdr:to>
      <xdr:col>85</xdr:col>
      <xdr:colOff>177800</xdr:colOff>
      <xdr:row>82</xdr:row>
      <xdr:rowOff>162379</xdr:rowOff>
    </xdr:to>
    <xdr:sp macro="" textlink="">
      <xdr:nvSpPr>
        <xdr:cNvPr id="653" name="フローチャート: 判断 652">
          <a:extLst>
            <a:ext uri="{FF2B5EF4-FFF2-40B4-BE49-F238E27FC236}">
              <a16:creationId xmlns:a16="http://schemas.microsoft.com/office/drawing/2014/main" id="{00000000-0008-0000-0100-00008D020000}"/>
            </a:ext>
          </a:extLst>
        </xdr:cNvPr>
        <xdr:cNvSpPr/>
      </xdr:nvSpPr>
      <xdr:spPr>
        <a:xfrm>
          <a:off x="16268700" y="1411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37919</xdr:rowOff>
    </xdr:from>
    <xdr:to>
      <xdr:col>81</xdr:col>
      <xdr:colOff>101600</xdr:colOff>
      <xdr:row>82</xdr:row>
      <xdr:rowOff>139519</xdr:rowOff>
    </xdr:to>
    <xdr:sp macro="" textlink="">
      <xdr:nvSpPr>
        <xdr:cNvPr id="654" name="フローチャート: 判断 653">
          <a:extLst>
            <a:ext uri="{FF2B5EF4-FFF2-40B4-BE49-F238E27FC236}">
              <a16:creationId xmlns:a16="http://schemas.microsoft.com/office/drawing/2014/main" id="{00000000-0008-0000-0100-00008E020000}"/>
            </a:ext>
          </a:extLst>
        </xdr:cNvPr>
        <xdr:cNvSpPr/>
      </xdr:nvSpPr>
      <xdr:spPr>
        <a:xfrm>
          <a:off x="15430500" y="1409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93436</xdr:rowOff>
    </xdr:from>
    <xdr:to>
      <xdr:col>76</xdr:col>
      <xdr:colOff>165100</xdr:colOff>
      <xdr:row>83</xdr:row>
      <xdr:rowOff>23586</xdr:rowOff>
    </xdr:to>
    <xdr:sp macro="" textlink="">
      <xdr:nvSpPr>
        <xdr:cNvPr id="655" name="フローチャート: 判断 654">
          <a:extLst>
            <a:ext uri="{FF2B5EF4-FFF2-40B4-BE49-F238E27FC236}">
              <a16:creationId xmlns:a16="http://schemas.microsoft.com/office/drawing/2014/main" id="{00000000-0008-0000-0100-00008F020000}"/>
            </a:ext>
          </a:extLst>
        </xdr:cNvPr>
        <xdr:cNvSpPr/>
      </xdr:nvSpPr>
      <xdr:spPr>
        <a:xfrm>
          <a:off x="14541500" y="141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103232</xdr:rowOff>
    </xdr:from>
    <xdr:to>
      <xdr:col>72</xdr:col>
      <xdr:colOff>38100</xdr:colOff>
      <xdr:row>83</xdr:row>
      <xdr:rowOff>33382</xdr:rowOff>
    </xdr:to>
    <xdr:sp macro="" textlink="">
      <xdr:nvSpPr>
        <xdr:cNvPr id="656" name="フローチャート: 判断 655">
          <a:extLst>
            <a:ext uri="{FF2B5EF4-FFF2-40B4-BE49-F238E27FC236}">
              <a16:creationId xmlns:a16="http://schemas.microsoft.com/office/drawing/2014/main" id="{00000000-0008-0000-0100-000090020000}"/>
            </a:ext>
          </a:extLst>
        </xdr:cNvPr>
        <xdr:cNvSpPr/>
      </xdr:nvSpPr>
      <xdr:spPr>
        <a:xfrm>
          <a:off x="13652500" y="1416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62412</xdr:rowOff>
    </xdr:from>
    <xdr:to>
      <xdr:col>67</xdr:col>
      <xdr:colOff>101600</xdr:colOff>
      <xdr:row>82</xdr:row>
      <xdr:rowOff>164012</xdr:rowOff>
    </xdr:to>
    <xdr:sp macro="" textlink="">
      <xdr:nvSpPr>
        <xdr:cNvPr id="657" name="フローチャート: 判断 656">
          <a:extLst>
            <a:ext uri="{FF2B5EF4-FFF2-40B4-BE49-F238E27FC236}">
              <a16:creationId xmlns:a16="http://schemas.microsoft.com/office/drawing/2014/main" id="{00000000-0008-0000-0100-000091020000}"/>
            </a:ext>
          </a:extLst>
        </xdr:cNvPr>
        <xdr:cNvSpPr/>
      </xdr:nvSpPr>
      <xdr:spPr>
        <a:xfrm>
          <a:off x="12763500" y="1412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00000000-0008-0000-0100-000092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00000000-0008-0000-0100-000093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00000000-0008-0000-0100-000094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00000000-0008-0000-0100-000095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00000000-0008-0000-0100-000096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116295</xdr:rowOff>
    </xdr:from>
    <xdr:to>
      <xdr:col>85</xdr:col>
      <xdr:colOff>177800</xdr:colOff>
      <xdr:row>80</xdr:row>
      <xdr:rowOff>46445</xdr:rowOff>
    </xdr:to>
    <xdr:sp macro="" textlink="">
      <xdr:nvSpPr>
        <xdr:cNvPr id="663" name="楕円 662">
          <a:extLst>
            <a:ext uri="{FF2B5EF4-FFF2-40B4-BE49-F238E27FC236}">
              <a16:creationId xmlns:a16="http://schemas.microsoft.com/office/drawing/2014/main" id="{00000000-0008-0000-0100-000097020000}"/>
            </a:ext>
          </a:extLst>
        </xdr:cNvPr>
        <xdr:cNvSpPr/>
      </xdr:nvSpPr>
      <xdr:spPr>
        <a:xfrm>
          <a:off x="16268700" y="13660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139172</xdr:rowOff>
    </xdr:from>
    <xdr:ext cx="405111" cy="259045"/>
    <xdr:sp macro="" textlink="">
      <xdr:nvSpPr>
        <xdr:cNvPr id="664" name="【児童館】&#10;有形固定資産減価償却率該当値テキスト">
          <a:extLst>
            <a:ext uri="{FF2B5EF4-FFF2-40B4-BE49-F238E27FC236}">
              <a16:creationId xmlns:a16="http://schemas.microsoft.com/office/drawing/2014/main" id="{00000000-0008-0000-0100-000098020000}"/>
            </a:ext>
          </a:extLst>
        </xdr:cNvPr>
        <xdr:cNvSpPr txBox="1"/>
      </xdr:nvSpPr>
      <xdr:spPr>
        <a:xfrm>
          <a:off x="16357600" y="1351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37919</xdr:rowOff>
    </xdr:from>
    <xdr:to>
      <xdr:col>81</xdr:col>
      <xdr:colOff>101600</xdr:colOff>
      <xdr:row>79</xdr:row>
      <xdr:rowOff>139519</xdr:rowOff>
    </xdr:to>
    <xdr:sp macro="" textlink="">
      <xdr:nvSpPr>
        <xdr:cNvPr id="665" name="楕円 664">
          <a:extLst>
            <a:ext uri="{FF2B5EF4-FFF2-40B4-BE49-F238E27FC236}">
              <a16:creationId xmlns:a16="http://schemas.microsoft.com/office/drawing/2014/main" id="{00000000-0008-0000-0100-000099020000}"/>
            </a:ext>
          </a:extLst>
        </xdr:cNvPr>
        <xdr:cNvSpPr/>
      </xdr:nvSpPr>
      <xdr:spPr>
        <a:xfrm>
          <a:off x="15430500" y="13582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88719</xdr:rowOff>
    </xdr:from>
    <xdr:to>
      <xdr:col>85</xdr:col>
      <xdr:colOff>127000</xdr:colOff>
      <xdr:row>79</xdr:row>
      <xdr:rowOff>167095</xdr:rowOff>
    </xdr:to>
    <xdr:cxnSp macro="">
      <xdr:nvCxnSpPr>
        <xdr:cNvPr id="666" name="直線コネクタ 665">
          <a:extLst>
            <a:ext uri="{FF2B5EF4-FFF2-40B4-BE49-F238E27FC236}">
              <a16:creationId xmlns:a16="http://schemas.microsoft.com/office/drawing/2014/main" id="{00000000-0008-0000-0100-00009A020000}"/>
            </a:ext>
          </a:extLst>
        </xdr:cNvPr>
        <xdr:cNvCxnSpPr/>
      </xdr:nvCxnSpPr>
      <xdr:spPr>
        <a:xfrm>
          <a:off x="15481300" y="13633269"/>
          <a:ext cx="838200" cy="78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130992</xdr:rowOff>
    </xdr:from>
    <xdr:to>
      <xdr:col>76</xdr:col>
      <xdr:colOff>165100</xdr:colOff>
      <xdr:row>79</xdr:row>
      <xdr:rowOff>61142</xdr:rowOff>
    </xdr:to>
    <xdr:sp macro="" textlink="">
      <xdr:nvSpPr>
        <xdr:cNvPr id="667" name="楕円 666">
          <a:extLst>
            <a:ext uri="{FF2B5EF4-FFF2-40B4-BE49-F238E27FC236}">
              <a16:creationId xmlns:a16="http://schemas.microsoft.com/office/drawing/2014/main" id="{00000000-0008-0000-0100-00009B020000}"/>
            </a:ext>
          </a:extLst>
        </xdr:cNvPr>
        <xdr:cNvSpPr/>
      </xdr:nvSpPr>
      <xdr:spPr>
        <a:xfrm>
          <a:off x="14541500" y="1350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10342</xdr:rowOff>
    </xdr:from>
    <xdr:to>
      <xdr:col>81</xdr:col>
      <xdr:colOff>50800</xdr:colOff>
      <xdr:row>79</xdr:row>
      <xdr:rowOff>88719</xdr:rowOff>
    </xdr:to>
    <xdr:cxnSp macro="">
      <xdr:nvCxnSpPr>
        <xdr:cNvPr id="668" name="直線コネクタ 667">
          <a:extLst>
            <a:ext uri="{FF2B5EF4-FFF2-40B4-BE49-F238E27FC236}">
              <a16:creationId xmlns:a16="http://schemas.microsoft.com/office/drawing/2014/main" id="{00000000-0008-0000-0100-00009C020000}"/>
            </a:ext>
          </a:extLst>
        </xdr:cNvPr>
        <xdr:cNvCxnSpPr/>
      </xdr:nvCxnSpPr>
      <xdr:spPr>
        <a:xfrm>
          <a:off x="14592300" y="13554892"/>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124461</xdr:rowOff>
    </xdr:from>
    <xdr:to>
      <xdr:col>72</xdr:col>
      <xdr:colOff>38100</xdr:colOff>
      <xdr:row>79</xdr:row>
      <xdr:rowOff>54611</xdr:rowOff>
    </xdr:to>
    <xdr:sp macro="" textlink="">
      <xdr:nvSpPr>
        <xdr:cNvPr id="669" name="楕円 668">
          <a:extLst>
            <a:ext uri="{FF2B5EF4-FFF2-40B4-BE49-F238E27FC236}">
              <a16:creationId xmlns:a16="http://schemas.microsoft.com/office/drawing/2014/main" id="{00000000-0008-0000-0100-00009D020000}"/>
            </a:ext>
          </a:extLst>
        </xdr:cNvPr>
        <xdr:cNvSpPr/>
      </xdr:nvSpPr>
      <xdr:spPr>
        <a:xfrm>
          <a:off x="13652500" y="13497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3811</xdr:rowOff>
    </xdr:from>
    <xdr:to>
      <xdr:col>76</xdr:col>
      <xdr:colOff>114300</xdr:colOff>
      <xdr:row>79</xdr:row>
      <xdr:rowOff>10342</xdr:rowOff>
    </xdr:to>
    <xdr:cxnSp macro="">
      <xdr:nvCxnSpPr>
        <xdr:cNvPr id="670" name="直線コネクタ 669">
          <a:extLst>
            <a:ext uri="{FF2B5EF4-FFF2-40B4-BE49-F238E27FC236}">
              <a16:creationId xmlns:a16="http://schemas.microsoft.com/office/drawing/2014/main" id="{00000000-0008-0000-0100-00009E020000}"/>
            </a:ext>
          </a:extLst>
        </xdr:cNvPr>
        <xdr:cNvCxnSpPr/>
      </xdr:nvCxnSpPr>
      <xdr:spPr>
        <a:xfrm>
          <a:off x="13703300" y="13548361"/>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78</xdr:row>
      <xdr:rowOff>52614</xdr:rowOff>
    </xdr:from>
    <xdr:to>
      <xdr:col>67</xdr:col>
      <xdr:colOff>101600</xdr:colOff>
      <xdr:row>78</xdr:row>
      <xdr:rowOff>154214</xdr:rowOff>
    </xdr:to>
    <xdr:sp macro="" textlink="">
      <xdr:nvSpPr>
        <xdr:cNvPr id="671" name="楕円 670">
          <a:extLst>
            <a:ext uri="{FF2B5EF4-FFF2-40B4-BE49-F238E27FC236}">
              <a16:creationId xmlns:a16="http://schemas.microsoft.com/office/drawing/2014/main" id="{00000000-0008-0000-0100-00009F020000}"/>
            </a:ext>
          </a:extLst>
        </xdr:cNvPr>
        <xdr:cNvSpPr/>
      </xdr:nvSpPr>
      <xdr:spPr>
        <a:xfrm>
          <a:off x="12763500" y="1342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103414</xdr:rowOff>
    </xdr:from>
    <xdr:to>
      <xdr:col>71</xdr:col>
      <xdr:colOff>177800</xdr:colOff>
      <xdr:row>79</xdr:row>
      <xdr:rowOff>3811</xdr:rowOff>
    </xdr:to>
    <xdr:cxnSp macro="">
      <xdr:nvCxnSpPr>
        <xdr:cNvPr id="672" name="直線コネクタ 671">
          <a:extLst>
            <a:ext uri="{FF2B5EF4-FFF2-40B4-BE49-F238E27FC236}">
              <a16:creationId xmlns:a16="http://schemas.microsoft.com/office/drawing/2014/main" id="{00000000-0008-0000-0100-0000A0020000}"/>
            </a:ext>
          </a:extLst>
        </xdr:cNvPr>
        <xdr:cNvCxnSpPr/>
      </xdr:nvCxnSpPr>
      <xdr:spPr>
        <a:xfrm>
          <a:off x="12814300" y="13476514"/>
          <a:ext cx="889000" cy="71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130646</xdr:rowOff>
    </xdr:from>
    <xdr:ext cx="405111" cy="259045"/>
    <xdr:sp macro="" textlink="">
      <xdr:nvSpPr>
        <xdr:cNvPr id="673" name="n_1aveValue【児童館】&#10;有形固定資産減価償却率">
          <a:extLst>
            <a:ext uri="{FF2B5EF4-FFF2-40B4-BE49-F238E27FC236}">
              <a16:creationId xmlns:a16="http://schemas.microsoft.com/office/drawing/2014/main" id="{00000000-0008-0000-0100-0000A1020000}"/>
            </a:ext>
          </a:extLst>
        </xdr:cNvPr>
        <xdr:cNvSpPr txBox="1"/>
      </xdr:nvSpPr>
      <xdr:spPr>
        <a:xfrm>
          <a:off x="15266044" y="14189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14713</xdr:rowOff>
    </xdr:from>
    <xdr:ext cx="405111" cy="259045"/>
    <xdr:sp macro="" textlink="">
      <xdr:nvSpPr>
        <xdr:cNvPr id="674" name="n_2aveValue【児童館】&#10;有形固定資産減価償却率">
          <a:extLst>
            <a:ext uri="{FF2B5EF4-FFF2-40B4-BE49-F238E27FC236}">
              <a16:creationId xmlns:a16="http://schemas.microsoft.com/office/drawing/2014/main" id="{00000000-0008-0000-0100-0000A2020000}"/>
            </a:ext>
          </a:extLst>
        </xdr:cNvPr>
        <xdr:cNvSpPr txBox="1"/>
      </xdr:nvSpPr>
      <xdr:spPr>
        <a:xfrm>
          <a:off x="14389744" y="14245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24509</xdr:rowOff>
    </xdr:from>
    <xdr:ext cx="405111" cy="259045"/>
    <xdr:sp macro="" textlink="">
      <xdr:nvSpPr>
        <xdr:cNvPr id="675" name="n_3aveValue【児童館】&#10;有形固定資産減価償却率">
          <a:extLst>
            <a:ext uri="{FF2B5EF4-FFF2-40B4-BE49-F238E27FC236}">
              <a16:creationId xmlns:a16="http://schemas.microsoft.com/office/drawing/2014/main" id="{00000000-0008-0000-0100-0000A3020000}"/>
            </a:ext>
          </a:extLst>
        </xdr:cNvPr>
        <xdr:cNvSpPr txBox="1"/>
      </xdr:nvSpPr>
      <xdr:spPr>
        <a:xfrm>
          <a:off x="13500744" y="14254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155139</xdr:rowOff>
    </xdr:from>
    <xdr:ext cx="405111" cy="259045"/>
    <xdr:sp macro="" textlink="">
      <xdr:nvSpPr>
        <xdr:cNvPr id="676" name="n_4aveValue【児童館】&#10;有形固定資産減価償却率">
          <a:extLst>
            <a:ext uri="{FF2B5EF4-FFF2-40B4-BE49-F238E27FC236}">
              <a16:creationId xmlns:a16="http://schemas.microsoft.com/office/drawing/2014/main" id="{00000000-0008-0000-0100-0000A4020000}"/>
            </a:ext>
          </a:extLst>
        </xdr:cNvPr>
        <xdr:cNvSpPr txBox="1"/>
      </xdr:nvSpPr>
      <xdr:spPr>
        <a:xfrm>
          <a:off x="12611744" y="1421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156046</xdr:rowOff>
    </xdr:from>
    <xdr:ext cx="405111" cy="259045"/>
    <xdr:sp macro="" textlink="">
      <xdr:nvSpPr>
        <xdr:cNvPr id="677" name="n_1mainValue【児童館】&#10;有形固定資産減価償却率">
          <a:extLst>
            <a:ext uri="{FF2B5EF4-FFF2-40B4-BE49-F238E27FC236}">
              <a16:creationId xmlns:a16="http://schemas.microsoft.com/office/drawing/2014/main" id="{00000000-0008-0000-0100-0000A5020000}"/>
            </a:ext>
          </a:extLst>
        </xdr:cNvPr>
        <xdr:cNvSpPr txBox="1"/>
      </xdr:nvSpPr>
      <xdr:spPr>
        <a:xfrm>
          <a:off x="15266044" y="13357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77669</xdr:rowOff>
    </xdr:from>
    <xdr:ext cx="405111" cy="259045"/>
    <xdr:sp macro="" textlink="">
      <xdr:nvSpPr>
        <xdr:cNvPr id="678" name="n_2mainValue【児童館】&#10;有形固定資産減価償却率">
          <a:extLst>
            <a:ext uri="{FF2B5EF4-FFF2-40B4-BE49-F238E27FC236}">
              <a16:creationId xmlns:a16="http://schemas.microsoft.com/office/drawing/2014/main" id="{00000000-0008-0000-0100-0000A6020000}"/>
            </a:ext>
          </a:extLst>
        </xdr:cNvPr>
        <xdr:cNvSpPr txBox="1"/>
      </xdr:nvSpPr>
      <xdr:spPr>
        <a:xfrm>
          <a:off x="14389744" y="13279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71138</xdr:rowOff>
    </xdr:from>
    <xdr:ext cx="405111" cy="259045"/>
    <xdr:sp macro="" textlink="">
      <xdr:nvSpPr>
        <xdr:cNvPr id="679" name="n_3mainValue【児童館】&#10;有形固定資産減価償却率">
          <a:extLst>
            <a:ext uri="{FF2B5EF4-FFF2-40B4-BE49-F238E27FC236}">
              <a16:creationId xmlns:a16="http://schemas.microsoft.com/office/drawing/2014/main" id="{00000000-0008-0000-0100-0000A7020000}"/>
            </a:ext>
          </a:extLst>
        </xdr:cNvPr>
        <xdr:cNvSpPr txBox="1"/>
      </xdr:nvSpPr>
      <xdr:spPr>
        <a:xfrm>
          <a:off x="13500744" y="13272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76</xdr:row>
      <xdr:rowOff>170741</xdr:rowOff>
    </xdr:from>
    <xdr:ext cx="405111" cy="259045"/>
    <xdr:sp macro="" textlink="">
      <xdr:nvSpPr>
        <xdr:cNvPr id="680" name="n_4mainValue【児童館】&#10;有形固定資産減価償却率">
          <a:extLst>
            <a:ext uri="{FF2B5EF4-FFF2-40B4-BE49-F238E27FC236}">
              <a16:creationId xmlns:a16="http://schemas.microsoft.com/office/drawing/2014/main" id="{00000000-0008-0000-0100-0000A8020000}"/>
            </a:ext>
          </a:extLst>
        </xdr:cNvPr>
        <xdr:cNvSpPr txBox="1"/>
      </xdr:nvSpPr>
      <xdr:spPr>
        <a:xfrm>
          <a:off x="12611744" y="13200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1" name="正方形/長方形 680">
          <a:extLst>
            <a:ext uri="{FF2B5EF4-FFF2-40B4-BE49-F238E27FC236}">
              <a16:creationId xmlns:a16="http://schemas.microsoft.com/office/drawing/2014/main" id="{00000000-0008-0000-0100-0000A9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2" name="正方形/長方形 681">
          <a:extLst>
            <a:ext uri="{FF2B5EF4-FFF2-40B4-BE49-F238E27FC236}">
              <a16:creationId xmlns:a16="http://schemas.microsoft.com/office/drawing/2014/main" id="{00000000-0008-0000-0100-0000AA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3" name="正方形/長方形 682">
          <a:extLst>
            <a:ext uri="{FF2B5EF4-FFF2-40B4-BE49-F238E27FC236}">
              <a16:creationId xmlns:a16="http://schemas.microsoft.com/office/drawing/2014/main" id="{00000000-0008-0000-0100-0000AB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4" name="正方形/長方形 683">
          <a:extLst>
            <a:ext uri="{FF2B5EF4-FFF2-40B4-BE49-F238E27FC236}">
              <a16:creationId xmlns:a16="http://schemas.microsoft.com/office/drawing/2014/main" id="{00000000-0008-0000-0100-0000AC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5" name="正方形/長方形 684">
          <a:extLst>
            <a:ext uri="{FF2B5EF4-FFF2-40B4-BE49-F238E27FC236}">
              <a16:creationId xmlns:a16="http://schemas.microsoft.com/office/drawing/2014/main" id="{00000000-0008-0000-0100-0000AD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6" name="正方形/長方形 685">
          <a:extLst>
            <a:ext uri="{FF2B5EF4-FFF2-40B4-BE49-F238E27FC236}">
              <a16:creationId xmlns:a16="http://schemas.microsoft.com/office/drawing/2014/main" id="{00000000-0008-0000-0100-0000AE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7" name="正方形/長方形 686">
          <a:extLst>
            <a:ext uri="{FF2B5EF4-FFF2-40B4-BE49-F238E27FC236}">
              <a16:creationId xmlns:a16="http://schemas.microsoft.com/office/drawing/2014/main" id="{00000000-0008-0000-0100-0000AF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8" name="正方形/長方形 687">
          <a:extLst>
            <a:ext uri="{FF2B5EF4-FFF2-40B4-BE49-F238E27FC236}">
              <a16:creationId xmlns:a16="http://schemas.microsoft.com/office/drawing/2014/main" id="{00000000-0008-0000-0100-0000B0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9" name="テキスト ボックス 688">
          <a:extLst>
            <a:ext uri="{FF2B5EF4-FFF2-40B4-BE49-F238E27FC236}">
              <a16:creationId xmlns:a16="http://schemas.microsoft.com/office/drawing/2014/main" id="{00000000-0008-0000-0100-0000B1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0" name="直線コネクタ 689">
          <a:extLst>
            <a:ext uri="{FF2B5EF4-FFF2-40B4-BE49-F238E27FC236}">
              <a16:creationId xmlns:a16="http://schemas.microsoft.com/office/drawing/2014/main" id="{00000000-0008-0000-0100-0000B2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1" name="直線コネクタ 690">
          <a:extLst>
            <a:ext uri="{FF2B5EF4-FFF2-40B4-BE49-F238E27FC236}">
              <a16:creationId xmlns:a16="http://schemas.microsoft.com/office/drawing/2014/main" id="{00000000-0008-0000-0100-0000B3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2" name="テキスト ボックス 691">
          <a:extLst>
            <a:ext uri="{FF2B5EF4-FFF2-40B4-BE49-F238E27FC236}">
              <a16:creationId xmlns:a16="http://schemas.microsoft.com/office/drawing/2014/main" id="{00000000-0008-0000-0100-0000B4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3" name="直線コネクタ 692">
          <a:extLst>
            <a:ext uri="{FF2B5EF4-FFF2-40B4-BE49-F238E27FC236}">
              <a16:creationId xmlns:a16="http://schemas.microsoft.com/office/drawing/2014/main" id="{00000000-0008-0000-0100-0000B5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4" name="テキスト ボックス 693">
          <a:extLst>
            <a:ext uri="{FF2B5EF4-FFF2-40B4-BE49-F238E27FC236}">
              <a16:creationId xmlns:a16="http://schemas.microsoft.com/office/drawing/2014/main" id="{00000000-0008-0000-0100-0000B6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5" name="直線コネクタ 694">
          <a:extLst>
            <a:ext uri="{FF2B5EF4-FFF2-40B4-BE49-F238E27FC236}">
              <a16:creationId xmlns:a16="http://schemas.microsoft.com/office/drawing/2014/main" id="{00000000-0008-0000-0100-0000B7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6" name="テキスト ボックス 695">
          <a:extLst>
            <a:ext uri="{FF2B5EF4-FFF2-40B4-BE49-F238E27FC236}">
              <a16:creationId xmlns:a16="http://schemas.microsoft.com/office/drawing/2014/main" id="{00000000-0008-0000-0100-0000B8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7" name="直線コネクタ 696">
          <a:extLst>
            <a:ext uri="{FF2B5EF4-FFF2-40B4-BE49-F238E27FC236}">
              <a16:creationId xmlns:a16="http://schemas.microsoft.com/office/drawing/2014/main" id="{00000000-0008-0000-0100-0000B9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8" name="テキスト ボックス 697">
          <a:extLst>
            <a:ext uri="{FF2B5EF4-FFF2-40B4-BE49-F238E27FC236}">
              <a16:creationId xmlns:a16="http://schemas.microsoft.com/office/drawing/2014/main" id="{00000000-0008-0000-0100-0000BA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9" name="直線コネクタ 698">
          <a:extLst>
            <a:ext uri="{FF2B5EF4-FFF2-40B4-BE49-F238E27FC236}">
              <a16:creationId xmlns:a16="http://schemas.microsoft.com/office/drawing/2014/main" id="{00000000-0008-0000-0100-0000BB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0" name="テキスト ボックス 699">
          <a:extLst>
            <a:ext uri="{FF2B5EF4-FFF2-40B4-BE49-F238E27FC236}">
              <a16:creationId xmlns:a16="http://schemas.microsoft.com/office/drawing/2014/main" id="{00000000-0008-0000-0100-0000BC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1" name="直線コネクタ 700">
          <a:extLst>
            <a:ext uri="{FF2B5EF4-FFF2-40B4-BE49-F238E27FC236}">
              <a16:creationId xmlns:a16="http://schemas.microsoft.com/office/drawing/2014/main" id="{00000000-0008-0000-0100-0000BD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2" name="テキスト ボックス 701">
          <a:extLst>
            <a:ext uri="{FF2B5EF4-FFF2-40B4-BE49-F238E27FC236}">
              <a16:creationId xmlns:a16="http://schemas.microsoft.com/office/drawing/2014/main" id="{00000000-0008-0000-0100-0000BE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3" name="【児童館】&#10;一人当たり面積グラフ枠">
          <a:extLst>
            <a:ext uri="{FF2B5EF4-FFF2-40B4-BE49-F238E27FC236}">
              <a16:creationId xmlns:a16="http://schemas.microsoft.com/office/drawing/2014/main" id="{00000000-0008-0000-0100-0000BF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152400</xdr:rowOff>
    </xdr:from>
    <xdr:to>
      <xdr:col>116</xdr:col>
      <xdr:colOff>62864</xdr:colOff>
      <xdr:row>86</xdr:row>
      <xdr:rowOff>63500</xdr:rowOff>
    </xdr:to>
    <xdr:cxnSp macro="">
      <xdr:nvCxnSpPr>
        <xdr:cNvPr id="704" name="直線コネクタ 703">
          <a:extLst>
            <a:ext uri="{FF2B5EF4-FFF2-40B4-BE49-F238E27FC236}">
              <a16:creationId xmlns:a16="http://schemas.microsoft.com/office/drawing/2014/main" id="{00000000-0008-0000-0100-0000C0020000}"/>
            </a:ext>
          </a:extLst>
        </xdr:cNvPr>
        <xdr:cNvCxnSpPr/>
      </xdr:nvCxnSpPr>
      <xdr:spPr>
        <a:xfrm flipV="1">
          <a:off x="22160864" y="13525500"/>
          <a:ext cx="0" cy="1282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67327</xdr:rowOff>
    </xdr:from>
    <xdr:ext cx="469744" cy="259045"/>
    <xdr:sp macro="" textlink="">
      <xdr:nvSpPr>
        <xdr:cNvPr id="705" name="【児童館】&#10;一人当たり面積最小値テキスト">
          <a:extLst>
            <a:ext uri="{FF2B5EF4-FFF2-40B4-BE49-F238E27FC236}">
              <a16:creationId xmlns:a16="http://schemas.microsoft.com/office/drawing/2014/main" id="{00000000-0008-0000-0100-0000C1020000}"/>
            </a:ext>
          </a:extLst>
        </xdr:cNvPr>
        <xdr:cNvSpPr txBox="1"/>
      </xdr:nvSpPr>
      <xdr:spPr>
        <a:xfrm>
          <a:off x="22199600" y="1481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63500</xdr:rowOff>
    </xdr:from>
    <xdr:to>
      <xdr:col>116</xdr:col>
      <xdr:colOff>152400</xdr:colOff>
      <xdr:row>86</xdr:row>
      <xdr:rowOff>63500</xdr:rowOff>
    </xdr:to>
    <xdr:cxnSp macro="">
      <xdr:nvCxnSpPr>
        <xdr:cNvPr id="706" name="直線コネクタ 705">
          <a:extLst>
            <a:ext uri="{FF2B5EF4-FFF2-40B4-BE49-F238E27FC236}">
              <a16:creationId xmlns:a16="http://schemas.microsoft.com/office/drawing/2014/main" id="{00000000-0008-0000-0100-0000C2020000}"/>
            </a:ext>
          </a:extLst>
        </xdr:cNvPr>
        <xdr:cNvCxnSpPr/>
      </xdr:nvCxnSpPr>
      <xdr:spPr>
        <a:xfrm>
          <a:off x="22072600" y="1480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99077</xdr:rowOff>
    </xdr:from>
    <xdr:ext cx="469744" cy="259045"/>
    <xdr:sp macro="" textlink="">
      <xdr:nvSpPr>
        <xdr:cNvPr id="707" name="【児童館】&#10;一人当たり面積最大値テキスト">
          <a:extLst>
            <a:ext uri="{FF2B5EF4-FFF2-40B4-BE49-F238E27FC236}">
              <a16:creationId xmlns:a16="http://schemas.microsoft.com/office/drawing/2014/main" id="{00000000-0008-0000-0100-0000C3020000}"/>
            </a:ext>
          </a:extLst>
        </xdr:cNvPr>
        <xdr:cNvSpPr txBox="1"/>
      </xdr:nvSpPr>
      <xdr:spPr>
        <a:xfrm>
          <a:off x="22199600" y="1330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152400</xdr:rowOff>
    </xdr:from>
    <xdr:to>
      <xdr:col>116</xdr:col>
      <xdr:colOff>152400</xdr:colOff>
      <xdr:row>78</xdr:row>
      <xdr:rowOff>152400</xdr:rowOff>
    </xdr:to>
    <xdr:cxnSp macro="">
      <xdr:nvCxnSpPr>
        <xdr:cNvPr id="708" name="直線コネクタ 707">
          <a:extLst>
            <a:ext uri="{FF2B5EF4-FFF2-40B4-BE49-F238E27FC236}">
              <a16:creationId xmlns:a16="http://schemas.microsoft.com/office/drawing/2014/main" id="{00000000-0008-0000-0100-0000C4020000}"/>
            </a:ext>
          </a:extLst>
        </xdr:cNvPr>
        <xdr:cNvCxnSpPr/>
      </xdr:nvCxnSpPr>
      <xdr:spPr>
        <a:xfrm>
          <a:off x="22072600" y="1352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48277</xdr:rowOff>
    </xdr:from>
    <xdr:ext cx="469744" cy="259045"/>
    <xdr:sp macro="" textlink="">
      <xdr:nvSpPr>
        <xdr:cNvPr id="709" name="【児童館】&#10;一人当たり面積平均値テキスト">
          <a:extLst>
            <a:ext uri="{FF2B5EF4-FFF2-40B4-BE49-F238E27FC236}">
              <a16:creationId xmlns:a16="http://schemas.microsoft.com/office/drawing/2014/main" id="{00000000-0008-0000-0100-0000C5020000}"/>
            </a:ext>
          </a:extLst>
        </xdr:cNvPr>
        <xdr:cNvSpPr txBox="1"/>
      </xdr:nvSpPr>
      <xdr:spPr>
        <a:xfrm>
          <a:off x="22199600" y="14278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25400</xdr:rowOff>
    </xdr:from>
    <xdr:to>
      <xdr:col>116</xdr:col>
      <xdr:colOff>114300</xdr:colOff>
      <xdr:row>84</xdr:row>
      <xdr:rowOff>127000</xdr:rowOff>
    </xdr:to>
    <xdr:sp macro="" textlink="">
      <xdr:nvSpPr>
        <xdr:cNvPr id="710" name="フローチャート: 判断 709">
          <a:extLst>
            <a:ext uri="{FF2B5EF4-FFF2-40B4-BE49-F238E27FC236}">
              <a16:creationId xmlns:a16="http://schemas.microsoft.com/office/drawing/2014/main" id="{00000000-0008-0000-0100-0000C6020000}"/>
            </a:ext>
          </a:extLst>
        </xdr:cNvPr>
        <xdr:cNvSpPr/>
      </xdr:nvSpPr>
      <xdr:spPr>
        <a:xfrm>
          <a:off x="221107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12700</xdr:rowOff>
    </xdr:from>
    <xdr:to>
      <xdr:col>112</xdr:col>
      <xdr:colOff>38100</xdr:colOff>
      <xdr:row>84</xdr:row>
      <xdr:rowOff>114300</xdr:rowOff>
    </xdr:to>
    <xdr:sp macro="" textlink="">
      <xdr:nvSpPr>
        <xdr:cNvPr id="711" name="フローチャート: 判断 710">
          <a:extLst>
            <a:ext uri="{FF2B5EF4-FFF2-40B4-BE49-F238E27FC236}">
              <a16:creationId xmlns:a16="http://schemas.microsoft.com/office/drawing/2014/main" id="{00000000-0008-0000-0100-0000C7020000}"/>
            </a:ext>
          </a:extLst>
        </xdr:cNvPr>
        <xdr:cNvSpPr/>
      </xdr:nvSpPr>
      <xdr:spPr>
        <a:xfrm>
          <a:off x="21272500" y="1441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25400</xdr:rowOff>
    </xdr:from>
    <xdr:to>
      <xdr:col>107</xdr:col>
      <xdr:colOff>101600</xdr:colOff>
      <xdr:row>84</xdr:row>
      <xdr:rowOff>127000</xdr:rowOff>
    </xdr:to>
    <xdr:sp macro="" textlink="">
      <xdr:nvSpPr>
        <xdr:cNvPr id="712" name="フローチャート: 判断 711">
          <a:extLst>
            <a:ext uri="{FF2B5EF4-FFF2-40B4-BE49-F238E27FC236}">
              <a16:creationId xmlns:a16="http://schemas.microsoft.com/office/drawing/2014/main" id="{00000000-0008-0000-0100-0000C8020000}"/>
            </a:ext>
          </a:extLst>
        </xdr:cNvPr>
        <xdr:cNvSpPr/>
      </xdr:nvSpPr>
      <xdr:spPr>
        <a:xfrm>
          <a:off x="203835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25400</xdr:rowOff>
    </xdr:from>
    <xdr:to>
      <xdr:col>102</xdr:col>
      <xdr:colOff>165100</xdr:colOff>
      <xdr:row>84</xdr:row>
      <xdr:rowOff>127000</xdr:rowOff>
    </xdr:to>
    <xdr:sp macro="" textlink="">
      <xdr:nvSpPr>
        <xdr:cNvPr id="713" name="フローチャート: 判断 712">
          <a:extLst>
            <a:ext uri="{FF2B5EF4-FFF2-40B4-BE49-F238E27FC236}">
              <a16:creationId xmlns:a16="http://schemas.microsoft.com/office/drawing/2014/main" id="{00000000-0008-0000-0100-0000C9020000}"/>
            </a:ext>
          </a:extLst>
        </xdr:cNvPr>
        <xdr:cNvSpPr/>
      </xdr:nvSpPr>
      <xdr:spPr>
        <a:xfrm>
          <a:off x="194945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50800</xdr:rowOff>
    </xdr:from>
    <xdr:to>
      <xdr:col>98</xdr:col>
      <xdr:colOff>38100</xdr:colOff>
      <xdr:row>84</xdr:row>
      <xdr:rowOff>152400</xdr:rowOff>
    </xdr:to>
    <xdr:sp macro="" textlink="">
      <xdr:nvSpPr>
        <xdr:cNvPr id="714" name="フローチャート: 判断 713">
          <a:extLst>
            <a:ext uri="{FF2B5EF4-FFF2-40B4-BE49-F238E27FC236}">
              <a16:creationId xmlns:a16="http://schemas.microsoft.com/office/drawing/2014/main" id="{00000000-0008-0000-0100-0000CA020000}"/>
            </a:ext>
          </a:extLst>
        </xdr:cNvPr>
        <xdr:cNvSpPr/>
      </xdr:nvSpPr>
      <xdr:spPr>
        <a:xfrm>
          <a:off x="18605500" y="1445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00000000-0008-0000-0100-0000CB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00000000-0008-0000-0100-0000CC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00000000-0008-0000-0100-0000CD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00000000-0008-0000-0100-0000CE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00000000-0008-0000-0100-0000CF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19050</xdr:rowOff>
    </xdr:from>
    <xdr:to>
      <xdr:col>116</xdr:col>
      <xdr:colOff>114300</xdr:colOff>
      <xdr:row>85</xdr:row>
      <xdr:rowOff>120650</xdr:rowOff>
    </xdr:to>
    <xdr:sp macro="" textlink="">
      <xdr:nvSpPr>
        <xdr:cNvPr id="720" name="楕円 719">
          <a:extLst>
            <a:ext uri="{FF2B5EF4-FFF2-40B4-BE49-F238E27FC236}">
              <a16:creationId xmlns:a16="http://schemas.microsoft.com/office/drawing/2014/main" id="{00000000-0008-0000-0100-0000D0020000}"/>
            </a:ext>
          </a:extLst>
        </xdr:cNvPr>
        <xdr:cNvSpPr/>
      </xdr:nvSpPr>
      <xdr:spPr>
        <a:xfrm>
          <a:off x="22110700" y="1459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168927</xdr:rowOff>
    </xdr:from>
    <xdr:ext cx="469744" cy="259045"/>
    <xdr:sp macro="" textlink="">
      <xdr:nvSpPr>
        <xdr:cNvPr id="721" name="【児童館】&#10;一人当たり面積該当値テキスト">
          <a:extLst>
            <a:ext uri="{FF2B5EF4-FFF2-40B4-BE49-F238E27FC236}">
              <a16:creationId xmlns:a16="http://schemas.microsoft.com/office/drawing/2014/main" id="{00000000-0008-0000-0100-0000D1020000}"/>
            </a:ext>
          </a:extLst>
        </xdr:cNvPr>
        <xdr:cNvSpPr txBox="1"/>
      </xdr:nvSpPr>
      <xdr:spPr>
        <a:xfrm>
          <a:off x="22199600" y="1457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19050</xdr:rowOff>
    </xdr:from>
    <xdr:to>
      <xdr:col>112</xdr:col>
      <xdr:colOff>38100</xdr:colOff>
      <xdr:row>85</xdr:row>
      <xdr:rowOff>120650</xdr:rowOff>
    </xdr:to>
    <xdr:sp macro="" textlink="">
      <xdr:nvSpPr>
        <xdr:cNvPr id="722" name="楕円 721">
          <a:extLst>
            <a:ext uri="{FF2B5EF4-FFF2-40B4-BE49-F238E27FC236}">
              <a16:creationId xmlns:a16="http://schemas.microsoft.com/office/drawing/2014/main" id="{00000000-0008-0000-0100-0000D2020000}"/>
            </a:ext>
          </a:extLst>
        </xdr:cNvPr>
        <xdr:cNvSpPr/>
      </xdr:nvSpPr>
      <xdr:spPr>
        <a:xfrm>
          <a:off x="21272500" y="1459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69850</xdr:rowOff>
    </xdr:from>
    <xdr:to>
      <xdr:col>116</xdr:col>
      <xdr:colOff>63500</xdr:colOff>
      <xdr:row>85</xdr:row>
      <xdr:rowOff>69850</xdr:rowOff>
    </xdr:to>
    <xdr:cxnSp macro="">
      <xdr:nvCxnSpPr>
        <xdr:cNvPr id="723" name="直線コネクタ 722">
          <a:extLst>
            <a:ext uri="{FF2B5EF4-FFF2-40B4-BE49-F238E27FC236}">
              <a16:creationId xmlns:a16="http://schemas.microsoft.com/office/drawing/2014/main" id="{00000000-0008-0000-0100-0000D3020000}"/>
            </a:ext>
          </a:extLst>
        </xdr:cNvPr>
        <xdr:cNvCxnSpPr/>
      </xdr:nvCxnSpPr>
      <xdr:spPr>
        <a:xfrm>
          <a:off x="21323300" y="14643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31750</xdr:rowOff>
    </xdr:from>
    <xdr:to>
      <xdr:col>107</xdr:col>
      <xdr:colOff>101600</xdr:colOff>
      <xdr:row>85</xdr:row>
      <xdr:rowOff>133350</xdr:rowOff>
    </xdr:to>
    <xdr:sp macro="" textlink="">
      <xdr:nvSpPr>
        <xdr:cNvPr id="724" name="楕円 723">
          <a:extLst>
            <a:ext uri="{FF2B5EF4-FFF2-40B4-BE49-F238E27FC236}">
              <a16:creationId xmlns:a16="http://schemas.microsoft.com/office/drawing/2014/main" id="{00000000-0008-0000-0100-0000D4020000}"/>
            </a:ext>
          </a:extLst>
        </xdr:cNvPr>
        <xdr:cNvSpPr/>
      </xdr:nvSpPr>
      <xdr:spPr>
        <a:xfrm>
          <a:off x="20383500" y="1460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69850</xdr:rowOff>
    </xdr:from>
    <xdr:to>
      <xdr:col>111</xdr:col>
      <xdr:colOff>177800</xdr:colOff>
      <xdr:row>85</xdr:row>
      <xdr:rowOff>82550</xdr:rowOff>
    </xdr:to>
    <xdr:cxnSp macro="">
      <xdr:nvCxnSpPr>
        <xdr:cNvPr id="725" name="直線コネクタ 724">
          <a:extLst>
            <a:ext uri="{FF2B5EF4-FFF2-40B4-BE49-F238E27FC236}">
              <a16:creationId xmlns:a16="http://schemas.microsoft.com/office/drawing/2014/main" id="{00000000-0008-0000-0100-0000D5020000}"/>
            </a:ext>
          </a:extLst>
        </xdr:cNvPr>
        <xdr:cNvCxnSpPr/>
      </xdr:nvCxnSpPr>
      <xdr:spPr>
        <a:xfrm flipV="1">
          <a:off x="20434300" y="146431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69850</xdr:rowOff>
    </xdr:from>
    <xdr:to>
      <xdr:col>102</xdr:col>
      <xdr:colOff>165100</xdr:colOff>
      <xdr:row>86</xdr:row>
      <xdr:rowOff>0</xdr:rowOff>
    </xdr:to>
    <xdr:sp macro="" textlink="">
      <xdr:nvSpPr>
        <xdr:cNvPr id="726" name="楕円 725">
          <a:extLst>
            <a:ext uri="{FF2B5EF4-FFF2-40B4-BE49-F238E27FC236}">
              <a16:creationId xmlns:a16="http://schemas.microsoft.com/office/drawing/2014/main" id="{00000000-0008-0000-0100-0000D6020000}"/>
            </a:ext>
          </a:extLst>
        </xdr:cNvPr>
        <xdr:cNvSpPr/>
      </xdr:nvSpPr>
      <xdr:spPr>
        <a:xfrm>
          <a:off x="19494500" y="1464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82550</xdr:rowOff>
    </xdr:from>
    <xdr:to>
      <xdr:col>107</xdr:col>
      <xdr:colOff>50800</xdr:colOff>
      <xdr:row>85</xdr:row>
      <xdr:rowOff>120650</xdr:rowOff>
    </xdr:to>
    <xdr:cxnSp macro="">
      <xdr:nvCxnSpPr>
        <xdr:cNvPr id="727" name="直線コネクタ 726">
          <a:extLst>
            <a:ext uri="{FF2B5EF4-FFF2-40B4-BE49-F238E27FC236}">
              <a16:creationId xmlns:a16="http://schemas.microsoft.com/office/drawing/2014/main" id="{00000000-0008-0000-0100-0000D7020000}"/>
            </a:ext>
          </a:extLst>
        </xdr:cNvPr>
        <xdr:cNvCxnSpPr/>
      </xdr:nvCxnSpPr>
      <xdr:spPr>
        <a:xfrm flipV="1">
          <a:off x="19545300" y="14655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69850</xdr:rowOff>
    </xdr:from>
    <xdr:to>
      <xdr:col>98</xdr:col>
      <xdr:colOff>38100</xdr:colOff>
      <xdr:row>86</xdr:row>
      <xdr:rowOff>0</xdr:rowOff>
    </xdr:to>
    <xdr:sp macro="" textlink="">
      <xdr:nvSpPr>
        <xdr:cNvPr id="728" name="楕円 727">
          <a:extLst>
            <a:ext uri="{FF2B5EF4-FFF2-40B4-BE49-F238E27FC236}">
              <a16:creationId xmlns:a16="http://schemas.microsoft.com/office/drawing/2014/main" id="{00000000-0008-0000-0100-0000D8020000}"/>
            </a:ext>
          </a:extLst>
        </xdr:cNvPr>
        <xdr:cNvSpPr/>
      </xdr:nvSpPr>
      <xdr:spPr>
        <a:xfrm>
          <a:off x="18605500" y="1464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120650</xdr:rowOff>
    </xdr:from>
    <xdr:to>
      <xdr:col>102</xdr:col>
      <xdr:colOff>114300</xdr:colOff>
      <xdr:row>85</xdr:row>
      <xdr:rowOff>120650</xdr:rowOff>
    </xdr:to>
    <xdr:cxnSp macro="">
      <xdr:nvCxnSpPr>
        <xdr:cNvPr id="729" name="直線コネクタ 728">
          <a:extLst>
            <a:ext uri="{FF2B5EF4-FFF2-40B4-BE49-F238E27FC236}">
              <a16:creationId xmlns:a16="http://schemas.microsoft.com/office/drawing/2014/main" id="{00000000-0008-0000-0100-0000D9020000}"/>
            </a:ext>
          </a:extLst>
        </xdr:cNvPr>
        <xdr:cNvCxnSpPr/>
      </xdr:nvCxnSpPr>
      <xdr:spPr>
        <a:xfrm>
          <a:off x="18656300" y="14693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130827</xdr:rowOff>
    </xdr:from>
    <xdr:ext cx="469744" cy="259045"/>
    <xdr:sp macro="" textlink="">
      <xdr:nvSpPr>
        <xdr:cNvPr id="730" name="n_1aveValue【児童館】&#10;一人当たり面積">
          <a:extLst>
            <a:ext uri="{FF2B5EF4-FFF2-40B4-BE49-F238E27FC236}">
              <a16:creationId xmlns:a16="http://schemas.microsoft.com/office/drawing/2014/main" id="{00000000-0008-0000-0100-0000DA020000}"/>
            </a:ext>
          </a:extLst>
        </xdr:cNvPr>
        <xdr:cNvSpPr txBox="1"/>
      </xdr:nvSpPr>
      <xdr:spPr>
        <a:xfrm>
          <a:off x="21075727" y="14189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143527</xdr:rowOff>
    </xdr:from>
    <xdr:ext cx="469744" cy="259045"/>
    <xdr:sp macro="" textlink="">
      <xdr:nvSpPr>
        <xdr:cNvPr id="731" name="n_2aveValue【児童館】&#10;一人当たり面積">
          <a:extLst>
            <a:ext uri="{FF2B5EF4-FFF2-40B4-BE49-F238E27FC236}">
              <a16:creationId xmlns:a16="http://schemas.microsoft.com/office/drawing/2014/main" id="{00000000-0008-0000-0100-0000DB020000}"/>
            </a:ext>
          </a:extLst>
        </xdr:cNvPr>
        <xdr:cNvSpPr txBox="1"/>
      </xdr:nvSpPr>
      <xdr:spPr>
        <a:xfrm>
          <a:off x="20199427" y="1420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143527</xdr:rowOff>
    </xdr:from>
    <xdr:ext cx="469744" cy="259045"/>
    <xdr:sp macro="" textlink="">
      <xdr:nvSpPr>
        <xdr:cNvPr id="732" name="n_3aveValue【児童館】&#10;一人当たり面積">
          <a:extLst>
            <a:ext uri="{FF2B5EF4-FFF2-40B4-BE49-F238E27FC236}">
              <a16:creationId xmlns:a16="http://schemas.microsoft.com/office/drawing/2014/main" id="{00000000-0008-0000-0100-0000DC020000}"/>
            </a:ext>
          </a:extLst>
        </xdr:cNvPr>
        <xdr:cNvSpPr txBox="1"/>
      </xdr:nvSpPr>
      <xdr:spPr>
        <a:xfrm>
          <a:off x="19310427" y="1420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168927</xdr:rowOff>
    </xdr:from>
    <xdr:ext cx="469744" cy="259045"/>
    <xdr:sp macro="" textlink="">
      <xdr:nvSpPr>
        <xdr:cNvPr id="733" name="n_4aveValue【児童館】&#10;一人当たり面積">
          <a:extLst>
            <a:ext uri="{FF2B5EF4-FFF2-40B4-BE49-F238E27FC236}">
              <a16:creationId xmlns:a16="http://schemas.microsoft.com/office/drawing/2014/main" id="{00000000-0008-0000-0100-0000DD020000}"/>
            </a:ext>
          </a:extLst>
        </xdr:cNvPr>
        <xdr:cNvSpPr txBox="1"/>
      </xdr:nvSpPr>
      <xdr:spPr>
        <a:xfrm>
          <a:off x="18421427" y="1422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111777</xdr:rowOff>
    </xdr:from>
    <xdr:ext cx="469744" cy="259045"/>
    <xdr:sp macro="" textlink="">
      <xdr:nvSpPr>
        <xdr:cNvPr id="734" name="n_1mainValue【児童館】&#10;一人当たり面積">
          <a:extLst>
            <a:ext uri="{FF2B5EF4-FFF2-40B4-BE49-F238E27FC236}">
              <a16:creationId xmlns:a16="http://schemas.microsoft.com/office/drawing/2014/main" id="{00000000-0008-0000-0100-0000DE020000}"/>
            </a:ext>
          </a:extLst>
        </xdr:cNvPr>
        <xdr:cNvSpPr txBox="1"/>
      </xdr:nvSpPr>
      <xdr:spPr>
        <a:xfrm>
          <a:off x="21075727" y="1468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124477</xdr:rowOff>
    </xdr:from>
    <xdr:ext cx="469744" cy="259045"/>
    <xdr:sp macro="" textlink="">
      <xdr:nvSpPr>
        <xdr:cNvPr id="735" name="n_2mainValue【児童館】&#10;一人当たり面積">
          <a:extLst>
            <a:ext uri="{FF2B5EF4-FFF2-40B4-BE49-F238E27FC236}">
              <a16:creationId xmlns:a16="http://schemas.microsoft.com/office/drawing/2014/main" id="{00000000-0008-0000-0100-0000DF020000}"/>
            </a:ext>
          </a:extLst>
        </xdr:cNvPr>
        <xdr:cNvSpPr txBox="1"/>
      </xdr:nvSpPr>
      <xdr:spPr>
        <a:xfrm>
          <a:off x="20199427" y="1469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162577</xdr:rowOff>
    </xdr:from>
    <xdr:ext cx="469744" cy="259045"/>
    <xdr:sp macro="" textlink="">
      <xdr:nvSpPr>
        <xdr:cNvPr id="736" name="n_3mainValue【児童館】&#10;一人当たり面積">
          <a:extLst>
            <a:ext uri="{FF2B5EF4-FFF2-40B4-BE49-F238E27FC236}">
              <a16:creationId xmlns:a16="http://schemas.microsoft.com/office/drawing/2014/main" id="{00000000-0008-0000-0100-0000E0020000}"/>
            </a:ext>
          </a:extLst>
        </xdr:cNvPr>
        <xdr:cNvSpPr txBox="1"/>
      </xdr:nvSpPr>
      <xdr:spPr>
        <a:xfrm>
          <a:off x="19310427" y="14735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162577</xdr:rowOff>
    </xdr:from>
    <xdr:ext cx="469744" cy="259045"/>
    <xdr:sp macro="" textlink="">
      <xdr:nvSpPr>
        <xdr:cNvPr id="737" name="n_4mainValue【児童館】&#10;一人当たり面積">
          <a:extLst>
            <a:ext uri="{FF2B5EF4-FFF2-40B4-BE49-F238E27FC236}">
              <a16:creationId xmlns:a16="http://schemas.microsoft.com/office/drawing/2014/main" id="{00000000-0008-0000-0100-0000E1020000}"/>
            </a:ext>
          </a:extLst>
        </xdr:cNvPr>
        <xdr:cNvSpPr txBox="1"/>
      </xdr:nvSpPr>
      <xdr:spPr>
        <a:xfrm>
          <a:off x="18421427" y="14735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8" name="正方形/長方形 737">
          <a:extLst>
            <a:ext uri="{FF2B5EF4-FFF2-40B4-BE49-F238E27FC236}">
              <a16:creationId xmlns:a16="http://schemas.microsoft.com/office/drawing/2014/main" id="{00000000-0008-0000-0100-0000E2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9" name="正方形/長方形 738">
          <a:extLst>
            <a:ext uri="{FF2B5EF4-FFF2-40B4-BE49-F238E27FC236}">
              <a16:creationId xmlns:a16="http://schemas.microsoft.com/office/drawing/2014/main" id="{00000000-0008-0000-0100-0000E3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0" name="正方形/長方形 739">
          <a:extLst>
            <a:ext uri="{FF2B5EF4-FFF2-40B4-BE49-F238E27FC236}">
              <a16:creationId xmlns:a16="http://schemas.microsoft.com/office/drawing/2014/main" id="{00000000-0008-0000-0100-0000E4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1" name="正方形/長方形 740">
          <a:extLst>
            <a:ext uri="{FF2B5EF4-FFF2-40B4-BE49-F238E27FC236}">
              <a16:creationId xmlns:a16="http://schemas.microsoft.com/office/drawing/2014/main" id="{00000000-0008-0000-0100-0000E5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2" name="正方形/長方形 741">
          <a:extLst>
            <a:ext uri="{FF2B5EF4-FFF2-40B4-BE49-F238E27FC236}">
              <a16:creationId xmlns:a16="http://schemas.microsoft.com/office/drawing/2014/main" id="{00000000-0008-0000-0100-0000E6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3" name="正方形/長方形 742">
          <a:extLst>
            <a:ext uri="{FF2B5EF4-FFF2-40B4-BE49-F238E27FC236}">
              <a16:creationId xmlns:a16="http://schemas.microsoft.com/office/drawing/2014/main" id="{00000000-0008-0000-0100-0000E7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4" name="正方形/長方形 743">
          <a:extLst>
            <a:ext uri="{FF2B5EF4-FFF2-40B4-BE49-F238E27FC236}">
              <a16:creationId xmlns:a16="http://schemas.microsoft.com/office/drawing/2014/main" id="{00000000-0008-0000-0100-0000E8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5" name="正方形/長方形 744">
          <a:extLst>
            <a:ext uri="{FF2B5EF4-FFF2-40B4-BE49-F238E27FC236}">
              <a16:creationId xmlns:a16="http://schemas.microsoft.com/office/drawing/2014/main" id="{00000000-0008-0000-0100-0000E9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6" name="テキスト ボックス 745">
          <a:extLst>
            <a:ext uri="{FF2B5EF4-FFF2-40B4-BE49-F238E27FC236}">
              <a16:creationId xmlns:a16="http://schemas.microsoft.com/office/drawing/2014/main" id="{00000000-0008-0000-0100-0000EA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7" name="直線コネクタ 746">
          <a:extLst>
            <a:ext uri="{FF2B5EF4-FFF2-40B4-BE49-F238E27FC236}">
              <a16:creationId xmlns:a16="http://schemas.microsoft.com/office/drawing/2014/main" id="{00000000-0008-0000-0100-0000EB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8" name="テキスト ボックス 747">
          <a:extLst>
            <a:ext uri="{FF2B5EF4-FFF2-40B4-BE49-F238E27FC236}">
              <a16:creationId xmlns:a16="http://schemas.microsoft.com/office/drawing/2014/main" id="{00000000-0008-0000-0100-0000EC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9" name="直線コネクタ 748">
          <a:extLst>
            <a:ext uri="{FF2B5EF4-FFF2-40B4-BE49-F238E27FC236}">
              <a16:creationId xmlns:a16="http://schemas.microsoft.com/office/drawing/2014/main" id="{00000000-0008-0000-0100-0000ED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50" name="テキスト ボックス 749">
          <a:extLst>
            <a:ext uri="{FF2B5EF4-FFF2-40B4-BE49-F238E27FC236}">
              <a16:creationId xmlns:a16="http://schemas.microsoft.com/office/drawing/2014/main" id="{00000000-0008-0000-0100-0000EE02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1" name="直線コネクタ 750">
          <a:extLst>
            <a:ext uri="{FF2B5EF4-FFF2-40B4-BE49-F238E27FC236}">
              <a16:creationId xmlns:a16="http://schemas.microsoft.com/office/drawing/2014/main" id="{00000000-0008-0000-0100-0000EF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2" name="テキスト ボックス 751">
          <a:extLst>
            <a:ext uri="{FF2B5EF4-FFF2-40B4-BE49-F238E27FC236}">
              <a16:creationId xmlns:a16="http://schemas.microsoft.com/office/drawing/2014/main" id="{00000000-0008-0000-0100-0000F0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3" name="直線コネクタ 752">
          <a:extLst>
            <a:ext uri="{FF2B5EF4-FFF2-40B4-BE49-F238E27FC236}">
              <a16:creationId xmlns:a16="http://schemas.microsoft.com/office/drawing/2014/main" id="{00000000-0008-0000-0100-0000F1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4" name="テキスト ボックス 753">
          <a:extLst>
            <a:ext uri="{FF2B5EF4-FFF2-40B4-BE49-F238E27FC236}">
              <a16:creationId xmlns:a16="http://schemas.microsoft.com/office/drawing/2014/main" id="{00000000-0008-0000-0100-0000F2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5" name="直線コネクタ 754">
          <a:extLst>
            <a:ext uri="{FF2B5EF4-FFF2-40B4-BE49-F238E27FC236}">
              <a16:creationId xmlns:a16="http://schemas.microsoft.com/office/drawing/2014/main" id="{00000000-0008-0000-0100-0000F3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6" name="テキスト ボックス 755">
          <a:extLst>
            <a:ext uri="{FF2B5EF4-FFF2-40B4-BE49-F238E27FC236}">
              <a16:creationId xmlns:a16="http://schemas.microsoft.com/office/drawing/2014/main" id="{00000000-0008-0000-0100-0000F4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7" name="直線コネクタ 756">
          <a:extLst>
            <a:ext uri="{FF2B5EF4-FFF2-40B4-BE49-F238E27FC236}">
              <a16:creationId xmlns:a16="http://schemas.microsoft.com/office/drawing/2014/main" id="{00000000-0008-0000-0100-0000F5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58" name="テキスト ボックス 757">
          <a:extLst>
            <a:ext uri="{FF2B5EF4-FFF2-40B4-BE49-F238E27FC236}">
              <a16:creationId xmlns:a16="http://schemas.microsoft.com/office/drawing/2014/main" id="{00000000-0008-0000-0100-0000F6020000}"/>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9" name="直線コネクタ 758">
          <a:extLst>
            <a:ext uri="{FF2B5EF4-FFF2-40B4-BE49-F238E27FC236}">
              <a16:creationId xmlns:a16="http://schemas.microsoft.com/office/drawing/2014/main" id="{00000000-0008-0000-0100-0000F7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60" name="テキスト ボックス 759">
          <a:extLst>
            <a:ext uri="{FF2B5EF4-FFF2-40B4-BE49-F238E27FC236}">
              <a16:creationId xmlns:a16="http://schemas.microsoft.com/office/drawing/2014/main" id="{00000000-0008-0000-0100-0000F8020000}"/>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1" name="【公民館】&#10;有形固定資産減価償却率グラフ枠">
          <a:extLst>
            <a:ext uri="{FF2B5EF4-FFF2-40B4-BE49-F238E27FC236}">
              <a16:creationId xmlns:a16="http://schemas.microsoft.com/office/drawing/2014/main" id="{00000000-0008-0000-0100-0000F9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95250</xdr:rowOff>
    </xdr:from>
    <xdr:to>
      <xdr:col>85</xdr:col>
      <xdr:colOff>126364</xdr:colOff>
      <xdr:row>108</xdr:row>
      <xdr:rowOff>152400</xdr:rowOff>
    </xdr:to>
    <xdr:cxnSp macro="">
      <xdr:nvCxnSpPr>
        <xdr:cNvPr id="762" name="直線コネクタ 761">
          <a:extLst>
            <a:ext uri="{FF2B5EF4-FFF2-40B4-BE49-F238E27FC236}">
              <a16:creationId xmlns:a16="http://schemas.microsoft.com/office/drawing/2014/main" id="{00000000-0008-0000-0100-0000FA020000}"/>
            </a:ext>
          </a:extLst>
        </xdr:cNvPr>
        <xdr:cNvCxnSpPr/>
      </xdr:nvCxnSpPr>
      <xdr:spPr>
        <a:xfrm flipV="1">
          <a:off x="16318864" y="170688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63" name="【公民館】&#10;有形固定資産減価償却率最小値テキスト">
          <a:extLst>
            <a:ext uri="{FF2B5EF4-FFF2-40B4-BE49-F238E27FC236}">
              <a16:creationId xmlns:a16="http://schemas.microsoft.com/office/drawing/2014/main" id="{00000000-0008-0000-0100-0000FB020000}"/>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64" name="直線コネクタ 763">
          <a:extLst>
            <a:ext uri="{FF2B5EF4-FFF2-40B4-BE49-F238E27FC236}">
              <a16:creationId xmlns:a16="http://schemas.microsoft.com/office/drawing/2014/main" id="{00000000-0008-0000-0100-0000FC020000}"/>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41927</xdr:rowOff>
    </xdr:from>
    <xdr:ext cx="405111" cy="259045"/>
    <xdr:sp macro="" textlink="">
      <xdr:nvSpPr>
        <xdr:cNvPr id="765" name="【公民館】&#10;有形固定資産減価償却率最大値テキスト">
          <a:extLst>
            <a:ext uri="{FF2B5EF4-FFF2-40B4-BE49-F238E27FC236}">
              <a16:creationId xmlns:a16="http://schemas.microsoft.com/office/drawing/2014/main" id="{00000000-0008-0000-0100-0000FD020000}"/>
            </a:ext>
          </a:extLst>
        </xdr:cNvPr>
        <xdr:cNvSpPr txBox="1"/>
      </xdr:nvSpPr>
      <xdr:spPr>
        <a:xfrm>
          <a:off x="16357600" y="16844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95250</xdr:rowOff>
    </xdr:from>
    <xdr:to>
      <xdr:col>86</xdr:col>
      <xdr:colOff>25400</xdr:colOff>
      <xdr:row>99</xdr:row>
      <xdr:rowOff>95250</xdr:rowOff>
    </xdr:to>
    <xdr:cxnSp macro="">
      <xdr:nvCxnSpPr>
        <xdr:cNvPr id="766" name="直線コネクタ 765">
          <a:extLst>
            <a:ext uri="{FF2B5EF4-FFF2-40B4-BE49-F238E27FC236}">
              <a16:creationId xmlns:a16="http://schemas.microsoft.com/office/drawing/2014/main" id="{00000000-0008-0000-0100-0000FE020000}"/>
            </a:ext>
          </a:extLst>
        </xdr:cNvPr>
        <xdr:cNvCxnSpPr/>
      </xdr:nvCxnSpPr>
      <xdr:spPr>
        <a:xfrm>
          <a:off x="16230600" y="1706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93363</xdr:rowOff>
    </xdr:from>
    <xdr:ext cx="405111" cy="259045"/>
    <xdr:sp macro="" textlink="">
      <xdr:nvSpPr>
        <xdr:cNvPr id="767" name="【公民館】&#10;有形固定資産減価償却率平均値テキスト">
          <a:extLst>
            <a:ext uri="{FF2B5EF4-FFF2-40B4-BE49-F238E27FC236}">
              <a16:creationId xmlns:a16="http://schemas.microsoft.com/office/drawing/2014/main" id="{00000000-0008-0000-0100-0000FF020000}"/>
            </a:ext>
          </a:extLst>
        </xdr:cNvPr>
        <xdr:cNvSpPr txBox="1"/>
      </xdr:nvSpPr>
      <xdr:spPr>
        <a:xfrm>
          <a:off x="16357600" y="179241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114936</xdr:rowOff>
    </xdr:from>
    <xdr:to>
      <xdr:col>85</xdr:col>
      <xdr:colOff>177800</xdr:colOff>
      <xdr:row>105</xdr:row>
      <xdr:rowOff>45086</xdr:rowOff>
    </xdr:to>
    <xdr:sp macro="" textlink="">
      <xdr:nvSpPr>
        <xdr:cNvPr id="768" name="フローチャート: 判断 767">
          <a:extLst>
            <a:ext uri="{FF2B5EF4-FFF2-40B4-BE49-F238E27FC236}">
              <a16:creationId xmlns:a16="http://schemas.microsoft.com/office/drawing/2014/main" id="{00000000-0008-0000-0100-000000030000}"/>
            </a:ext>
          </a:extLst>
        </xdr:cNvPr>
        <xdr:cNvSpPr/>
      </xdr:nvSpPr>
      <xdr:spPr>
        <a:xfrm>
          <a:off x="16268700" y="1794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122555</xdr:rowOff>
    </xdr:from>
    <xdr:to>
      <xdr:col>81</xdr:col>
      <xdr:colOff>101600</xdr:colOff>
      <xdr:row>105</xdr:row>
      <xdr:rowOff>52705</xdr:rowOff>
    </xdr:to>
    <xdr:sp macro="" textlink="">
      <xdr:nvSpPr>
        <xdr:cNvPr id="769" name="フローチャート: 判断 768">
          <a:extLst>
            <a:ext uri="{FF2B5EF4-FFF2-40B4-BE49-F238E27FC236}">
              <a16:creationId xmlns:a16="http://schemas.microsoft.com/office/drawing/2014/main" id="{00000000-0008-0000-0100-000001030000}"/>
            </a:ext>
          </a:extLst>
        </xdr:cNvPr>
        <xdr:cNvSpPr/>
      </xdr:nvSpPr>
      <xdr:spPr>
        <a:xfrm>
          <a:off x="15430500" y="1795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107314</xdr:rowOff>
    </xdr:from>
    <xdr:to>
      <xdr:col>76</xdr:col>
      <xdr:colOff>165100</xdr:colOff>
      <xdr:row>105</xdr:row>
      <xdr:rowOff>37464</xdr:rowOff>
    </xdr:to>
    <xdr:sp macro="" textlink="">
      <xdr:nvSpPr>
        <xdr:cNvPr id="770" name="フローチャート: 判断 769">
          <a:extLst>
            <a:ext uri="{FF2B5EF4-FFF2-40B4-BE49-F238E27FC236}">
              <a16:creationId xmlns:a16="http://schemas.microsoft.com/office/drawing/2014/main" id="{00000000-0008-0000-0100-000002030000}"/>
            </a:ext>
          </a:extLst>
        </xdr:cNvPr>
        <xdr:cNvSpPr/>
      </xdr:nvSpPr>
      <xdr:spPr>
        <a:xfrm>
          <a:off x="14541500" y="1793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116839</xdr:rowOff>
    </xdr:from>
    <xdr:to>
      <xdr:col>72</xdr:col>
      <xdr:colOff>38100</xdr:colOff>
      <xdr:row>105</xdr:row>
      <xdr:rowOff>46989</xdr:rowOff>
    </xdr:to>
    <xdr:sp macro="" textlink="">
      <xdr:nvSpPr>
        <xdr:cNvPr id="771" name="フローチャート: 判断 770">
          <a:extLst>
            <a:ext uri="{FF2B5EF4-FFF2-40B4-BE49-F238E27FC236}">
              <a16:creationId xmlns:a16="http://schemas.microsoft.com/office/drawing/2014/main" id="{00000000-0008-0000-0100-000003030000}"/>
            </a:ext>
          </a:extLst>
        </xdr:cNvPr>
        <xdr:cNvSpPr/>
      </xdr:nvSpPr>
      <xdr:spPr>
        <a:xfrm>
          <a:off x="13652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90170</xdr:rowOff>
    </xdr:from>
    <xdr:to>
      <xdr:col>67</xdr:col>
      <xdr:colOff>101600</xdr:colOff>
      <xdr:row>105</xdr:row>
      <xdr:rowOff>20320</xdr:rowOff>
    </xdr:to>
    <xdr:sp macro="" textlink="">
      <xdr:nvSpPr>
        <xdr:cNvPr id="772" name="フローチャート: 判断 771">
          <a:extLst>
            <a:ext uri="{FF2B5EF4-FFF2-40B4-BE49-F238E27FC236}">
              <a16:creationId xmlns:a16="http://schemas.microsoft.com/office/drawing/2014/main" id="{00000000-0008-0000-0100-000004030000}"/>
            </a:ext>
          </a:extLst>
        </xdr:cNvPr>
        <xdr:cNvSpPr/>
      </xdr:nvSpPr>
      <xdr:spPr>
        <a:xfrm>
          <a:off x="12763500" y="1792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00000000-0008-0000-0100-000005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00000000-0008-0000-0100-000006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00000000-0008-0000-0100-000007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00000000-0008-0000-0100-000008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00000000-0008-0000-0100-000009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90170</xdr:rowOff>
    </xdr:from>
    <xdr:to>
      <xdr:col>85</xdr:col>
      <xdr:colOff>177800</xdr:colOff>
      <xdr:row>104</xdr:row>
      <xdr:rowOff>20320</xdr:rowOff>
    </xdr:to>
    <xdr:sp macro="" textlink="">
      <xdr:nvSpPr>
        <xdr:cNvPr id="778" name="楕円 777">
          <a:extLst>
            <a:ext uri="{FF2B5EF4-FFF2-40B4-BE49-F238E27FC236}">
              <a16:creationId xmlns:a16="http://schemas.microsoft.com/office/drawing/2014/main" id="{00000000-0008-0000-0100-00000A030000}"/>
            </a:ext>
          </a:extLst>
        </xdr:cNvPr>
        <xdr:cNvSpPr/>
      </xdr:nvSpPr>
      <xdr:spPr>
        <a:xfrm>
          <a:off x="16268700" y="1774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113047</xdr:rowOff>
    </xdr:from>
    <xdr:ext cx="405111" cy="259045"/>
    <xdr:sp macro="" textlink="">
      <xdr:nvSpPr>
        <xdr:cNvPr id="779" name="【公民館】&#10;有形固定資産減価償却率該当値テキスト">
          <a:extLst>
            <a:ext uri="{FF2B5EF4-FFF2-40B4-BE49-F238E27FC236}">
              <a16:creationId xmlns:a16="http://schemas.microsoft.com/office/drawing/2014/main" id="{00000000-0008-0000-0100-00000B030000}"/>
            </a:ext>
          </a:extLst>
        </xdr:cNvPr>
        <xdr:cNvSpPr txBox="1"/>
      </xdr:nvSpPr>
      <xdr:spPr>
        <a:xfrm>
          <a:off x="16357600" y="1760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55880</xdr:rowOff>
    </xdr:from>
    <xdr:to>
      <xdr:col>81</xdr:col>
      <xdr:colOff>101600</xdr:colOff>
      <xdr:row>103</xdr:row>
      <xdr:rowOff>157480</xdr:rowOff>
    </xdr:to>
    <xdr:sp macro="" textlink="">
      <xdr:nvSpPr>
        <xdr:cNvPr id="780" name="楕円 779">
          <a:extLst>
            <a:ext uri="{FF2B5EF4-FFF2-40B4-BE49-F238E27FC236}">
              <a16:creationId xmlns:a16="http://schemas.microsoft.com/office/drawing/2014/main" id="{00000000-0008-0000-0100-00000C030000}"/>
            </a:ext>
          </a:extLst>
        </xdr:cNvPr>
        <xdr:cNvSpPr/>
      </xdr:nvSpPr>
      <xdr:spPr>
        <a:xfrm>
          <a:off x="15430500" y="1771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106680</xdr:rowOff>
    </xdr:from>
    <xdr:to>
      <xdr:col>85</xdr:col>
      <xdr:colOff>127000</xdr:colOff>
      <xdr:row>103</xdr:row>
      <xdr:rowOff>140970</xdr:rowOff>
    </xdr:to>
    <xdr:cxnSp macro="">
      <xdr:nvCxnSpPr>
        <xdr:cNvPr id="781" name="直線コネクタ 780">
          <a:extLst>
            <a:ext uri="{FF2B5EF4-FFF2-40B4-BE49-F238E27FC236}">
              <a16:creationId xmlns:a16="http://schemas.microsoft.com/office/drawing/2014/main" id="{00000000-0008-0000-0100-00000D030000}"/>
            </a:ext>
          </a:extLst>
        </xdr:cNvPr>
        <xdr:cNvCxnSpPr/>
      </xdr:nvCxnSpPr>
      <xdr:spPr>
        <a:xfrm>
          <a:off x="15481300" y="1776603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21589</xdr:rowOff>
    </xdr:from>
    <xdr:to>
      <xdr:col>76</xdr:col>
      <xdr:colOff>165100</xdr:colOff>
      <xdr:row>103</xdr:row>
      <xdr:rowOff>123189</xdr:rowOff>
    </xdr:to>
    <xdr:sp macro="" textlink="">
      <xdr:nvSpPr>
        <xdr:cNvPr id="782" name="楕円 781">
          <a:extLst>
            <a:ext uri="{FF2B5EF4-FFF2-40B4-BE49-F238E27FC236}">
              <a16:creationId xmlns:a16="http://schemas.microsoft.com/office/drawing/2014/main" id="{00000000-0008-0000-0100-00000E030000}"/>
            </a:ext>
          </a:extLst>
        </xdr:cNvPr>
        <xdr:cNvSpPr/>
      </xdr:nvSpPr>
      <xdr:spPr>
        <a:xfrm>
          <a:off x="14541500" y="17680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72389</xdr:rowOff>
    </xdr:from>
    <xdr:to>
      <xdr:col>81</xdr:col>
      <xdr:colOff>50800</xdr:colOff>
      <xdr:row>103</xdr:row>
      <xdr:rowOff>106680</xdr:rowOff>
    </xdr:to>
    <xdr:cxnSp macro="">
      <xdr:nvCxnSpPr>
        <xdr:cNvPr id="783" name="直線コネクタ 782">
          <a:extLst>
            <a:ext uri="{FF2B5EF4-FFF2-40B4-BE49-F238E27FC236}">
              <a16:creationId xmlns:a16="http://schemas.microsoft.com/office/drawing/2014/main" id="{00000000-0008-0000-0100-00000F030000}"/>
            </a:ext>
          </a:extLst>
        </xdr:cNvPr>
        <xdr:cNvCxnSpPr/>
      </xdr:nvCxnSpPr>
      <xdr:spPr>
        <a:xfrm>
          <a:off x="14592300" y="17731739"/>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34925</xdr:rowOff>
    </xdr:from>
    <xdr:to>
      <xdr:col>72</xdr:col>
      <xdr:colOff>38100</xdr:colOff>
      <xdr:row>104</xdr:row>
      <xdr:rowOff>136525</xdr:rowOff>
    </xdr:to>
    <xdr:sp macro="" textlink="">
      <xdr:nvSpPr>
        <xdr:cNvPr id="784" name="楕円 783">
          <a:extLst>
            <a:ext uri="{FF2B5EF4-FFF2-40B4-BE49-F238E27FC236}">
              <a16:creationId xmlns:a16="http://schemas.microsoft.com/office/drawing/2014/main" id="{00000000-0008-0000-0100-000010030000}"/>
            </a:ext>
          </a:extLst>
        </xdr:cNvPr>
        <xdr:cNvSpPr/>
      </xdr:nvSpPr>
      <xdr:spPr>
        <a:xfrm>
          <a:off x="13652500" y="1786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72389</xdr:rowOff>
    </xdr:from>
    <xdr:to>
      <xdr:col>76</xdr:col>
      <xdr:colOff>114300</xdr:colOff>
      <xdr:row>104</xdr:row>
      <xdr:rowOff>85725</xdr:rowOff>
    </xdr:to>
    <xdr:cxnSp macro="">
      <xdr:nvCxnSpPr>
        <xdr:cNvPr id="785" name="直線コネクタ 784">
          <a:extLst>
            <a:ext uri="{FF2B5EF4-FFF2-40B4-BE49-F238E27FC236}">
              <a16:creationId xmlns:a16="http://schemas.microsoft.com/office/drawing/2014/main" id="{00000000-0008-0000-0100-000011030000}"/>
            </a:ext>
          </a:extLst>
        </xdr:cNvPr>
        <xdr:cNvCxnSpPr/>
      </xdr:nvCxnSpPr>
      <xdr:spPr>
        <a:xfrm flipV="1">
          <a:off x="13703300" y="17731739"/>
          <a:ext cx="889000" cy="184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114936</xdr:rowOff>
    </xdr:from>
    <xdr:to>
      <xdr:col>67</xdr:col>
      <xdr:colOff>101600</xdr:colOff>
      <xdr:row>104</xdr:row>
      <xdr:rowOff>45086</xdr:rowOff>
    </xdr:to>
    <xdr:sp macro="" textlink="">
      <xdr:nvSpPr>
        <xdr:cNvPr id="786" name="楕円 785">
          <a:extLst>
            <a:ext uri="{FF2B5EF4-FFF2-40B4-BE49-F238E27FC236}">
              <a16:creationId xmlns:a16="http://schemas.microsoft.com/office/drawing/2014/main" id="{00000000-0008-0000-0100-000012030000}"/>
            </a:ext>
          </a:extLst>
        </xdr:cNvPr>
        <xdr:cNvSpPr/>
      </xdr:nvSpPr>
      <xdr:spPr>
        <a:xfrm>
          <a:off x="12763500" y="17774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165736</xdr:rowOff>
    </xdr:from>
    <xdr:to>
      <xdr:col>71</xdr:col>
      <xdr:colOff>177800</xdr:colOff>
      <xdr:row>104</xdr:row>
      <xdr:rowOff>85725</xdr:rowOff>
    </xdr:to>
    <xdr:cxnSp macro="">
      <xdr:nvCxnSpPr>
        <xdr:cNvPr id="787" name="直線コネクタ 786">
          <a:extLst>
            <a:ext uri="{FF2B5EF4-FFF2-40B4-BE49-F238E27FC236}">
              <a16:creationId xmlns:a16="http://schemas.microsoft.com/office/drawing/2014/main" id="{00000000-0008-0000-0100-000013030000}"/>
            </a:ext>
          </a:extLst>
        </xdr:cNvPr>
        <xdr:cNvCxnSpPr/>
      </xdr:nvCxnSpPr>
      <xdr:spPr>
        <a:xfrm>
          <a:off x="12814300" y="17825086"/>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43832</xdr:rowOff>
    </xdr:from>
    <xdr:ext cx="405111" cy="259045"/>
    <xdr:sp macro="" textlink="">
      <xdr:nvSpPr>
        <xdr:cNvPr id="788" name="n_1aveValue【公民館】&#10;有形固定資産減価償却率">
          <a:extLst>
            <a:ext uri="{FF2B5EF4-FFF2-40B4-BE49-F238E27FC236}">
              <a16:creationId xmlns:a16="http://schemas.microsoft.com/office/drawing/2014/main" id="{00000000-0008-0000-0100-000014030000}"/>
            </a:ext>
          </a:extLst>
        </xdr:cNvPr>
        <xdr:cNvSpPr txBox="1"/>
      </xdr:nvSpPr>
      <xdr:spPr>
        <a:xfrm>
          <a:off x="15266044" y="1804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28591</xdr:rowOff>
    </xdr:from>
    <xdr:ext cx="405111" cy="259045"/>
    <xdr:sp macro="" textlink="">
      <xdr:nvSpPr>
        <xdr:cNvPr id="789" name="n_2aveValue【公民館】&#10;有形固定資産減価償却率">
          <a:extLst>
            <a:ext uri="{FF2B5EF4-FFF2-40B4-BE49-F238E27FC236}">
              <a16:creationId xmlns:a16="http://schemas.microsoft.com/office/drawing/2014/main" id="{00000000-0008-0000-0100-000015030000}"/>
            </a:ext>
          </a:extLst>
        </xdr:cNvPr>
        <xdr:cNvSpPr txBox="1"/>
      </xdr:nvSpPr>
      <xdr:spPr>
        <a:xfrm>
          <a:off x="14389744" y="18030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38116</xdr:rowOff>
    </xdr:from>
    <xdr:ext cx="405111" cy="259045"/>
    <xdr:sp macro="" textlink="">
      <xdr:nvSpPr>
        <xdr:cNvPr id="790" name="n_3aveValue【公民館】&#10;有形固定資産減価償却率">
          <a:extLst>
            <a:ext uri="{FF2B5EF4-FFF2-40B4-BE49-F238E27FC236}">
              <a16:creationId xmlns:a16="http://schemas.microsoft.com/office/drawing/2014/main" id="{00000000-0008-0000-0100-000016030000}"/>
            </a:ext>
          </a:extLst>
        </xdr:cNvPr>
        <xdr:cNvSpPr txBox="1"/>
      </xdr:nvSpPr>
      <xdr:spPr>
        <a:xfrm>
          <a:off x="13500744" y="1804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11447</xdr:rowOff>
    </xdr:from>
    <xdr:ext cx="405111" cy="259045"/>
    <xdr:sp macro="" textlink="">
      <xdr:nvSpPr>
        <xdr:cNvPr id="791" name="n_4aveValue【公民館】&#10;有形固定資産減価償却率">
          <a:extLst>
            <a:ext uri="{FF2B5EF4-FFF2-40B4-BE49-F238E27FC236}">
              <a16:creationId xmlns:a16="http://schemas.microsoft.com/office/drawing/2014/main" id="{00000000-0008-0000-0100-000017030000}"/>
            </a:ext>
          </a:extLst>
        </xdr:cNvPr>
        <xdr:cNvSpPr txBox="1"/>
      </xdr:nvSpPr>
      <xdr:spPr>
        <a:xfrm>
          <a:off x="12611744" y="1801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2557</xdr:rowOff>
    </xdr:from>
    <xdr:ext cx="405111" cy="259045"/>
    <xdr:sp macro="" textlink="">
      <xdr:nvSpPr>
        <xdr:cNvPr id="792" name="n_1mainValue【公民館】&#10;有形固定資産減価償却率">
          <a:extLst>
            <a:ext uri="{FF2B5EF4-FFF2-40B4-BE49-F238E27FC236}">
              <a16:creationId xmlns:a16="http://schemas.microsoft.com/office/drawing/2014/main" id="{00000000-0008-0000-0100-000018030000}"/>
            </a:ext>
          </a:extLst>
        </xdr:cNvPr>
        <xdr:cNvSpPr txBox="1"/>
      </xdr:nvSpPr>
      <xdr:spPr>
        <a:xfrm>
          <a:off x="15266044" y="1749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139716</xdr:rowOff>
    </xdr:from>
    <xdr:ext cx="405111" cy="259045"/>
    <xdr:sp macro="" textlink="">
      <xdr:nvSpPr>
        <xdr:cNvPr id="793" name="n_2mainValue【公民館】&#10;有形固定資産減価償却率">
          <a:extLst>
            <a:ext uri="{FF2B5EF4-FFF2-40B4-BE49-F238E27FC236}">
              <a16:creationId xmlns:a16="http://schemas.microsoft.com/office/drawing/2014/main" id="{00000000-0008-0000-0100-000019030000}"/>
            </a:ext>
          </a:extLst>
        </xdr:cNvPr>
        <xdr:cNvSpPr txBox="1"/>
      </xdr:nvSpPr>
      <xdr:spPr>
        <a:xfrm>
          <a:off x="14389744" y="17456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153052</xdr:rowOff>
    </xdr:from>
    <xdr:ext cx="405111" cy="259045"/>
    <xdr:sp macro="" textlink="">
      <xdr:nvSpPr>
        <xdr:cNvPr id="794" name="n_3mainValue【公民館】&#10;有形固定資産減価償却率">
          <a:extLst>
            <a:ext uri="{FF2B5EF4-FFF2-40B4-BE49-F238E27FC236}">
              <a16:creationId xmlns:a16="http://schemas.microsoft.com/office/drawing/2014/main" id="{00000000-0008-0000-0100-00001A030000}"/>
            </a:ext>
          </a:extLst>
        </xdr:cNvPr>
        <xdr:cNvSpPr txBox="1"/>
      </xdr:nvSpPr>
      <xdr:spPr>
        <a:xfrm>
          <a:off x="13500744" y="1764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61613</xdr:rowOff>
    </xdr:from>
    <xdr:ext cx="405111" cy="259045"/>
    <xdr:sp macro="" textlink="">
      <xdr:nvSpPr>
        <xdr:cNvPr id="795" name="n_4mainValue【公民館】&#10;有形固定資産減価償却率">
          <a:extLst>
            <a:ext uri="{FF2B5EF4-FFF2-40B4-BE49-F238E27FC236}">
              <a16:creationId xmlns:a16="http://schemas.microsoft.com/office/drawing/2014/main" id="{00000000-0008-0000-0100-00001B030000}"/>
            </a:ext>
          </a:extLst>
        </xdr:cNvPr>
        <xdr:cNvSpPr txBox="1"/>
      </xdr:nvSpPr>
      <xdr:spPr>
        <a:xfrm>
          <a:off x="12611744" y="17549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6" name="正方形/長方形 795">
          <a:extLst>
            <a:ext uri="{FF2B5EF4-FFF2-40B4-BE49-F238E27FC236}">
              <a16:creationId xmlns:a16="http://schemas.microsoft.com/office/drawing/2014/main" id="{00000000-0008-0000-0100-00001C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7" name="正方形/長方形 796">
          <a:extLst>
            <a:ext uri="{FF2B5EF4-FFF2-40B4-BE49-F238E27FC236}">
              <a16:creationId xmlns:a16="http://schemas.microsoft.com/office/drawing/2014/main" id="{00000000-0008-0000-0100-00001D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8" name="正方形/長方形 797">
          <a:extLst>
            <a:ext uri="{FF2B5EF4-FFF2-40B4-BE49-F238E27FC236}">
              <a16:creationId xmlns:a16="http://schemas.microsoft.com/office/drawing/2014/main" id="{00000000-0008-0000-0100-00001E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9" name="正方形/長方形 798">
          <a:extLst>
            <a:ext uri="{FF2B5EF4-FFF2-40B4-BE49-F238E27FC236}">
              <a16:creationId xmlns:a16="http://schemas.microsoft.com/office/drawing/2014/main" id="{00000000-0008-0000-0100-00001F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0" name="正方形/長方形 799">
          <a:extLst>
            <a:ext uri="{FF2B5EF4-FFF2-40B4-BE49-F238E27FC236}">
              <a16:creationId xmlns:a16="http://schemas.microsoft.com/office/drawing/2014/main" id="{00000000-0008-0000-0100-000020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1" name="正方形/長方形 800">
          <a:extLst>
            <a:ext uri="{FF2B5EF4-FFF2-40B4-BE49-F238E27FC236}">
              <a16:creationId xmlns:a16="http://schemas.microsoft.com/office/drawing/2014/main" id="{00000000-0008-0000-0100-000021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2" name="正方形/長方形 801">
          <a:extLst>
            <a:ext uri="{FF2B5EF4-FFF2-40B4-BE49-F238E27FC236}">
              <a16:creationId xmlns:a16="http://schemas.microsoft.com/office/drawing/2014/main" id="{00000000-0008-0000-0100-000022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3" name="正方形/長方形 802">
          <a:extLst>
            <a:ext uri="{FF2B5EF4-FFF2-40B4-BE49-F238E27FC236}">
              <a16:creationId xmlns:a16="http://schemas.microsoft.com/office/drawing/2014/main" id="{00000000-0008-0000-0100-000023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4" name="テキスト ボックス 803">
          <a:extLst>
            <a:ext uri="{FF2B5EF4-FFF2-40B4-BE49-F238E27FC236}">
              <a16:creationId xmlns:a16="http://schemas.microsoft.com/office/drawing/2014/main" id="{00000000-0008-0000-0100-000024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5" name="直線コネクタ 804">
          <a:extLst>
            <a:ext uri="{FF2B5EF4-FFF2-40B4-BE49-F238E27FC236}">
              <a16:creationId xmlns:a16="http://schemas.microsoft.com/office/drawing/2014/main" id="{00000000-0008-0000-0100-000025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6" name="直線コネクタ 805">
          <a:extLst>
            <a:ext uri="{FF2B5EF4-FFF2-40B4-BE49-F238E27FC236}">
              <a16:creationId xmlns:a16="http://schemas.microsoft.com/office/drawing/2014/main" id="{00000000-0008-0000-0100-00002603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7" name="テキスト ボックス 806">
          <a:extLst>
            <a:ext uri="{FF2B5EF4-FFF2-40B4-BE49-F238E27FC236}">
              <a16:creationId xmlns:a16="http://schemas.microsoft.com/office/drawing/2014/main" id="{00000000-0008-0000-0100-00002703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8" name="直線コネクタ 807">
          <a:extLst>
            <a:ext uri="{FF2B5EF4-FFF2-40B4-BE49-F238E27FC236}">
              <a16:creationId xmlns:a16="http://schemas.microsoft.com/office/drawing/2014/main" id="{00000000-0008-0000-0100-00002803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09" name="テキスト ボックス 808">
          <a:extLst>
            <a:ext uri="{FF2B5EF4-FFF2-40B4-BE49-F238E27FC236}">
              <a16:creationId xmlns:a16="http://schemas.microsoft.com/office/drawing/2014/main" id="{00000000-0008-0000-0100-00002903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0" name="直線コネクタ 809">
          <a:extLst>
            <a:ext uri="{FF2B5EF4-FFF2-40B4-BE49-F238E27FC236}">
              <a16:creationId xmlns:a16="http://schemas.microsoft.com/office/drawing/2014/main" id="{00000000-0008-0000-0100-00002A03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1" name="テキスト ボックス 810">
          <a:extLst>
            <a:ext uri="{FF2B5EF4-FFF2-40B4-BE49-F238E27FC236}">
              <a16:creationId xmlns:a16="http://schemas.microsoft.com/office/drawing/2014/main" id="{00000000-0008-0000-0100-00002B03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2" name="直線コネクタ 811">
          <a:extLst>
            <a:ext uri="{FF2B5EF4-FFF2-40B4-BE49-F238E27FC236}">
              <a16:creationId xmlns:a16="http://schemas.microsoft.com/office/drawing/2014/main" id="{00000000-0008-0000-0100-00002C03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3" name="テキスト ボックス 812">
          <a:extLst>
            <a:ext uri="{FF2B5EF4-FFF2-40B4-BE49-F238E27FC236}">
              <a16:creationId xmlns:a16="http://schemas.microsoft.com/office/drawing/2014/main" id="{00000000-0008-0000-0100-00002D03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4" name="直線コネクタ 813">
          <a:extLst>
            <a:ext uri="{FF2B5EF4-FFF2-40B4-BE49-F238E27FC236}">
              <a16:creationId xmlns:a16="http://schemas.microsoft.com/office/drawing/2014/main" id="{00000000-0008-0000-0100-00002E03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5" name="テキスト ボックス 814">
          <a:extLst>
            <a:ext uri="{FF2B5EF4-FFF2-40B4-BE49-F238E27FC236}">
              <a16:creationId xmlns:a16="http://schemas.microsoft.com/office/drawing/2014/main" id="{00000000-0008-0000-0100-00002F03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6" name="直線コネクタ 815">
          <a:extLst>
            <a:ext uri="{FF2B5EF4-FFF2-40B4-BE49-F238E27FC236}">
              <a16:creationId xmlns:a16="http://schemas.microsoft.com/office/drawing/2014/main" id="{00000000-0008-0000-0100-000030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7" name="テキスト ボックス 816">
          <a:extLst>
            <a:ext uri="{FF2B5EF4-FFF2-40B4-BE49-F238E27FC236}">
              <a16:creationId xmlns:a16="http://schemas.microsoft.com/office/drawing/2014/main" id="{00000000-0008-0000-0100-000031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8" name="【公民館】&#10;一人当たり面積グラフ枠">
          <a:extLst>
            <a:ext uri="{FF2B5EF4-FFF2-40B4-BE49-F238E27FC236}">
              <a16:creationId xmlns:a16="http://schemas.microsoft.com/office/drawing/2014/main" id="{00000000-0008-0000-0100-000032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95250</xdr:rowOff>
    </xdr:from>
    <xdr:to>
      <xdr:col>116</xdr:col>
      <xdr:colOff>62864</xdr:colOff>
      <xdr:row>108</xdr:row>
      <xdr:rowOff>135255</xdr:rowOff>
    </xdr:to>
    <xdr:cxnSp macro="">
      <xdr:nvCxnSpPr>
        <xdr:cNvPr id="819" name="直線コネクタ 818">
          <a:extLst>
            <a:ext uri="{FF2B5EF4-FFF2-40B4-BE49-F238E27FC236}">
              <a16:creationId xmlns:a16="http://schemas.microsoft.com/office/drawing/2014/main" id="{00000000-0008-0000-0100-000033030000}"/>
            </a:ext>
          </a:extLst>
        </xdr:cNvPr>
        <xdr:cNvCxnSpPr/>
      </xdr:nvCxnSpPr>
      <xdr:spPr>
        <a:xfrm flipV="1">
          <a:off x="22160864" y="17068800"/>
          <a:ext cx="0" cy="1583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139082</xdr:rowOff>
    </xdr:from>
    <xdr:ext cx="469744" cy="259045"/>
    <xdr:sp macro="" textlink="">
      <xdr:nvSpPr>
        <xdr:cNvPr id="820" name="【公民館】&#10;一人当たり面積最小値テキスト">
          <a:extLst>
            <a:ext uri="{FF2B5EF4-FFF2-40B4-BE49-F238E27FC236}">
              <a16:creationId xmlns:a16="http://schemas.microsoft.com/office/drawing/2014/main" id="{00000000-0008-0000-0100-000034030000}"/>
            </a:ext>
          </a:extLst>
        </xdr:cNvPr>
        <xdr:cNvSpPr txBox="1"/>
      </xdr:nvSpPr>
      <xdr:spPr>
        <a:xfrm>
          <a:off x="22199600" y="18655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135255</xdr:rowOff>
    </xdr:from>
    <xdr:to>
      <xdr:col>116</xdr:col>
      <xdr:colOff>152400</xdr:colOff>
      <xdr:row>108</xdr:row>
      <xdr:rowOff>135255</xdr:rowOff>
    </xdr:to>
    <xdr:cxnSp macro="">
      <xdr:nvCxnSpPr>
        <xdr:cNvPr id="821" name="直線コネクタ 820">
          <a:extLst>
            <a:ext uri="{FF2B5EF4-FFF2-40B4-BE49-F238E27FC236}">
              <a16:creationId xmlns:a16="http://schemas.microsoft.com/office/drawing/2014/main" id="{00000000-0008-0000-0100-000035030000}"/>
            </a:ext>
          </a:extLst>
        </xdr:cNvPr>
        <xdr:cNvCxnSpPr/>
      </xdr:nvCxnSpPr>
      <xdr:spPr>
        <a:xfrm>
          <a:off x="22072600" y="18651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41927</xdr:rowOff>
    </xdr:from>
    <xdr:ext cx="469744" cy="259045"/>
    <xdr:sp macro="" textlink="">
      <xdr:nvSpPr>
        <xdr:cNvPr id="822" name="【公民館】&#10;一人当たり面積最大値テキスト">
          <a:extLst>
            <a:ext uri="{FF2B5EF4-FFF2-40B4-BE49-F238E27FC236}">
              <a16:creationId xmlns:a16="http://schemas.microsoft.com/office/drawing/2014/main" id="{00000000-0008-0000-0100-000036030000}"/>
            </a:ext>
          </a:extLst>
        </xdr:cNvPr>
        <xdr:cNvSpPr txBox="1"/>
      </xdr:nvSpPr>
      <xdr:spPr>
        <a:xfrm>
          <a:off x="22199600" y="1684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95250</xdr:rowOff>
    </xdr:from>
    <xdr:to>
      <xdr:col>116</xdr:col>
      <xdr:colOff>152400</xdr:colOff>
      <xdr:row>99</xdr:row>
      <xdr:rowOff>95250</xdr:rowOff>
    </xdr:to>
    <xdr:cxnSp macro="">
      <xdr:nvCxnSpPr>
        <xdr:cNvPr id="823" name="直線コネクタ 822">
          <a:extLst>
            <a:ext uri="{FF2B5EF4-FFF2-40B4-BE49-F238E27FC236}">
              <a16:creationId xmlns:a16="http://schemas.microsoft.com/office/drawing/2014/main" id="{00000000-0008-0000-0100-000037030000}"/>
            </a:ext>
          </a:extLst>
        </xdr:cNvPr>
        <xdr:cNvCxnSpPr/>
      </xdr:nvCxnSpPr>
      <xdr:spPr>
        <a:xfrm>
          <a:off x="22072600" y="1706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15257</xdr:rowOff>
    </xdr:from>
    <xdr:ext cx="469744" cy="259045"/>
    <xdr:sp macro="" textlink="">
      <xdr:nvSpPr>
        <xdr:cNvPr id="824" name="【公民館】&#10;一人当たり面積平均値テキスト">
          <a:extLst>
            <a:ext uri="{FF2B5EF4-FFF2-40B4-BE49-F238E27FC236}">
              <a16:creationId xmlns:a16="http://schemas.microsoft.com/office/drawing/2014/main" id="{00000000-0008-0000-0100-000038030000}"/>
            </a:ext>
          </a:extLst>
        </xdr:cNvPr>
        <xdr:cNvSpPr txBox="1"/>
      </xdr:nvSpPr>
      <xdr:spPr>
        <a:xfrm>
          <a:off x="22199600" y="181889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36830</xdr:rowOff>
    </xdr:from>
    <xdr:to>
      <xdr:col>116</xdr:col>
      <xdr:colOff>114300</xdr:colOff>
      <xdr:row>106</xdr:row>
      <xdr:rowOff>138430</xdr:rowOff>
    </xdr:to>
    <xdr:sp macro="" textlink="">
      <xdr:nvSpPr>
        <xdr:cNvPr id="825" name="フローチャート: 判断 824">
          <a:extLst>
            <a:ext uri="{FF2B5EF4-FFF2-40B4-BE49-F238E27FC236}">
              <a16:creationId xmlns:a16="http://schemas.microsoft.com/office/drawing/2014/main" id="{00000000-0008-0000-0100-000039030000}"/>
            </a:ext>
          </a:extLst>
        </xdr:cNvPr>
        <xdr:cNvSpPr/>
      </xdr:nvSpPr>
      <xdr:spPr>
        <a:xfrm>
          <a:off x="221107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31114</xdr:rowOff>
    </xdr:from>
    <xdr:to>
      <xdr:col>112</xdr:col>
      <xdr:colOff>38100</xdr:colOff>
      <xdr:row>106</xdr:row>
      <xdr:rowOff>132714</xdr:rowOff>
    </xdr:to>
    <xdr:sp macro="" textlink="">
      <xdr:nvSpPr>
        <xdr:cNvPr id="826" name="フローチャート: 判断 825">
          <a:extLst>
            <a:ext uri="{FF2B5EF4-FFF2-40B4-BE49-F238E27FC236}">
              <a16:creationId xmlns:a16="http://schemas.microsoft.com/office/drawing/2014/main" id="{00000000-0008-0000-0100-00003A030000}"/>
            </a:ext>
          </a:extLst>
        </xdr:cNvPr>
        <xdr:cNvSpPr/>
      </xdr:nvSpPr>
      <xdr:spPr>
        <a:xfrm>
          <a:off x="21272500" y="18204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40639</xdr:rowOff>
    </xdr:from>
    <xdr:to>
      <xdr:col>107</xdr:col>
      <xdr:colOff>101600</xdr:colOff>
      <xdr:row>106</xdr:row>
      <xdr:rowOff>142239</xdr:rowOff>
    </xdr:to>
    <xdr:sp macro="" textlink="">
      <xdr:nvSpPr>
        <xdr:cNvPr id="827" name="フローチャート: 判断 826">
          <a:extLst>
            <a:ext uri="{FF2B5EF4-FFF2-40B4-BE49-F238E27FC236}">
              <a16:creationId xmlns:a16="http://schemas.microsoft.com/office/drawing/2014/main" id="{00000000-0008-0000-0100-00003B030000}"/>
            </a:ext>
          </a:extLst>
        </xdr:cNvPr>
        <xdr:cNvSpPr/>
      </xdr:nvSpPr>
      <xdr:spPr>
        <a:xfrm>
          <a:off x="20383500" y="18214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42545</xdr:rowOff>
    </xdr:from>
    <xdr:to>
      <xdr:col>102</xdr:col>
      <xdr:colOff>165100</xdr:colOff>
      <xdr:row>106</xdr:row>
      <xdr:rowOff>144145</xdr:rowOff>
    </xdr:to>
    <xdr:sp macro="" textlink="">
      <xdr:nvSpPr>
        <xdr:cNvPr id="828" name="フローチャート: 判断 827">
          <a:extLst>
            <a:ext uri="{FF2B5EF4-FFF2-40B4-BE49-F238E27FC236}">
              <a16:creationId xmlns:a16="http://schemas.microsoft.com/office/drawing/2014/main" id="{00000000-0008-0000-0100-00003C030000}"/>
            </a:ext>
          </a:extLst>
        </xdr:cNvPr>
        <xdr:cNvSpPr/>
      </xdr:nvSpPr>
      <xdr:spPr>
        <a:xfrm>
          <a:off x="19494500" y="1821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52070</xdr:rowOff>
    </xdr:from>
    <xdr:to>
      <xdr:col>98</xdr:col>
      <xdr:colOff>38100</xdr:colOff>
      <xdr:row>106</xdr:row>
      <xdr:rowOff>153670</xdr:rowOff>
    </xdr:to>
    <xdr:sp macro="" textlink="">
      <xdr:nvSpPr>
        <xdr:cNvPr id="829" name="フローチャート: 判断 828">
          <a:extLst>
            <a:ext uri="{FF2B5EF4-FFF2-40B4-BE49-F238E27FC236}">
              <a16:creationId xmlns:a16="http://schemas.microsoft.com/office/drawing/2014/main" id="{00000000-0008-0000-0100-00003D030000}"/>
            </a:ext>
          </a:extLst>
        </xdr:cNvPr>
        <xdr:cNvSpPr/>
      </xdr:nvSpPr>
      <xdr:spPr>
        <a:xfrm>
          <a:off x="18605500" y="1822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0" name="テキスト ボックス 829">
          <a:extLst>
            <a:ext uri="{FF2B5EF4-FFF2-40B4-BE49-F238E27FC236}">
              <a16:creationId xmlns:a16="http://schemas.microsoft.com/office/drawing/2014/main" id="{00000000-0008-0000-0100-00003E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00000000-0008-0000-0100-00003F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00000000-0008-0000-0100-000040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00000000-0008-0000-0100-000041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00000000-0008-0000-0100-000042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101</xdr:row>
      <xdr:rowOff>76836</xdr:rowOff>
    </xdr:from>
    <xdr:to>
      <xdr:col>116</xdr:col>
      <xdr:colOff>114300</xdr:colOff>
      <xdr:row>102</xdr:row>
      <xdr:rowOff>6986</xdr:rowOff>
    </xdr:to>
    <xdr:sp macro="" textlink="">
      <xdr:nvSpPr>
        <xdr:cNvPr id="835" name="楕円 834">
          <a:extLst>
            <a:ext uri="{FF2B5EF4-FFF2-40B4-BE49-F238E27FC236}">
              <a16:creationId xmlns:a16="http://schemas.microsoft.com/office/drawing/2014/main" id="{00000000-0008-0000-0100-000043030000}"/>
            </a:ext>
          </a:extLst>
        </xdr:cNvPr>
        <xdr:cNvSpPr/>
      </xdr:nvSpPr>
      <xdr:spPr>
        <a:xfrm>
          <a:off x="22110700" y="17393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100</xdr:row>
      <xdr:rowOff>99713</xdr:rowOff>
    </xdr:from>
    <xdr:ext cx="469744" cy="259045"/>
    <xdr:sp macro="" textlink="">
      <xdr:nvSpPr>
        <xdr:cNvPr id="836" name="【公民館】&#10;一人当たり面積該当値テキスト">
          <a:extLst>
            <a:ext uri="{FF2B5EF4-FFF2-40B4-BE49-F238E27FC236}">
              <a16:creationId xmlns:a16="http://schemas.microsoft.com/office/drawing/2014/main" id="{00000000-0008-0000-0100-000044030000}"/>
            </a:ext>
          </a:extLst>
        </xdr:cNvPr>
        <xdr:cNvSpPr txBox="1"/>
      </xdr:nvSpPr>
      <xdr:spPr>
        <a:xfrm>
          <a:off x="22199600" y="17244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101</xdr:row>
      <xdr:rowOff>90170</xdr:rowOff>
    </xdr:from>
    <xdr:to>
      <xdr:col>112</xdr:col>
      <xdr:colOff>38100</xdr:colOff>
      <xdr:row>102</xdr:row>
      <xdr:rowOff>20320</xdr:rowOff>
    </xdr:to>
    <xdr:sp macro="" textlink="">
      <xdr:nvSpPr>
        <xdr:cNvPr id="837" name="楕円 836">
          <a:extLst>
            <a:ext uri="{FF2B5EF4-FFF2-40B4-BE49-F238E27FC236}">
              <a16:creationId xmlns:a16="http://schemas.microsoft.com/office/drawing/2014/main" id="{00000000-0008-0000-0100-000045030000}"/>
            </a:ext>
          </a:extLst>
        </xdr:cNvPr>
        <xdr:cNvSpPr/>
      </xdr:nvSpPr>
      <xdr:spPr>
        <a:xfrm>
          <a:off x="21272500" y="1740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101</xdr:row>
      <xdr:rowOff>127636</xdr:rowOff>
    </xdr:from>
    <xdr:to>
      <xdr:col>116</xdr:col>
      <xdr:colOff>63500</xdr:colOff>
      <xdr:row>101</xdr:row>
      <xdr:rowOff>140970</xdr:rowOff>
    </xdr:to>
    <xdr:cxnSp macro="">
      <xdr:nvCxnSpPr>
        <xdr:cNvPr id="838" name="直線コネクタ 837">
          <a:extLst>
            <a:ext uri="{FF2B5EF4-FFF2-40B4-BE49-F238E27FC236}">
              <a16:creationId xmlns:a16="http://schemas.microsoft.com/office/drawing/2014/main" id="{00000000-0008-0000-0100-000046030000}"/>
            </a:ext>
          </a:extLst>
        </xdr:cNvPr>
        <xdr:cNvCxnSpPr/>
      </xdr:nvCxnSpPr>
      <xdr:spPr>
        <a:xfrm flipV="1">
          <a:off x="21323300" y="17444086"/>
          <a:ext cx="83820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101</xdr:row>
      <xdr:rowOff>101600</xdr:rowOff>
    </xdr:from>
    <xdr:to>
      <xdr:col>107</xdr:col>
      <xdr:colOff>101600</xdr:colOff>
      <xdr:row>102</xdr:row>
      <xdr:rowOff>31750</xdr:rowOff>
    </xdr:to>
    <xdr:sp macro="" textlink="">
      <xdr:nvSpPr>
        <xdr:cNvPr id="839" name="楕円 838">
          <a:extLst>
            <a:ext uri="{FF2B5EF4-FFF2-40B4-BE49-F238E27FC236}">
              <a16:creationId xmlns:a16="http://schemas.microsoft.com/office/drawing/2014/main" id="{00000000-0008-0000-0100-000047030000}"/>
            </a:ext>
          </a:extLst>
        </xdr:cNvPr>
        <xdr:cNvSpPr/>
      </xdr:nvSpPr>
      <xdr:spPr>
        <a:xfrm>
          <a:off x="20383500" y="1741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101</xdr:row>
      <xdr:rowOff>140970</xdr:rowOff>
    </xdr:from>
    <xdr:to>
      <xdr:col>111</xdr:col>
      <xdr:colOff>177800</xdr:colOff>
      <xdr:row>101</xdr:row>
      <xdr:rowOff>152400</xdr:rowOff>
    </xdr:to>
    <xdr:cxnSp macro="">
      <xdr:nvCxnSpPr>
        <xdr:cNvPr id="840" name="直線コネクタ 839">
          <a:extLst>
            <a:ext uri="{FF2B5EF4-FFF2-40B4-BE49-F238E27FC236}">
              <a16:creationId xmlns:a16="http://schemas.microsoft.com/office/drawing/2014/main" id="{00000000-0008-0000-0100-000048030000}"/>
            </a:ext>
          </a:extLst>
        </xdr:cNvPr>
        <xdr:cNvCxnSpPr/>
      </xdr:nvCxnSpPr>
      <xdr:spPr>
        <a:xfrm flipV="1">
          <a:off x="20434300" y="1745742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102</xdr:row>
      <xdr:rowOff>10161</xdr:rowOff>
    </xdr:from>
    <xdr:to>
      <xdr:col>102</xdr:col>
      <xdr:colOff>165100</xdr:colOff>
      <xdr:row>102</xdr:row>
      <xdr:rowOff>111761</xdr:rowOff>
    </xdr:to>
    <xdr:sp macro="" textlink="">
      <xdr:nvSpPr>
        <xdr:cNvPr id="841" name="楕円 840">
          <a:extLst>
            <a:ext uri="{FF2B5EF4-FFF2-40B4-BE49-F238E27FC236}">
              <a16:creationId xmlns:a16="http://schemas.microsoft.com/office/drawing/2014/main" id="{00000000-0008-0000-0100-000049030000}"/>
            </a:ext>
          </a:extLst>
        </xdr:cNvPr>
        <xdr:cNvSpPr/>
      </xdr:nvSpPr>
      <xdr:spPr>
        <a:xfrm>
          <a:off x="19494500" y="17498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101</xdr:row>
      <xdr:rowOff>152400</xdr:rowOff>
    </xdr:from>
    <xdr:to>
      <xdr:col>107</xdr:col>
      <xdr:colOff>50800</xdr:colOff>
      <xdr:row>102</xdr:row>
      <xdr:rowOff>60961</xdr:rowOff>
    </xdr:to>
    <xdr:cxnSp macro="">
      <xdr:nvCxnSpPr>
        <xdr:cNvPr id="842" name="直線コネクタ 841">
          <a:extLst>
            <a:ext uri="{FF2B5EF4-FFF2-40B4-BE49-F238E27FC236}">
              <a16:creationId xmlns:a16="http://schemas.microsoft.com/office/drawing/2014/main" id="{00000000-0008-0000-0100-00004A030000}"/>
            </a:ext>
          </a:extLst>
        </xdr:cNvPr>
        <xdr:cNvCxnSpPr/>
      </xdr:nvCxnSpPr>
      <xdr:spPr>
        <a:xfrm flipV="1">
          <a:off x="19545300" y="17468850"/>
          <a:ext cx="8890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19686</xdr:rowOff>
    </xdr:from>
    <xdr:to>
      <xdr:col>98</xdr:col>
      <xdr:colOff>38100</xdr:colOff>
      <xdr:row>103</xdr:row>
      <xdr:rowOff>121286</xdr:rowOff>
    </xdr:to>
    <xdr:sp macro="" textlink="">
      <xdr:nvSpPr>
        <xdr:cNvPr id="843" name="楕円 842">
          <a:extLst>
            <a:ext uri="{FF2B5EF4-FFF2-40B4-BE49-F238E27FC236}">
              <a16:creationId xmlns:a16="http://schemas.microsoft.com/office/drawing/2014/main" id="{00000000-0008-0000-0100-00004B030000}"/>
            </a:ext>
          </a:extLst>
        </xdr:cNvPr>
        <xdr:cNvSpPr/>
      </xdr:nvSpPr>
      <xdr:spPr>
        <a:xfrm>
          <a:off x="18605500" y="17679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102</xdr:row>
      <xdr:rowOff>60961</xdr:rowOff>
    </xdr:from>
    <xdr:to>
      <xdr:col>102</xdr:col>
      <xdr:colOff>114300</xdr:colOff>
      <xdr:row>103</xdr:row>
      <xdr:rowOff>70486</xdr:rowOff>
    </xdr:to>
    <xdr:cxnSp macro="">
      <xdr:nvCxnSpPr>
        <xdr:cNvPr id="844" name="直線コネクタ 843">
          <a:extLst>
            <a:ext uri="{FF2B5EF4-FFF2-40B4-BE49-F238E27FC236}">
              <a16:creationId xmlns:a16="http://schemas.microsoft.com/office/drawing/2014/main" id="{00000000-0008-0000-0100-00004C030000}"/>
            </a:ext>
          </a:extLst>
        </xdr:cNvPr>
        <xdr:cNvCxnSpPr/>
      </xdr:nvCxnSpPr>
      <xdr:spPr>
        <a:xfrm flipV="1">
          <a:off x="18656300" y="17548861"/>
          <a:ext cx="8890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123841</xdr:rowOff>
    </xdr:from>
    <xdr:ext cx="469744" cy="259045"/>
    <xdr:sp macro="" textlink="">
      <xdr:nvSpPr>
        <xdr:cNvPr id="845" name="n_1aveValue【公民館】&#10;一人当たり面積">
          <a:extLst>
            <a:ext uri="{FF2B5EF4-FFF2-40B4-BE49-F238E27FC236}">
              <a16:creationId xmlns:a16="http://schemas.microsoft.com/office/drawing/2014/main" id="{00000000-0008-0000-0100-00004D030000}"/>
            </a:ext>
          </a:extLst>
        </xdr:cNvPr>
        <xdr:cNvSpPr txBox="1"/>
      </xdr:nvSpPr>
      <xdr:spPr>
        <a:xfrm>
          <a:off x="21075727" y="18297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133366</xdr:rowOff>
    </xdr:from>
    <xdr:ext cx="469744" cy="259045"/>
    <xdr:sp macro="" textlink="">
      <xdr:nvSpPr>
        <xdr:cNvPr id="846" name="n_2aveValue【公民館】&#10;一人当たり面積">
          <a:extLst>
            <a:ext uri="{FF2B5EF4-FFF2-40B4-BE49-F238E27FC236}">
              <a16:creationId xmlns:a16="http://schemas.microsoft.com/office/drawing/2014/main" id="{00000000-0008-0000-0100-00004E030000}"/>
            </a:ext>
          </a:extLst>
        </xdr:cNvPr>
        <xdr:cNvSpPr txBox="1"/>
      </xdr:nvSpPr>
      <xdr:spPr>
        <a:xfrm>
          <a:off x="20199427" y="18307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135272</xdr:rowOff>
    </xdr:from>
    <xdr:ext cx="469744" cy="259045"/>
    <xdr:sp macro="" textlink="">
      <xdr:nvSpPr>
        <xdr:cNvPr id="847" name="n_3aveValue【公民館】&#10;一人当たり面積">
          <a:extLst>
            <a:ext uri="{FF2B5EF4-FFF2-40B4-BE49-F238E27FC236}">
              <a16:creationId xmlns:a16="http://schemas.microsoft.com/office/drawing/2014/main" id="{00000000-0008-0000-0100-00004F030000}"/>
            </a:ext>
          </a:extLst>
        </xdr:cNvPr>
        <xdr:cNvSpPr txBox="1"/>
      </xdr:nvSpPr>
      <xdr:spPr>
        <a:xfrm>
          <a:off x="19310427" y="18308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144797</xdr:rowOff>
    </xdr:from>
    <xdr:ext cx="469744" cy="259045"/>
    <xdr:sp macro="" textlink="">
      <xdr:nvSpPr>
        <xdr:cNvPr id="848" name="n_4aveValue【公民館】&#10;一人当たり面積">
          <a:extLst>
            <a:ext uri="{FF2B5EF4-FFF2-40B4-BE49-F238E27FC236}">
              <a16:creationId xmlns:a16="http://schemas.microsoft.com/office/drawing/2014/main" id="{00000000-0008-0000-0100-000050030000}"/>
            </a:ext>
          </a:extLst>
        </xdr:cNvPr>
        <xdr:cNvSpPr txBox="1"/>
      </xdr:nvSpPr>
      <xdr:spPr>
        <a:xfrm>
          <a:off x="18421427" y="1831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100</xdr:row>
      <xdr:rowOff>36847</xdr:rowOff>
    </xdr:from>
    <xdr:ext cx="469744" cy="259045"/>
    <xdr:sp macro="" textlink="">
      <xdr:nvSpPr>
        <xdr:cNvPr id="849" name="n_1mainValue【公民館】&#10;一人当たり面積">
          <a:extLst>
            <a:ext uri="{FF2B5EF4-FFF2-40B4-BE49-F238E27FC236}">
              <a16:creationId xmlns:a16="http://schemas.microsoft.com/office/drawing/2014/main" id="{00000000-0008-0000-0100-000051030000}"/>
            </a:ext>
          </a:extLst>
        </xdr:cNvPr>
        <xdr:cNvSpPr txBox="1"/>
      </xdr:nvSpPr>
      <xdr:spPr>
        <a:xfrm>
          <a:off x="21075727" y="1718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100</xdr:row>
      <xdr:rowOff>48277</xdr:rowOff>
    </xdr:from>
    <xdr:ext cx="469744" cy="259045"/>
    <xdr:sp macro="" textlink="">
      <xdr:nvSpPr>
        <xdr:cNvPr id="850" name="n_2mainValue【公民館】&#10;一人当たり面積">
          <a:extLst>
            <a:ext uri="{FF2B5EF4-FFF2-40B4-BE49-F238E27FC236}">
              <a16:creationId xmlns:a16="http://schemas.microsoft.com/office/drawing/2014/main" id="{00000000-0008-0000-0100-000052030000}"/>
            </a:ext>
          </a:extLst>
        </xdr:cNvPr>
        <xdr:cNvSpPr txBox="1"/>
      </xdr:nvSpPr>
      <xdr:spPr>
        <a:xfrm>
          <a:off x="20199427" y="1719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100</xdr:row>
      <xdr:rowOff>128288</xdr:rowOff>
    </xdr:from>
    <xdr:ext cx="469744" cy="259045"/>
    <xdr:sp macro="" textlink="">
      <xdr:nvSpPr>
        <xdr:cNvPr id="851" name="n_3mainValue【公民館】&#10;一人当たり面積">
          <a:extLst>
            <a:ext uri="{FF2B5EF4-FFF2-40B4-BE49-F238E27FC236}">
              <a16:creationId xmlns:a16="http://schemas.microsoft.com/office/drawing/2014/main" id="{00000000-0008-0000-0100-000053030000}"/>
            </a:ext>
          </a:extLst>
        </xdr:cNvPr>
        <xdr:cNvSpPr txBox="1"/>
      </xdr:nvSpPr>
      <xdr:spPr>
        <a:xfrm>
          <a:off x="19310427" y="1727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101</xdr:row>
      <xdr:rowOff>137813</xdr:rowOff>
    </xdr:from>
    <xdr:ext cx="469744" cy="259045"/>
    <xdr:sp macro="" textlink="">
      <xdr:nvSpPr>
        <xdr:cNvPr id="852" name="n_4mainValue【公民館】&#10;一人当たり面積">
          <a:extLst>
            <a:ext uri="{FF2B5EF4-FFF2-40B4-BE49-F238E27FC236}">
              <a16:creationId xmlns:a16="http://schemas.microsoft.com/office/drawing/2014/main" id="{00000000-0008-0000-0100-000054030000}"/>
            </a:ext>
          </a:extLst>
        </xdr:cNvPr>
        <xdr:cNvSpPr txBox="1"/>
      </xdr:nvSpPr>
      <xdr:spPr>
        <a:xfrm>
          <a:off x="18421427" y="17454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3" name="正方形/長方形 852">
          <a:extLst>
            <a:ext uri="{FF2B5EF4-FFF2-40B4-BE49-F238E27FC236}">
              <a16:creationId xmlns:a16="http://schemas.microsoft.com/office/drawing/2014/main" id="{00000000-0008-0000-0100-000055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4" name="正方形/長方形 853">
          <a:extLst>
            <a:ext uri="{FF2B5EF4-FFF2-40B4-BE49-F238E27FC236}">
              <a16:creationId xmlns:a16="http://schemas.microsoft.com/office/drawing/2014/main" id="{00000000-0008-0000-0100-000056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5" name="テキスト ボックス 854">
          <a:extLst>
            <a:ext uri="{FF2B5EF4-FFF2-40B4-BE49-F238E27FC236}">
              <a16:creationId xmlns:a16="http://schemas.microsoft.com/office/drawing/2014/main" id="{00000000-0008-0000-0100-000057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有形固定資産減価償却率で類似団体平均を上回っている「公営住宅」について「由布市公共施設個別計画」では廃止や解体の方針が確定している施設が多く今後数値は下がっていくものと思われる。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道路については、類似団体平均を上回っているが減らすことはできないため優先順位をつけ、修繕を施していくこととする。</a:t>
          </a:r>
          <a:endParaRPr lang="ja-JP" altLang="ja-JP" sz="1400">
            <a:effectLst/>
          </a:endParaRPr>
        </a:p>
        <a:p>
          <a:r>
            <a:rPr kumimoji="1" lang="ja-JP" altLang="ja-JP" sz="1100">
              <a:solidFill>
                <a:schemeClr val="dk1"/>
              </a:solidFill>
              <a:effectLst/>
              <a:latin typeface="+mn-lt"/>
              <a:ea typeface="+mn-ea"/>
              <a:cs typeface="+mn-cs"/>
            </a:rPr>
            <a:t>有形固定資産減価償却率で類似団体平均を下回っている「公民館」について、</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人当たりの面積が類似団体を大きく上回っており、経年比較でも増加傾向にある。同計画に基づき、今後は住民との協議を行い適正化を図っていく。</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大分県由布市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33,954
33,539
319.32
25,031,305
24,065,257
679,039
10,888,270
22,867,367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27.3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00000000-0008-0000-0200-00002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00000000-0008-0000-0200-00002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00000000-0008-0000-0200-00002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00000000-0008-0000-0200-00002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00000000-0008-0000-0200-00002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00000000-0008-0000-0200-00002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00000000-0008-0000-0200-00002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00000000-0008-0000-0200-000030000000}"/>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00000000-0008-0000-0200-000031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00000000-0008-0000-0200-000032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00000000-0008-0000-0200-000033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00000000-0008-0000-0200-000034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00000000-0008-0000-0200-000035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00000000-0008-0000-0200-000036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00000000-0008-0000-0200-000037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00000000-0008-0000-0200-000038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00000000-0008-0000-0200-000039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00000000-0008-0000-0200-00003A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00000000-0008-0000-0200-00003B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a:extLst>
            <a:ext uri="{FF2B5EF4-FFF2-40B4-BE49-F238E27FC236}">
              <a16:creationId xmlns:a16="http://schemas.microsoft.com/office/drawing/2014/main" id="{00000000-0008-0000-0200-00003C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a:extLst>
            <a:ext uri="{FF2B5EF4-FFF2-40B4-BE49-F238E27FC236}">
              <a16:creationId xmlns:a16="http://schemas.microsoft.com/office/drawing/2014/main" id="{00000000-0008-0000-0200-00003D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a:extLst>
            <a:ext uri="{FF2B5EF4-FFF2-40B4-BE49-F238E27FC236}">
              <a16:creationId xmlns:a16="http://schemas.microsoft.com/office/drawing/2014/main" id="{00000000-0008-0000-0200-00003E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a:extLst>
            <a:ext uri="{FF2B5EF4-FFF2-40B4-BE49-F238E27FC236}">
              <a16:creationId xmlns:a16="http://schemas.microsoft.com/office/drawing/2014/main" id="{00000000-0008-0000-0200-00003F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a:extLst>
            <a:ext uri="{FF2B5EF4-FFF2-40B4-BE49-F238E27FC236}">
              <a16:creationId xmlns:a16="http://schemas.microsoft.com/office/drawing/2014/main" id="{00000000-0008-0000-0200-000040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a:extLst>
            <a:ext uri="{FF2B5EF4-FFF2-40B4-BE49-F238E27FC236}">
              <a16:creationId xmlns:a16="http://schemas.microsoft.com/office/drawing/2014/main" id="{00000000-0008-0000-0200-000041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a:extLst>
            <a:ext uri="{FF2B5EF4-FFF2-40B4-BE49-F238E27FC236}">
              <a16:creationId xmlns:a16="http://schemas.microsoft.com/office/drawing/2014/main" id="{00000000-0008-0000-0200-000042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a:extLst>
            <a:ext uri="{FF2B5EF4-FFF2-40B4-BE49-F238E27FC236}">
              <a16:creationId xmlns:a16="http://schemas.microsoft.com/office/drawing/2014/main" id="{00000000-0008-0000-0200-000043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a:extLst>
            <a:ext uri="{FF2B5EF4-FFF2-40B4-BE49-F238E27FC236}">
              <a16:creationId xmlns:a16="http://schemas.microsoft.com/office/drawing/2014/main" id="{00000000-0008-0000-0200-000044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a:extLst>
            <a:ext uri="{FF2B5EF4-FFF2-40B4-BE49-F238E27FC236}">
              <a16:creationId xmlns:a16="http://schemas.microsoft.com/office/drawing/2014/main" id="{00000000-0008-0000-0200-000046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a:extLst>
            <a:ext uri="{FF2B5EF4-FFF2-40B4-BE49-F238E27FC236}">
              <a16:creationId xmlns:a16="http://schemas.microsoft.com/office/drawing/2014/main" id="{00000000-0008-0000-0200-000048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54</xdr:row>
      <xdr:rowOff>160020</xdr:rowOff>
    </xdr:from>
    <xdr:to>
      <xdr:col>24</xdr:col>
      <xdr:colOff>62865</xdr:colOff>
      <xdr:row>64</xdr:row>
      <xdr:rowOff>76200</xdr:rowOff>
    </xdr:to>
    <xdr:cxnSp macro="">
      <xdr:nvCxnSpPr>
        <xdr:cNvPr id="73" name="直線コネクタ 72">
          <a:extLst>
            <a:ext uri="{FF2B5EF4-FFF2-40B4-BE49-F238E27FC236}">
              <a16:creationId xmlns:a16="http://schemas.microsoft.com/office/drawing/2014/main" id="{00000000-0008-0000-0200-000049000000}"/>
            </a:ext>
          </a:extLst>
        </xdr:cNvPr>
        <xdr:cNvCxnSpPr/>
      </xdr:nvCxnSpPr>
      <xdr:spPr>
        <a:xfrm flipV="1">
          <a:off x="4634865" y="9418320"/>
          <a:ext cx="0" cy="1630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74" name="【体育館・プール】&#10;有形固定資産減価償却率最小値テキスト">
          <a:extLst>
            <a:ext uri="{FF2B5EF4-FFF2-40B4-BE49-F238E27FC236}">
              <a16:creationId xmlns:a16="http://schemas.microsoft.com/office/drawing/2014/main" id="{00000000-0008-0000-0200-00004A000000}"/>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75" name="直線コネクタ 74">
          <a:extLst>
            <a:ext uri="{FF2B5EF4-FFF2-40B4-BE49-F238E27FC236}">
              <a16:creationId xmlns:a16="http://schemas.microsoft.com/office/drawing/2014/main" id="{00000000-0008-0000-0200-00004B000000}"/>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106697</xdr:rowOff>
    </xdr:from>
    <xdr:ext cx="405111" cy="259045"/>
    <xdr:sp macro="" textlink="">
      <xdr:nvSpPr>
        <xdr:cNvPr id="76" name="【体育館・プール】&#10;有形固定資産減価償却率最大値テキスト">
          <a:extLst>
            <a:ext uri="{FF2B5EF4-FFF2-40B4-BE49-F238E27FC236}">
              <a16:creationId xmlns:a16="http://schemas.microsoft.com/office/drawing/2014/main" id="{00000000-0008-0000-0200-00004C000000}"/>
            </a:ext>
          </a:extLst>
        </xdr:cNvPr>
        <xdr:cNvSpPr txBox="1"/>
      </xdr:nvSpPr>
      <xdr:spPr>
        <a:xfrm>
          <a:off x="4673600" y="9193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54</xdr:row>
      <xdr:rowOff>160020</xdr:rowOff>
    </xdr:from>
    <xdr:to>
      <xdr:col>24</xdr:col>
      <xdr:colOff>152400</xdr:colOff>
      <xdr:row>54</xdr:row>
      <xdr:rowOff>160020</xdr:rowOff>
    </xdr:to>
    <xdr:cxnSp macro="">
      <xdr:nvCxnSpPr>
        <xdr:cNvPr id="77" name="直線コネクタ 76">
          <a:extLst>
            <a:ext uri="{FF2B5EF4-FFF2-40B4-BE49-F238E27FC236}">
              <a16:creationId xmlns:a16="http://schemas.microsoft.com/office/drawing/2014/main" id="{00000000-0008-0000-0200-00004D000000}"/>
            </a:ext>
          </a:extLst>
        </xdr:cNvPr>
        <xdr:cNvCxnSpPr/>
      </xdr:nvCxnSpPr>
      <xdr:spPr>
        <a:xfrm>
          <a:off x="4546600" y="941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34942</xdr:rowOff>
    </xdr:from>
    <xdr:ext cx="405111" cy="259045"/>
    <xdr:sp macro="" textlink="">
      <xdr:nvSpPr>
        <xdr:cNvPr id="78" name="【体育館・プール】&#10;有形固定資産減価償却率平均値テキスト">
          <a:extLst>
            <a:ext uri="{FF2B5EF4-FFF2-40B4-BE49-F238E27FC236}">
              <a16:creationId xmlns:a16="http://schemas.microsoft.com/office/drawing/2014/main" id="{00000000-0008-0000-0200-00004E000000}"/>
            </a:ext>
          </a:extLst>
        </xdr:cNvPr>
        <xdr:cNvSpPr txBox="1"/>
      </xdr:nvSpPr>
      <xdr:spPr>
        <a:xfrm>
          <a:off x="4673600" y="101504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12065</xdr:rowOff>
    </xdr:from>
    <xdr:to>
      <xdr:col>24</xdr:col>
      <xdr:colOff>114300</xdr:colOff>
      <xdr:row>60</xdr:row>
      <xdr:rowOff>113665</xdr:rowOff>
    </xdr:to>
    <xdr:sp macro="" textlink="">
      <xdr:nvSpPr>
        <xdr:cNvPr id="79" name="フローチャート: 判断 78">
          <a:extLst>
            <a:ext uri="{FF2B5EF4-FFF2-40B4-BE49-F238E27FC236}">
              <a16:creationId xmlns:a16="http://schemas.microsoft.com/office/drawing/2014/main" id="{00000000-0008-0000-0200-00004F000000}"/>
            </a:ext>
          </a:extLst>
        </xdr:cNvPr>
        <xdr:cNvSpPr/>
      </xdr:nvSpPr>
      <xdr:spPr>
        <a:xfrm>
          <a:off x="45847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158750</xdr:rowOff>
    </xdr:from>
    <xdr:to>
      <xdr:col>20</xdr:col>
      <xdr:colOff>38100</xdr:colOff>
      <xdr:row>60</xdr:row>
      <xdr:rowOff>88900</xdr:rowOff>
    </xdr:to>
    <xdr:sp macro="" textlink="">
      <xdr:nvSpPr>
        <xdr:cNvPr id="80" name="フローチャート: 判断 79">
          <a:extLst>
            <a:ext uri="{FF2B5EF4-FFF2-40B4-BE49-F238E27FC236}">
              <a16:creationId xmlns:a16="http://schemas.microsoft.com/office/drawing/2014/main" id="{00000000-0008-0000-0200-000050000000}"/>
            </a:ext>
          </a:extLst>
        </xdr:cNvPr>
        <xdr:cNvSpPr/>
      </xdr:nvSpPr>
      <xdr:spPr>
        <a:xfrm>
          <a:off x="3746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151130</xdr:rowOff>
    </xdr:from>
    <xdr:to>
      <xdr:col>15</xdr:col>
      <xdr:colOff>101600</xdr:colOff>
      <xdr:row>60</xdr:row>
      <xdr:rowOff>81280</xdr:rowOff>
    </xdr:to>
    <xdr:sp macro="" textlink="">
      <xdr:nvSpPr>
        <xdr:cNvPr id="81" name="フローチャート: 判断 80">
          <a:extLst>
            <a:ext uri="{FF2B5EF4-FFF2-40B4-BE49-F238E27FC236}">
              <a16:creationId xmlns:a16="http://schemas.microsoft.com/office/drawing/2014/main" id="{00000000-0008-0000-0200-000051000000}"/>
            </a:ext>
          </a:extLst>
        </xdr:cNvPr>
        <xdr:cNvSpPr/>
      </xdr:nvSpPr>
      <xdr:spPr>
        <a:xfrm>
          <a:off x="28575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137795</xdr:rowOff>
    </xdr:from>
    <xdr:to>
      <xdr:col>10</xdr:col>
      <xdr:colOff>165100</xdr:colOff>
      <xdr:row>60</xdr:row>
      <xdr:rowOff>67945</xdr:rowOff>
    </xdr:to>
    <xdr:sp macro="" textlink="">
      <xdr:nvSpPr>
        <xdr:cNvPr id="82" name="フローチャート: 判断 81">
          <a:extLst>
            <a:ext uri="{FF2B5EF4-FFF2-40B4-BE49-F238E27FC236}">
              <a16:creationId xmlns:a16="http://schemas.microsoft.com/office/drawing/2014/main" id="{00000000-0008-0000-0200-000052000000}"/>
            </a:ext>
          </a:extLst>
        </xdr:cNvPr>
        <xdr:cNvSpPr/>
      </xdr:nvSpPr>
      <xdr:spPr>
        <a:xfrm>
          <a:off x="1968500" y="102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122555</xdr:rowOff>
    </xdr:from>
    <xdr:to>
      <xdr:col>6</xdr:col>
      <xdr:colOff>38100</xdr:colOff>
      <xdr:row>60</xdr:row>
      <xdr:rowOff>52705</xdr:rowOff>
    </xdr:to>
    <xdr:sp macro="" textlink="">
      <xdr:nvSpPr>
        <xdr:cNvPr id="83" name="フローチャート: 判断 82">
          <a:extLst>
            <a:ext uri="{FF2B5EF4-FFF2-40B4-BE49-F238E27FC236}">
              <a16:creationId xmlns:a16="http://schemas.microsoft.com/office/drawing/2014/main" id="{00000000-0008-0000-0200-000053000000}"/>
            </a:ext>
          </a:extLst>
        </xdr:cNvPr>
        <xdr:cNvSpPr/>
      </xdr:nvSpPr>
      <xdr:spPr>
        <a:xfrm>
          <a:off x="1079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a:extLst>
            <a:ext uri="{FF2B5EF4-FFF2-40B4-BE49-F238E27FC236}">
              <a16:creationId xmlns:a16="http://schemas.microsoft.com/office/drawing/2014/main" id="{00000000-0008-0000-0200-000054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00000000-0008-0000-0200-000055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00000000-0008-0000-0200-000056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00000000-0008-0000-0200-000057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00000000-0008-0000-0200-000058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29210</xdr:rowOff>
    </xdr:from>
    <xdr:to>
      <xdr:col>24</xdr:col>
      <xdr:colOff>114300</xdr:colOff>
      <xdr:row>62</xdr:row>
      <xdr:rowOff>130810</xdr:rowOff>
    </xdr:to>
    <xdr:sp macro="" textlink="">
      <xdr:nvSpPr>
        <xdr:cNvPr id="89" name="楕円 88">
          <a:extLst>
            <a:ext uri="{FF2B5EF4-FFF2-40B4-BE49-F238E27FC236}">
              <a16:creationId xmlns:a16="http://schemas.microsoft.com/office/drawing/2014/main" id="{00000000-0008-0000-0200-000059000000}"/>
            </a:ext>
          </a:extLst>
        </xdr:cNvPr>
        <xdr:cNvSpPr/>
      </xdr:nvSpPr>
      <xdr:spPr>
        <a:xfrm>
          <a:off x="4584700" y="1065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7637</xdr:rowOff>
    </xdr:from>
    <xdr:ext cx="405111" cy="259045"/>
    <xdr:sp macro="" textlink="">
      <xdr:nvSpPr>
        <xdr:cNvPr id="90" name="【体育館・プール】&#10;有形固定資産減価償却率該当値テキスト">
          <a:extLst>
            <a:ext uri="{FF2B5EF4-FFF2-40B4-BE49-F238E27FC236}">
              <a16:creationId xmlns:a16="http://schemas.microsoft.com/office/drawing/2014/main" id="{00000000-0008-0000-0200-00005A000000}"/>
            </a:ext>
          </a:extLst>
        </xdr:cNvPr>
        <xdr:cNvSpPr txBox="1"/>
      </xdr:nvSpPr>
      <xdr:spPr>
        <a:xfrm>
          <a:off x="4673600" y="10637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50165</xdr:rowOff>
    </xdr:from>
    <xdr:to>
      <xdr:col>20</xdr:col>
      <xdr:colOff>38100</xdr:colOff>
      <xdr:row>62</xdr:row>
      <xdr:rowOff>151765</xdr:rowOff>
    </xdr:to>
    <xdr:sp macro="" textlink="">
      <xdr:nvSpPr>
        <xdr:cNvPr id="91" name="楕円 90">
          <a:extLst>
            <a:ext uri="{FF2B5EF4-FFF2-40B4-BE49-F238E27FC236}">
              <a16:creationId xmlns:a16="http://schemas.microsoft.com/office/drawing/2014/main" id="{00000000-0008-0000-0200-00005B000000}"/>
            </a:ext>
          </a:extLst>
        </xdr:cNvPr>
        <xdr:cNvSpPr/>
      </xdr:nvSpPr>
      <xdr:spPr>
        <a:xfrm>
          <a:off x="3746500" y="1068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80010</xdr:rowOff>
    </xdr:from>
    <xdr:to>
      <xdr:col>24</xdr:col>
      <xdr:colOff>63500</xdr:colOff>
      <xdr:row>62</xdr:row>
      <xdr:rowOff>100965</xdr:rowOff>
    </xdr:to>
    <xdr:cxnSp macro="">
      <xdr:nvCxnSpPr>
        <xdr:cNvPr id="92" name="直線コネクタ 91">
          <a:extLst>
            <a:ext uri="{FF2B5EF4-FFF2-40B4-BE49-F238E27FC236}">
              <a16:creationId xmlns:a16="http://schemas.microsoft.com/office/drawing/2014/main" id="{00000000-0008-0000-0200-00005C000000}"/>
            </a:ext>
          </a:extLst>
        </xdr:cNvPr>
        <xdr:cNvCxnSpPr/>
      </xdr:nvCxnSpPr>
      <xdr:spPr>
        <a:xfrm flipV="1">
          <a:off x="3797300" y="10709910"/>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27305</xdr:rowOff>
    </xdr:from>
    <xdr:to>
      <xdr:col>15</xdr:col>
      <xdr:colOff>101600</xdr:colOff>
      <xdr:row>62</xdr:row>
      <xdr:rowOff>128905</xdr:rowOff>
    </xdr:to>
    <xdr:sp macro="" textlink="">
      <xdr:nvSpPr>
        <xdr:cNvPr id="93" name="楕円 92">
          <a:extLst>
            <a:ext uri="{FF2B5EF4-FFF2-40B4-BE49-F238E27FC236}">
              <a16:creationId xmlns:a16="http://schemas.microsoft.com/office/drawing/2014/main" id="{00000000-0008-0000-0200-00005D000000}"/>
            </a:ext>
          </a:extLst>
        </xdr:cNvPr>
        <xdr:cNvSpPr/>
      </xdr:nvSpPr>
      <xdr:spPr>
        <a:xfrm>
          <a:off x="2857500" y="1065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78105</xdr:rowOff>
    </xdr:from>
    <xdr:to>
      <xdr:col>19</xdr:col>
      <xdr:colOff>177800</xdr:colOff>
      <xdr:row>62</xdr:row>
      <xdr:rowOff>100965</xdr:rowOff>
    </xdr:to>
    <xdr:cxnSp macro="">
      <xdr:nvCxnSpPr>
        <xdr:cNvPr id="94" name="直線コネクタ 93">
          <a:extLst>
            <a:ext uri="{FF2B5EF4-FFF2-40B4-BE49-F238E27FC236}">
              <a16:creationId xmlns:a16="http://schemas.microsoft.com/office/drawing/2014/main" id="{00000000-0008-0000-0200-00005E000000}"/>
            </a:ext>
          </a:extLst>
        </xdr:cNvPr>
        <xdr:cNvCxnSpPr/>
      </xdr:nvCxnSpPr>
      <xdr:spPr>
        <a:xfrm>
          <a:off x="2908300" y="1070800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158750</xdr:rowOff>
    </xdr:from>
    <xdr:to>
      <xdr:col>10</xdr:col>
      <xdr:colOff>165100</xdr:colOff>
      <xdr:row>63</xdr:row>
      <xdr:rowOff>88900</xdr:rowOff>
    </xdr:to>
    <xdr:sp macro="" textlink="">
      <xdr:nvSpPr>
        <xdr:cNvPr id="95" name="楕円 94">
          <a:extLst>
            <a:ext uri="{FF2B5EF4-FFF2-40B4-BE49-F238E27FC236}">
              <a16:creationId xmlns:a16="http://schemas.microsoft.com/office/drawing/2014/main" id="{00000000-0008-0000-0200-00005F000000}"/>
            </a:ext>
          </a:extLst>
        </xdr:cNvPr>
        <xdr:cNvSpPr/>
      </xdr:nvSpPr>
      <xdr:spPr>
        <a:xfrm>
          <a:off x="1968500" y="1078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78105</xdr:rowOff>
    </xdr:from>
    <xdr:to>
      <xdr:col>15</xdr:col>
      <xdr:colOff>50800</xdr:colOff>
      <xdr:row>63</xdr:row>
      <xdr:rowOff>38100</xdr:rowOff>
    </xdr:to>
    <xdr:cxnSp macro="">
      <xdr:nvCxnSpPr>
        <xdr:cNvPr id="96" name="直線コネクタ 95">
          <a:extLst>
            <a:ext uri="{FF2B5EF4-FFF2-40B4-BE49-F238E27FC236}">
              <a16:creationId xmlns:a16="http://schemas.microsoft.com/office/drawing/2014/main" id="{00000000-0008-0000-0200-000060000000}"/>
            </a:ext>
          </a:extLst>
        </xdr:cNvPr>
        <xdr:cNvCxnSpPr/>
      </xdr:nvCxnSpPr>
      <xdr:spPr>
        <a:xfrm flipV="1">
          <a:off x="2019300" y="10708005"/>
          <a:ext cx="889000" cy="131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59690</xdr:rowOff>
    </xdr:from>
    <xdr:to>
      <xdr:col>6</xdr:col>
      <xdr:colOff>38100</xdr:colOff>
      <xdr:row>62</xdr:row>
      <xdr:rowOff>161290</xdr:rowOff>
    </xdr:to>
    <xdr:sp macro="" textlink="">
      <xdr:nvSpPr>
        <xdr:cNvPr id="97" name="楕円 96">
          <a:extLst>
            <a:ext uri="{FF2B5EF4-FFF2-40B4-BE49-F238E27FC236}">
              <a16:creationId xmlns:a16="http://schemas.microsoft.com/office/drawing/2014/main" id="{00000000-0008-0000-0200-000061000000}"/>
            </a:ext>
          </a:extLst>
        </xdr:cNvPr>
        <xdr:cNvSpPr/>
      </xdr:nvSpPr>
      <xdr:spPr>
        <a:xfrm>
          <a:off x="1079500" y="1068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110490</xdr:rowOff>
    </xdr:from>
    <xdr:to>
      <xdr:col>10</xdr:col>
      <xdr:colOff>114300</xdr:colOff>
      <xdr:row>63</xdr:row>
      <xdr:rowOff>38100</xdr:rowOff>
    </xdr:to>
    <xdr:cxnSp macro="">
      <xdr:nvCxnSpPr>
        <xdr:cNvPr id="98" name="直線コネクタ 97">
          <a:extLst>
            <a:ext uri="{FF2B5EF4-FFF2-40B4-BE49-F238E27FC236}">
              <a16:creationId xmlns:a16="http://schemas.microsoft.com/office/drawing/2014/main" id="{00000000-0008-0000-0200-000062000000}"/>
            </a:ext>
          </a:extLst>
        </xdr:cNvPr>
        <xdr:cNvCxnSpPr/>
      </xdr:nvCxnSpPr>
      <xdr:spPr>
        <a:xfrm>
          <a:off x="1130300" y="1074039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105427</xdr:rowOff>
    </xdr:from>
    <xdr:ext cx="405111" cy="259045"/>
    <xdr:sp macro="" textlink="">
      <xdr:nvSpPr>
        <xdr:cNvPr id="99" name="n_1aveValue【体育館・プール】&#10;有形固定資産減価償却率">
          <a:extLst>
            <a:ext uri="{FF2B5EF4-FFF2-40B4-BE49-F238E27FC236}">
              <a16:creationId xmlns:a16="http://schemas.microsoft.com/office/drawing/2014/main" id="{00000000-0008-0000-0200-000063000000}"/>
            </a:ext>
          </a:extLst>
        </xdr:cNvPr>
        <xdr:cNvSpPr txBox="1"/>
      </xdr:nvSpPr>
      <xdr:spPr>
        <a:xfrm>
          <a:off x="3582044" y="1004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97807</xdr:rowOff>
    </xdr:from>
    <xdr:ext cx="405111" cy="259045"/>
    <xdr:sp macro="" textlink="">
      <xdr:nvSpPr>
        <xdr:cNvPr id="100" name="n_2aveValue【体育館・プール】&#10;有形固定資産減価償却率">
          <a:extLst>
            <a:ext uri="{FF2B5EF4-FFF2-40B4-BE49-F238E27FC236}">
              <a16:creationId xmlns:a16="http://schemas.microsoft.com/office/drawing/2014/main" id="{00000000-0008-0000-0200-000064000000}"/>
            </a:ext>
          </a:extLst>
        </xdr:cNvPr>
        <xdr:cNvSpPr txBox="1"/>
      </xdr:nvSpPr>
      <xdr:spPr>
        <a:xfrm>
          <a:off x="2705744" y="1004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84472</xdr:rowOff>
    </xdr:from>
    <xdr:ext cx="405111" cy="259045"/>
    <xdr:sp macro="" textlink="">
      <xdr:nvSpPr>
        <xdr:cNvPr id="101" name="n_3aveValue【体育館・プール】&#10;有形固定資産減価償却率">
          <a:extLst>
            <a:ext uri="{FF2B5EF4-FFF2-40B4-BE49-F238E27FC236}">
              <a16:creationId xmlns:a16="http://schemas.microsoft.com/office/drawing/2014/main" id="{00000000-0008-0000-0200-000065000000}"/>
            </a:ext>
          </a:extLst>
        </xdr:cNvPr>
        <xdr:cNvSpPr txBox="1"/>
      </xdr:nvSpPr>
      <xdr:spPr>
        <a:xfrm>
          <a:off x="1816744" y="1002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69232</xdr:rowOff>
    </xdr:from>
    <xdr:ext cx="405111" cy="259045"/>
    <xdr:sp macro="" textlink="">
      <xdr:nvSpPr>
        <xdr:cNvPr id="102" name="n_4aveValue【体育館・プール】&#10;有形固定資産減価償却率">
          <a:extLst>
            <a:ext uri="{FF2B5EF4-FFF2-40B4-BE49-F238E27FC236}">
              <a16:creationId xmlns:a16="http://schemas.microsoft.com/office/drawing/2014/main" id="{00000000-0008-0000-0200-000066000000}"/>
            </a:ext>
          </a:extLst>
        </xdr:cNvPr>
        <xdr:cNvSpPr txBox="1"/>
      </xdr:nvSpPr>
      <xdr:spPr>
        <a:xfrm>
          <a:off x="92774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142892</xdr:rowOff>
    </xdr:from>
    <xdr:ext cx="405111" cy="259045"/>
    <xdr:sp macro="" textlink="">
      <xdr:nvSpPr>
        <xdr:cNvPr id="103" name="n_1mainValue【体育館・プール】&#10;有形固定資産減価償却率">
          <a:extLst>
            <a:ext uri="{FF2B5EF4-FFF2-40B4-BE49-F238E27FC236}">
              <a16:creationId xmlns:a16="http://schemas.microsoft.com/office/drawing/2014/main" id="{00000000-0008-0000-0200-000067000000}"/>
            </a:ext>
          </a:extLst>
        </xdr:cNvPr>
        <xdr:cNvSpPr txBox="1"/>
      </xdr:nvSpPr>
      <xdr:spPr>
        <a:xfrm>
          <a:off x="3582044" y="10772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120032</xdr:rowOff>
    </xdr:from>
    <xdr:ext cx="405111" cy="259045"/>
    <xdr:sp macro="" textlink="">
      <xdr:nvSpPr>
        <xdr:cNvPr id="104" name="n_2mainValue【体育館・プール】&#10;有形固定資産減価償却率">
          <a:extLst>
            <a:ext uri="{FF2B5EF4-FFF2-40B4-BE49-F238E27FC236}">
              <a16:creationId xmlns:a16="http://schemas.microsoft.com/office/drawing/2014/main" id="{00000000-0008-0000-0200-000068000000}"/>
            </a:ext>
          </a:extLst>
        </xdr:cNvPr>
        <xdr:cNvSpPr txBox="1"/>
      </xdr:nvSpPr>
      <xdr:spPr>
        <a:xfrm>
          <a:off x="2705744" y="10749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80027</xdr:rowOff>
    </xdr:from>
    <xdr:ext cx="405111" cy="259045"/>
    <xdr:sp macro="" textlink="">
      <xdr:nvSpPr>
        <xdr:cNvPr id="105" name="n_3mainValue【体育館・プール】&#10;有形固定資産減価償却率">
          <a:extLst>
            <a:ext uri="{FF2B5EF4-FFF2-40B4-BE49-F238E27FC236}">
              <a16:creationId xmlns:a16="http://schemas.microsoft.com/office/drawing/2014/main" id="{00000000-0008-0000-0200-000069000000}"/>
            </a:ext>
          </a:extLst>
        </xdr:cNvPr>
        <xdr:cNvSpPr txBox="1"/>
      </xdr:nvSpPr>
      <xdr:spPr>
        <a:xfrm>
          <a:off x="1816744" y="1088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152417</xdr:rowOff>
    </xdr:from>
    <xdr:ext cx="405111" cy="259045"/>
    <xdr:sp macro="" textlink="">
      <xdr:nvSpPr>
        <xdr:cNvPr id="106" name="n_4mainValue【体育館・プール】&#10;有形固定資産減価償却率">
          <a:extLst>
            <a:ext uri="{FF2B5EF4-FFF2-40B4-BE49-F238E27FC236}">
              <a16:creationId xmlns:a16="http://schemas.microsoft.com/office/drawing/2014/main" id="{00000000-0008-0000-0200-00006A000000}"/>
            </a:ext>
          </a:extLst>
        </xdr:cNvPr>
        <xdr:cNvSpPr txBox="1"/>
      </xdr:nvSpPr>
      <xdr:spPr>
        <a:xfrm>
          <a:off x="927744" y="10782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7" name="正方形/長方形 106">
          <a:extLst>
            <a:ext uri="{FF2B5EF4-FFF2-40B4-BE49-F238E27FC236}">
              <a16:creationId xmlns:a16="http://schemas.microsoft.com/office/drawing/2014/main" id="{00000000-0008-0000-0200-00006B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8" name="正方形/長方形 107">
          <a:extLst>
            <a:ext uri="{FF2B5EF4-FFF2-40B4-BE49-F238E27FC236}">
              <a16:creationId xmlns:a16="http://schemas.microsoft.com/office/drawing/2014/main" id="{00000000-0008-0000-0200-00006C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9" name="正方形/長方形 108">
          <a:extLst>
            <a:ext uri="{FF2B5EF4-FFF2-40B4-BE49-F238E27FC236}">
              <a16:creationId xmlns:a16="http://schemas.microsoft.com/office/drawing/2014/main" id="{00000000-0008-0000-0200-00006D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0" name="正方形/長方形 109">
          <a:extLst>
            <a:ext uri="{FF2B5EF4-FFF2-40B4-BE49-F238E27FC236}">
              <a16:creationId xmlns:a16="http://schemas.microsoft.com/office/drawing/2014/main" id="{00000000-0008-0000-0200-00006E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1" name="正方形/長方形 110">
          <a:extLst>
            <a:ext uri="{FF2B5EF4-FFF2-40B4-BE49-F238E27FC236}">
              <a16:creationId xmlns:a16="http://schemas.microsoft.com/office/drawing/2014/main" id="{00000000-0008-0000-0200-00006F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2" name="正方形/長方形 111">
          <a:extLst>
            <a:ext uri="{FF2B5EF4-FFF2-40B4-BE49-F238E27FC236}">
              <a16:creationId xmlns:a16="http://schemas.microsoft.com/office/drawing/2014/main" id="{00000000-0008-0000-0200-000070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3" name="正方形/長方形 112">
          <a:extLst>
            <a:ext uri="{FF2B5EF4-FFF2-40B4-BE49-F238E27FC236}">
              <a16:creationId xmlns:a16="http://schemas.microsoft.com/office/drawing/2014/main" id="{00000000-0008-0000-0200-000071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4" name="正方形/長方形 113">
          <a:extLst>
            <a:ext uri="{FF2B5EF4-FFF2-40B4-BE49-F238E27FC236}">
              <a16:creationId xmlns:a16="http://schemas.microsoft.com/office/drawing/2014/main" id="{00000000-0008-0000-0200-000072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5" name="テキスト ボックス 114">
          <a:extLst>
            <a:ext uri="{FF2B5EF4-FFF2-40B4-BE49-F238E27FC236}">
              <a16:creationId xmlns:a16="http://schemas.microsoft.com/office/drawing/2014/main" id="{00000000-0008-0000-0200-000073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6" name="直線コネクタ 115">
          <a:extLst>
            <a:ext uri="{FF2B5EF4-FFF2-40B4-BE49-F238E27FC236}">
              <a16:creationId xmlns:a16="http://schemas.microsoft.com/office/drawing/2014/main" id="{00000000-0008-0000-0200-000074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17" name="直線コネクタ 116">
          <a:extLst>
            <a:ext uri="{FF2B5EF4-FFF2-40B4-BE49-F238E27FC236}">
              <a16:creationId xmlns:a16="http://schemas.microsoft.com/office/drawing/2014/main" id="{00000000-0008-0000-0200-000075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18" name="テキスト ボックス 117">
          <a:extLst>
            <a:ext uri="{FF2B5EF4-FFF2-40B4-BE49-F238E27FC236}">
              <a16:creationId xmlns:a16="http://schemas.microsoft.com/office/drawing/2014/main" id="{00000000-0008-0000-0200-000076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19" name="直線コネクタ 118">
          <a:extLst>
            <a:ext uri="{FF2B5EF4-FFF2-40B4-BE49-F238E27FC236}">
              <a16:creationId xmlns:a16="http://schemas.microsoft.com/office/drawing/2014/main" id="{00000000-0008-0000-0200-000077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20" name="テキスト ボックス 119">
          <a:extLst>
            <a:ext uri="{FF2B5EF4-FFF2-40B4-BE49-F238E27FC236}">
              <a16:creationId xmlns:a16="http://schemas.microsoft.com/office/drawing/2014/main" id="{00000000-0008-0000-0200-000078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21" name="直線コネクタ 120">
          <a:extLst>
            <a:ext uri="{FF2B5EF4-FFF2-40B4-BE49-F238E27FC236}">
              <a16:creationId xmlns:a16="http://schemas.microsoft.com/office/drawing/2014/main" id="{00000000-0008-0000-0200-000079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22" name="テキスト ボックス 121">
          <a:extLst>
            <a:ext uri="{FF2B5EF4-FFF2-40B4-BE49-F238E27FC236}">
              <a16:creationId xmlns:a16="http://schemas.microsoft.com/office/drawing/2014/main" id="{00000000-0008-0000-0200-00007A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23" name="直線コネクタ 122">
          <a:extLst>
            <a:ext uri="{FF2B5EF4-FFF2-40B4-BE49-F238E27FC236}">
              <a16:creationId xmlns:a16="http://schemas.microsoft.com/office/drawing/2014/main" id="{00000000-0008-0000-0200-00007B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24" name="テキスト ボックス 123">
          <a:extLst>
            <a:ext uri="{FF2B5EF4-FFF2-40B4-BE49-F238E27FC236}">
              <a16:creationId xmlns:a16="http://schemas.microsoft.com/office/drawing/2014/main" id="{00000000-0008-0000-0200-00007C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25" name="直線コネクタ 124">
          <a:extLst>
            <a:ext uri="{FF2B5EF4-FFF2-40B4-BE49-F238E27FC236}">
              <a16:creationId xmlns:a16="http://schemas.microsoft.com/office/drawing/2014/main" id="{00000000-0008-0000-0200-00007D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26" name="テキスト ボックス 125">
          <a:extLst>
            <a:ext uri="{FF2B5EF4-FFF2-40B4-BE49-F238E27FC236}">
              <a16:creationId xmlns:a16="http://schemas.microsoft.com/office/drawing/2014/main" id="{00000000-0008-0000-0200-00007E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7" name="直線コネクタ 126">
          <a:extLst>
            <a:ext uri="{FF2B5EF4-FFF2-40B4-BE49-F238E27FC236}">
              <a16:creationId xmlns:a16="http://schemas.microsoft.com/office/drawing/2014/main" id="{00000000-0008-0000-0200-00007F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8" name="テキスト ボックス 127">
          <a:extLst>
            <a:ext uri="{FF2B5EF4-FFF2-40B4-BE49-F238E27FC236}">
              <a16:creationId xmlns:a16="http://schemas.microsoft.com/office/drawing/2014/main" id="{00000000-0008-0000-0200-000080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9" name="【体育館・プール】&#10;一人当たり面積グラフ枠">
          <a:extLst>
            <a:ext uri="{FF2B5EF4-FFF2-40B4-BE49-F238E27FC236}">
              <a16:creationId xmlns:a16="http://schemas.microsoft.com/office/drawing/2014/main" id="{00000000-0008-0000-0200-000081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128397</xdr:rowOff>
    </xdr:from>
    <xdr:to>
      <xdr:col>54</xdr:col>
      <xdr:colOff>189865</xdr:colOff>
      <xdr:row>64</xdr:row>
      <xdr:rowOff>75819</xdr:rowOff>
    </xdr:to>
    <xdr:cxnSp macro="">
      <xdr:nvCxnSpPr>
        <xdr:cNvPr id="130" name="直線コネクタ 129">
          <a:extLst>
            <a:ext uri="{FF2B5EF4-FFF2-40B4-BE49-F238E27FC236}">
              <a16:creationId xmlns:a16="http://schemas.microsoft.com/office/drawing/2014/main" id="{00000000-0008-0000-0200-000082000000}"/>
            </a:ext>
          </a:extLst>
        </xdr:cNvPr>
        <xdr:cNvCxnSpPr/>
      </xdr:nvCxnSpPr>
      <xdr:spPr>
        <a:xfrm flipV="1">
          <a:off x="10476865" y="9729597"/>
          <a:ext cx="0" cy="1319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79646</xdr:rowOff>
    </xdr:from>
    <xdr:ext cx="469744" cy="259045"/>
    <xdr:sp macro="" textlink="">
      <xdr:nvSpPr>
        <xdr:cNvPr id="131" name="【体育館・プール】&#10;一人当たり面積最小値テキスト">
          <a:extLst>
            <a:ext uri="{FF2B5EF4-FFF2-40B4-BE49-F238E27FC236}">
              <a16:creationId xmlns:a16="http://schemas.microsoft.com/office/drawing/2014/main" id="{00000000-0008-0000-0200-000083000000}"/>
            </a:ext>
          </a:extLst>
        </xdr:cNvPr>
        <xdr:cNvSpPr txBox="1"/>
      </xdr:nvSpPr>
      <xdr:spPr>
        <a:xfrm>
          <a:off x="10515600" y="11052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75819</xdr:rowOff>
    </xdr:from>
    <xdr:to>
      <xdr:col>55</xdr:col>
      <xdr:colOff>88900</xdr:colOff>
      <xdr:row>64</xdr:row>
      <xdr:rowOff>75819</xdr:rowOff>
    </xdr:to>
    <xdr:cxnSp macro="">
      <xdr:nvCxnSpPr>
        <xdr:cNvPr id="132" name="直線コネクタ 131">
          <a:extLst>
            <a:ext uri="{FF2B5EF4-FFF2-40B4-BE49-F238E27FC236}">
              <a16:creationId xmlns:a16="http://schemas.microsoft.com/office/drawing/2014/main" id="{00000000-0008-0000-0200-000084000000}"/>
            </a:ext>
          </a:extLst>
        </xdr:cNvPr>
        <xdr:cNvCxnSpPr/>
      </xdr:nvCxnSpPr>
      <xdr:spPr>
        <a:xfrm>
          <a:off x="10388600" y="11048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75074</xdr:rowOff>
    </xdr:from>
    <xdr:ext cx="469744" cy="259045"/>
    <xdr:sp macro="" textlink="">
      <xdr:nvSpPr>
        <xdr:cNvPr id="133" name="【体育館・プール】&#10;一人当たり面積最大値テキスト">
          <a:extLst>
            <a:ext uri="{FF2B5EF4-FFF2-40B4-BE49-F238E27FC236}">
              <a16:creationId xmlns:a16="http://schemas.microsoft.com/office/drawing/2014/main" id="{00000000-0008-0000-0200-000085000000}"/>
            </a:ext>
          </a:extLst>
        </xdr:cNvPr>
        <xdr:cNvSpPr txBox="1"/>
      </xdr:nvSpPr>
      <xdr:spPr>
        <a:xfrm>
          <a:off x="10515600" y="9504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128397</xdr:rowOff>
    </xdr:from>
    <xdr:to>
      <xdr:col>55</xdr:col>
      <xdr:colOff>88900</xdr:colOff>
      <xdr:row>56</xdr:row>
      <xdr:rowOff>128397</xdr:rowOff>
    </xdr:to>
    <xdr:cxnSp macro="">
      <xdr:nvCxnSpPr>
        <xdr:cNvPr id="134" name="直線コネクタ 133">
          <a:extLst>
            <a:ext uri="{FF2B5EF4-FFF2-40B4-BE49-F238E27FC236}">
              <a16:creationId xmlns:a16="http://schemas.microsoft.com/office/drawing/2014/main" id="{00000000-0008-0000-0200-000086000000}"/>
            </a:ext>
          </a:extLst>
        </xdr:cNvPr>
        <xdr:cNvCxnSpPr/>
      </xdr:nvCxnSpPr>
      <xdr:spPr>
        <a:xfrm>
          <a:off x="10388600" y="9729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72661</xdr:rowOff>
    </xdr:from>
    <xdr:ext cx="469744" cy="259045"/>
    <xdr:sp macro="" textlink="">
      <xdr:nvSpPr>
        <xdr:cNvPr id="135" name="【体育館・プール】&#10;一人当たり面積平均値テキスト">
          <a:extLst>
            <a:ext uri="{FF2B5EF4-FFF2-40B4-BE49-F238E27FC236}">
              <a16:creationId xmlns:a16="http://schemas.microsoft.com/office/drawing/2014/main" id="{00000000-0008-0000-0200-000087000000}"/>
            </a:ext>
          </a:extLst>
        </xdr:cNvPr>
        <xdr:cNvSpPr txBox="1"/>
      </xdr:nvSpPr>
      <xdr:spPr>
        <a:xfrm>
          <a:off x="10515600" y="107025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49784</xdr:rowOff>
    </xdr:from>
    <xdr:to>
      <xdr:col>55</xdr:col>
      <xdr:colOff>50800</xdr:colOff>
      <xdr:row>63</xdr:row>
      <xdr:rowOff>151384</xdr:rowOff>
    </xdr:to>
    <xdr:sp macro="" textlink="">
      <xdr:nvSpPr>
        <xdr:cNvPr id="136" name="フローチャート: 判断 135">
          <a:extLst>
            <a:ext uri="{FF2B5EF4-FFF2-40B4-BE49-F238E27FC236}">
              <a16:creationId xmlns:a16="http://schemas.microsoft.com/office/drawing/2014/main" id="{00000000-0008-0000-0200-000088000000}"/>
            </a:ext>
          </a:extLst>
        </xdr:cNvPr>
        <xdr:cNvSpPr/>
      </xdr:nvSpPr>
      <xdr:spPr>
        <a:xfrm>
          <a:off x="10426700" y="10851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65024</xdr:rowOff>
    </xdr:from>
    <xdr:to>
      <xdr:col>50</xdr:col>
      <xdr:colOff>165100</xdr:colOff>
      <xdr:row>63</xdr:row>
      <xdr:rowOff>166624</xdr:rowOff>
    </xdr:to>
    <xdr:sp macro="" textlink="">
      <xdr:nvSpPr>
        <xdr:cNvPr id="137" name="フローチャート: 判断 136">
          <a:extLst>
            <a:ext uri="{FF2B5EF4-FFF2-40B4-BE49-F238E27FC236}">
              <a16:creationId xmlns:a16="http://schemas.microsoft.com/office/drawing/2014/main" id="{00000000-0008-0000-0200-000089000000}"/>
            </a:ext>
          </a:extLst>
        </xdr:cNvPr>
        <xdr:cNvSpPr/>
      </xdr:nvSpPr>
      <xdr:spPr>
        <a:xfrm>
          <a:off x="9588500" y="10866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68834</xdr:rowOff>
    </xdr:from>
    <xdr:to>
      <xdr:col>46</xdr:col>
      <xdr:colOff>38100</xdr:colOff>
      <xdr:row>63</xdr:row>
      <xdr:rowOff>170434</xdr:rowOff>
    </xdr:to>
    <xdr:sp macro="" textlink="">
      <xdr:nvSpPr>
        <xdr:cNvPr id="138" name="フローチャート: 判断 137">
          <a:extLst>
            <a:ext uri="{FF2B5EF4-FFF2-40B4-BE49-F238E27FC236}">
              <a16:creationId xmlns:a16="http://schemas.microsoft.com/office/drawing/2014/main" id="{00000000-0008-0000-0200-00008A000000}"/>
            </a:ext>
          </a:extLst>
        </xdr:cNvPr>
        <xdr:cNvSpPr/>
      </xdr:nvSpPr>
      <xdr:spPr>
        <a:xfrm>
          <a:off x="8699500" y="10870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73025</xdr:rowOff>
    </xdr:from>
    <xdr:to>
      <xdr:col>41</xdr:col>
      <xdr:colOff>101600</xdr:colOff>
      <xdr:row>64</xdr:row>
      <xdr:rowOff>3175</xdr:rowOff>
    </xdr:to>
    <xdr:sp macro="" textlink="">
      <xdr:nvSpPr>
        <xdr:cNvPr id="139" name="フローチャート: 判断 138">
          <a:extLst>
            <a:ext uri="{FF2B5EF4-FFF2-40B4-BE49-F238E27FC236}">
              <a16:creationId xmlns:a16="http://schemas.microsoft.com/office/drawing/2014/main" id="{00000000-0008-0000-0200-00008B000000}"/>
            </a:ext>
          </a:extLst>
        </xdr:cNvPr>
        <xdr:cNvSpPr/>
      </xdr:nvSpPr>
      <xdr:spPr>
        <a:xfrm>
          <a:off x="7810500" y="10874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72644</xdr:rowOff>
    </xdr:from>
    <xdr:to>
      <xdr:col>36</xdr:col>
      <xdr:colOff>165100</xdr:colOff>
      <xdr:row>64</xdr:row>
      <xdr:rowOff>2794</xdr:rowOff>
    </xdr:to>
    <xdr:sp macro="" textlink="">
      <xdr:nvSpPr>
        <xdr:cNvPr id="140" name="フローチャート: 判断 139">
          <a:extLst>
            <a:ext uri="{FF2B5EF4-FFF2-40B4-BE49-F238E27FC236}">
              <a16:creationId xmlns:a16="http://schemas.microsoft.com/office/drawing/2014/main" id="{00000000-0008-0000-0200-00008C000000}"/>
            </a:ext>
          </a:extLst>
        </xdr:cNvPr>
        <xdr:cNvSpPr/>
      </xdr:nvSpPr>
      <xdr:spPr>
        <a:xfrm>
          <a:off x="6921500" y="10873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1" name="テキスト ボックス 140">
          <a:extLst>
            <a:ext uri="{FF2B5EF4-FFF2-40B4-BE49-F238E27FC236}">
              <a16:creationId xmlns:a16="http://schemas.microsoft.com/office/drawing/2014/main" id="{00000000-0008-0000-0200-00008D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00000000-0008-0000-0200-00008E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00000000-0008-0000-0200-00008F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00000000-0008-0000-0200-000090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5" name="テキスト ボックス 144">
          <a:extLst>
            <a:ext uri="{FF2B5EF4-FFF2-40B4-BE49-F238E27FC236}">
              <a16:creationId xmlns:a16="http://schemas.microsoft.com/office/drawing/2014/main" id="{00000000-0008-0000-0200-000091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61976</xdr:rowOff>
    </xdr:from>
    <xdr:to>
      <xdr:col>55</xdr:col>
      <xdr:colOff>50800</xdr:colOff>
      <xdr:row>63</xdr:row>
      <xdr:rowOff>163576</xdr:rowOff>
    </xdr:to>
    <xdr:sp macro="" textlink="">
      <xdr:nvSpPr>
        <xdr:cNvPr id="146" name="楕円 145">
          <a:extLst>
            <a:ext uri="{FF2B5EF4-FFF2-40B4-BE49-F238E27FC236}">
              <a16:creationId xmlns:a16="http://schemas.microsoft.com/office/drawing/2014/main" id="{00000000-0008-0000-0200-000092000000}"/>
            </a:ext>
          </a:extLst>
        </xdr:cNvPr>
        <xdr:cNvSpPr/>
      </xdr:nvSpPr>
      <xdr:spPr>
        <a:xfrm>
          <a:off x="10426700" y="10863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40403</xdr:rowOff>
    </xdr:from>
    <xdr:ext cx="469744" cy="259045"/>
    <xdr:sp macro="" textlink="">
      <xdr:nvSpPr>
        <xdr:cNvPr id="147" name="【体育館・プール】&#10;一人当たり面積該当値テキスト">
          <a:extLst>
            <a:ext uri="{FF2B5EF4-FFF2-40B4-BE49-F238E27FC236}">
              <a16:creationId xmlns:a16="http://schemas.microsoft.com/office/drawing/2014/main" id="{00000000-0008-0000-0200-000093000000}"/>
            </a:ext>
          </a:extLst>
        </xdr:cNvPr>
        <xdr:cNvSpPr txBox="1"/>
      </xdr:nvSpPr>
      <xdr:spPr>
        <a:xfrm>
          <a:off x="10515600" y="10841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108077</xdr:rowOff>
    </xdr:from>
    <xdr:to>
      <xdr:col>50</xdr:col>
      <xdr:colOff>165100</xdr:colOff>
      <xdr:row>64</xdr:row>
      <xdr:rowOff>38227</xdr:rowOff>
    </xdr:to>
    <xdr:sp macro="" textlink="">
      <xdr:nvSpPr>
        <xdr:cNvPr id="148" name="楕円 147">
          <a:extLst>
            <a:ext uri="{FF2B5EF4-FFF2-40B4-BE49-F238E27FC236}">
              <a16:creationId xmlns:a16="http://schemas.microsoft.com/office/drawing/2014/main" id="{00000000-0008-0000-0200-000094000000}"/>
            </a:ext>
          </a:extLst>
        </xdr:cNvPr>
        <xdr:cNvSpPr/>
      </xdr:nvSpPr>
      <xdr:spPr>
        <a:xfrm>
          <a:off x="9588500" y="10909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112776</xdr:rowOff>
    </xdr:from>
    <xdr:to>
      <xdr:col>55</xdr:col>
      <xdr:colOff>0</xdr:colOff>
      <xdr:row>63</xdr:row>
      <xdr:rowOff>158877</xdr:rowOff>
    </xdr:to>
    <xdr:cxnSp macro="">
      <xdr:nvCxnSpPr>
        <xdr:cNvPr id="149" name="直線コネクタ 148">
          <a:extLst>
            <a:ext uri="{FF2B5EF4-FFF2-40B4-BE49-F238E27FC236}">
              <a16:creationId xmlns:a16="http://schemas.microsoft.com/office/drawing/2014/main" id="{00000000-0008-0000-0200-000095000000}"/>
            </a:ext>
          </a:extLst>
        </xdr:cNvPr>
        <xdr:cNvCxnSpPr/>
      </xdr:nvCxnSpPr>
      <xdr:spPr>
        <a:xfrm flipV="1">
          <a:off x="9639300" y="10914126"/>
          <a:ext cx="838200" cy="46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108839</xdr:rowOff>
    </xdr:from>
    <xdr:to>
      <xdr:col>46</xdr:col>
      <xdr:colOff>38100</xdr:colOff>
      <xdr:row>64</xdr:row>
      <xdr:rowOff>38989</xdr:rowOff>
    </xdr:to>
    <xdr:sp macro="" textlink="">
      <xdr:nvSpPr>
        <xdr:cNvPr id="150" name="楕円 149">
          <a:extLst>
            <a:ext uri="{FF2B5EF4-FFF2-40B4-BE49-F238E27FC236}">
              <a16:creationId xmlns:a16="http://schemas.microsoft.com/office/drawing/2014/main" id="{00000000-0008-0000-0200-000096000000}"/>
            </a:ext>
          </a:extLst>
        </xdr:cNvPr>
        <xdr:cNvSpPr/>
      </xdr:nvSpPr>
      <xdr:spPr>
        <a:xfrm>
          <a:off x="8699500" y="10910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158877</xdr:rowOff>
    </xdr:from>
    <xdr:to>
      <xdr:col>50</xdr:col>
      <xdr:colOff>114300</xdr:colOff>
      <xdr:row>63</xdr:row>
      <xdr:rowOff>159639</xdr:rowOff>
    </xdr:to>
    <xdr:cxnSp macro="">
      <xdr:nvCxnSpPr>
        <xdr:cNvPr id="151" name="直線コネクタ 150">
          <a:extLst>
            <a:ext uri="{FF2B5EF4-FFF2-40B4-BE49-F238E27FC236}">
              <a16:creationId xmlns:a16="http://schemas.microsoft.com/office/drawing/2014/main" id="{00000000-0008-0000-0200-000097000000}"/>
            </a:ext>
          </a:extLst>
        </xdr:cNvPr>
        <xdr:cNvCxnSpPr/>
      </xdr:nvCxnSpPr>
      <xdr:spPr>
        <a:xfrm flipV="1">
          <a:off x="8750300" y="10960227"/>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109220</xdr:rowOff>
    </xdr:from>
    <xdr:to>
      <xdr:col>41</xdr:col>
      <xdr:colOff>101600</xdr:colOff>
      <xdr:row>64</xdr:row>
      <xdr:rowOff>39370</xdr:rowOff>
    </xdr:to>
    <xdr:sp macro="" textlink="">
      <xdr:nvSpPr>
        <xdr:cNvPr id="152" name="楕円 151">
          <a:extLst>
            <a:ext uri="{FF2B5EF4-FFF2-40B4-BE49-F238E27FC236}">
              <a16:creationId xmlns:a16="http://schemas.microsoft.com/office/drawing/2014/main" id="{00000000-0008-0000-0200-000098000000}"/>
            </a:ext>
          </a:extLst>
        </xdr:cNvPr>
        <xdr:cNvSpPr/>
      </xdr:nvSpPr>
      <xdr:spPr>
        <a:xfrm>
          <a:off x="7810500" y="1091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159639</xdr:rowOff>
    </xdr:from>
    <xdr:to>
      <xdr:col>45</xdr:col>
      <xdr:colOff>177800</xdr:colOff>
      <xdr:row>63</xdr:row>
      <xdr:rowOff>160020</xdr:rowOff>
    </xdr:to>
    <xdr:cxnSp macro="">
      <xdr:nvCxnSpPr>
        <xdr:cNvPr id="153" name="直線コネクタ 152">
          <a:extLst>
            <a:ext uri="{FF2B5EF4-FFF2-40B4-BE49-F238E27FC236}">
              <a16:creationId xmlns:a16="http://schemas.microsoft.com/office/drawing/2014/main" id="{00000000-0008-0000-0200-000099000000}"/>
            </a:ext>
          </a:extLst>
        </xdr:cNvPr>
        <xdr:cNvCxnSpPr/>
      </xdr:nvCxnSpPr>
      <xdr:spPr>
        <a:xfrm flipV="1">
          <a:off x="7861300" y="10960989"/>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90932</xdr:rowOff>
    </xdr:from>
    <xdr:to>
      <xdr:col>36</xdr:col>
      <xdr:colOff>165100</xdr:colOff>
      <xdr:row>64</xdr:row>
      <xdr:rowOff>21082</xdr:rowOff>
    </xdr:to>
    <xdr:sp macro="" textlink="">
      <xdr:nvSpPr>
        <xdr:cNvPr id="154" name="楕円 153">
          <a:extLst>
            <a:ext uri="{FF2B5EF4-FFF2-40B4-BE49-F238E27FC236}">
              <a16:creationId xmlns:a16="http://schemas.microsoft.com/office/drawing/2014/main" id="{00000000-0008-0000-0200-00009A000000}"/>
            </a:ext>
          </a:extLst>
        </xdr:cNvPr>
        <xdr:cNvSpPr/>
      </xdr:nvSpPr>
      <xdr:spPr>
        <a:xfrm>
          <a:off x="6921500" y="10892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141732</xdr:rowOff>
    </xdr:from>
    <xdr:to>
      <xdr:col>41</xdr:col>
      <xdr:colOff>50800</xdr:colOff>
      <xdr:row>63</xdr:row>
      <xdr:rowOff>160020</xdr:rowOff>
    </xdr:to>
    <xdr:cxnSp macro="">
      <xdr:nvCxnSpPr>
        <xdr:cNvPr id="155" name="直線コネクタ 154">
          <a:extLst>
            <a:ext uri="{FF2B5EF4-FFF2-40B4-BE49-F238E27FC236}">
              <a16:creationId xmlns:a16="http://schemas.microsoft.com/office/drawing/2014/main" id="{00000000-0008-0000-0200-00009B000000}"/>
            </a:ext>
          </a:extLst>
        </xdr:cNvPr>
        <xdr:cNvCxnSpPr/>
      </xdr:nvCxnSpPr>
      <xdr:spPr>
        <a:xfrm>
          <a:off x="6972300" y="1094308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11701</xdr:rowOff>
    </xdr:from>
    <xdr:ext cx="469744" cy="259045"/>
    <xdr:sp macro="" textlink="">
      <xdr:nvSpPr>
        <xdr:cNvPr id="156" name="n_1aveValue【体育館・プール】&#10;一人当たり面積">
          <a:extLst>
            <a:ext uri="{FF2B5EF4-FFF2-40B4-BE49-F238E27FC236}">
              <a16:creationId xmlns:a16="http://schemas.microsoft.com/office/drawing/2014/main" id="{00000000-0008-0000-0200-00009C000000}"/>
            </a:ext>
          </a:extLst>
        </xdr:cNvPr>
        <xdr:cNvSpPr txBox="1"/>
      </xdr:nvSpPr>
      <xdr:spPr>
        <a:xfrm>
          <a:off x="9391727" y="10641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15511</xdr:rowOff>
    </xdr:from>
    <xdr:ext cx="469744" cy="259045"/>
    <xdr:sp macro="" textlink="">
      <xdr:nvSpPr>
        <xdr:cNvPr id="157" name="n_2aveValue【体育館・プール】&#10;一人当たり面積">
          <a:extLst>
            <a:ext uri="{FF2B5EF4-FFF2-40B4-BE49-F238E27FC236}">
              <a16:creationId xmlns:a16="http://schemas.microsoft.com/office/drawing/2014/main" id="{00000000-0008-0000-0200-00009D000000}"/>
            </a:ext>
          </a:extLst>
        </xdr:cNvPr>
        <xdr:cNvSpPr txBox="1"/>
      </xdr:nvSpPr>
      <xdr:spPr>
        <a:xfrm>
          <a:off x="8515427" y="10645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19702</xdr:rowOff>
    </xdr:from>
    <xdr:ext cx="469744" cy="259045"/>
    <xdr:sp macro="" textlink="">
      <xdr:nvSpPr>
        <xdr:cNvPr id="158" name="n_3aveValue【体育館・プール】&#10;一人当たり面積">
          <a:extLst>
            <a:ext uri="{FF2B5EF4-FFF2-40B4-BE49-F238E27FC236}">
              <a16:creationId xmlns:a16="http://schemas.microsoft.com/office/drawing/2014/main" id="{00000000-0008-0000-0200-00009E000000}"/>
            </a:ext>
          </a:extLst>
        </xdr:cNvPr>
        <xdr:cNvSpPr txBox="1"/>
      </xdr:nvSpPr>
      <xdr:spPr>
        <a:xfrm>
          <a:off x="7626427" y="10649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19321</xdr:rowOff>
    </xdr:from>
    <xdr:ext cx="469744" cy="259045"/>
    <xdr:sp macro="" textlink="">
      <xdr:nvSpPr>
        <xdr:cNvPr id="159" name="n_4aveValue【体育館・プール】&#10;一人当たり面積">
          <a:extLst>
            <a:ext uri="{FF2B5EF4-FFF2-40B4-BE49-F238E27FC236}">
              <a16:creationId xmlns:a16="http://schemas.microsoft.com/office/drawing/2014/main" id="{00000000-0008-0000-0200-00009F000000}"/>
            </a:ext>
          </a:extLst>
        </xdr:cNvPr>
        <xdr:cNvSpPr txBox="1"/>
      </xdr:nvSpPr>
      <xdr:spPr>
        <a:xfrm>
          <a:off x="6737427" y="10649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29354</xdr:rowOff>
    </xdr:from>
    <xdr:ext cx="469744" cy="259045"/>
    <xdr:sp macro="" textlink="">
      <xdr:nvSpPr>
        <xdr:cNvPr id="160" name="n_1mainValue【体育館・プール】&#10;一人当たり面積">
          <a:extLst>
            <a:ext uri="{FF2B5EF4-FFF2-40B4-BE49-F238E27FC236}">
              <a16:creationId xmlns:a16="http://schemas.microsoft.com/office/drawing/2014/main" id="{00000000-0008-0000-0200-0000A0000000}"/>
            </a:ext>
          </a:extLst>
        </xdr:cNvPr>
        <xdr:cNvSpPr txBox="1"/>
      </xdr:nvSpPr>
      <xdr:spPr>
        <a:xfrm>
          <a:off x="9391727" y="11002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30116</xdr:rowOff>
    </xdr:from>
    <xdr:ext cx="469744" cy="259045"/>
    <xdr:sp macro="" textlink="">
      <xdr:nvSpPr>
        <xdr:cNvPr id="161" name="n_2mainValue【体育館・プール】&#10;一人当たり面積">
          <a:extLst>
            <a:ext uri="{FF2B5EF4-FFF2-40B4-BE49-F238E27FC236}">
              <a16:creationId xmlns:a16="http://schemas.microsoft.com/office/drawing/2014/main" id="{00000000-0008-0000-0200-0000A1000000}"/>
            </a:ext>
          </a:extLst>
        </xdr:cNvPr>
        <xdr:cNvSpPr txBox="1"/>
      </xdr:nvSpPr>
      <xdr:spPr>
        <a:xfrm>
          <a:off x="8515427" y="11002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30497</xdr:rowOff>
    </xdr:from>
    <xdr:ext cx="469744" cy="259045"/>
    <xdr:sp macro="" textlink="">
      <xdr:nvSpPr>
        <xdr:cNvPr id="162" name="n_3mainValue【体育館・プール】&#10;一人当たり面積">
          <a:extLst>
            <a:ext uri="{FF2B5EF4-FFF2-40B4-BE49-F238E27FC236}">
              <a16:creationId xmlns:a16="http://schemas.microsoft.com/office/drawing/2014/main" id="{00000000-0008-0000-0200-0000A2000000}"/>
            </a:ext>
          </a:extLst>
        </xdr:cNvPr>
        <xdr:cNvSpPr txBox="1"/>
      </xdr:nvSpPr>
      <xdr:spPr>
        <a:xfrm>
          <a:off x="7626427" y="1100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12209</xdr:rowOff>
    </xdr:from>
    <xdr:ext cx="469744" cy="259045"/>
    <xdr:sp macro="" textlink="">
      <xdr:nvSpPr>
        <xdr:cNvPr id="163" name="n_4mainValue【体育館・プール】&#10;一人当たり面積">
          <a:extLst>
            <a:ext uri="{FF2B5EF4-FFF2-40B4-BE49-F238E27FC236}">
              <a16:creationId xmlns:a16="http://schemas.microsoft.com/office/drawing/2014/main" id="{00000000-0008-0000-0200-0000A3000000}"/>
            </a:ext>
          </a:extLst>
        </xdr:cNvPr>
        <xdr:cNvSpPr txBox="1"/>
      </xdr:nvSpPr>
      <xdr:spPr>
        <a:xfrm>
          <a:off x="6737427" y="10985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4" name="正方形/長方形 163">
          <a:extLst>
            <a:ext uri="{FF2B5EF4-FFF2-40B4-BE49-F238E27FC236}">
              <a16:creationId xmlns:a16="http://schemas.microsoft.com/office/drawing/2014/main" id="{00000000-0008-0000-0200-0000A4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5" name="正方形/長方形 164">
          <a:extLst>
            <a:ext uri="{FF2B5EF4-FFF2-40B4-BE49-F238E27FC236}">
              <a16:creationId xmlns:a16="http://schemas.microsoft.com/office/drawing/2014/main" id="{00000000-0008-0000-0200-0000A5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6" name="正方形/長方形 165">
          <a:extLst>
            <a:ext uri="{FF2B5EF4-FFF2-40B4-BE49-F238E27FC236}">
              <a16:creationId xmlns:a16="http://schemas.microsoft.com/office/drawing/2014/main" id="{00000000-0008-0000-0200-0000A6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7" name="正方形/長方形 166">
          <a:extLst>
            <a:ext uri="{FF2B5EF4-FFF2-40B4-BE49-F238E27FC236}">
              <a16:creationId xmlns:a16="http://schemas.microsoft.com/office/drawing/2014/main" id="{00000000-0008-0000-0200-0000A7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8" name="正方形/長方形 167">
          <a:extLst>
            <a:ext uri="{FF2B5EF4-FFF2-40B4-BE49-F238E27FC236}">
              <a16:creationId xmlns:a16="http://schemas.microsoft.com/office/drawing/2014/main" id="{00000000-0008-0000-0200-0000A8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9" name="正方形/長方形 168">
          <a:extLst>
            <a:ext uri="{FF2B5EF4-FFF2-40B4-BE49-F238E27FC236}">
              <a16:creationId xmlns:a16="http://schemas.microsoft.com/office/drawing/2014/main" id="{00000000-0008-0000-0200-0000A9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0" name="正方形/長方形 169">
          <a:extLst>
            <a:ext uri="{FF2B5EF4-FFF2-40B4-BE49-F238E27FC236}">
              <a16:creationId xmlns:a16="http://schemas.microsoft.com/office/drawing/2014/main" id="{00000000-0008-0000-0200-0000AA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1" name="正方形/長方形 170">
          <a:extLst>
            <a:ext uri="{FF2B5EF4-FFF2-40B4-BE49-F238E27FC236}">
              <a16:creationId xmlns:a16="http://schemas.microsoft.com/office/drawing/2014/main" id="{00000000-0008-0000-0200-0000AB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2" name="テキスト ボックス 171">
          <a:extLst>
            <a:ext uri="{FF2B5EF4-FFF2-40B4-BE49-F238E27FC236}">
              <a16:creationId xmlns:a16="http://schemas.microsoft.com/office/drawing/2014/main" id="{00000000-0008-0000-0200-0000AC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3" name="直線コネクタ 172">
          <a:extLst>
            <a:ext uri="{FF2B5EF4-FFF2-40B4-BE49-F238E27FC236}">
              <a16:creationId xmlns:a16="http://schemas.microsoft.com/office/drawing/2014/main" id="{00000000-0008-0000-0200-0000AD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4" name="テキスト ボックス 173">
          <a:extLst>
            <a:ext uri="{FF2B5EF4-FFF2-40B4-BE49-F238E27FC236}">
              <a16:creationId xmlns:a16="http://schemas.microsoft.com/office/drawing/2014/main" id="{00000000-0008-0000-0200-0000AE00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175" name="直線コネクタ 174">
          <a:extLst>
            <a:ext uri="{FF2B5EF4-FFF2-40B4-BE49-F238E27FC236}">
              <a16:creationId xmlns:a16="http://schemas.microsoft.com/office/drawing/2014/main" id="{00000000-0008-0000-0200-0000AF00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176" name="テキスト ボックス 175">
          <a:extLst>
            <a:ext uri="{FF2B5EF4-FFF2-40B4-BE49-F238E27FC236}">
              <a16:creationId xmlns:a16="http://schemas.microsoft.com/office/drawing/2014/main" id="{00000000-0008-0000-0200-0000B000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77" name="直線コネクタ 176">
          <a:extLst>
            <a:ext uri="{FF2B5EF4-FFF2-40B4-BE49-F238E27FC236}">
              <a16:creationId xmlns:a16="http://schemas.microsoft.com/office/drawing/2014/main" id="{00000000-0008-0000-0200-0000B100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78" name="テキスト ボックス 177">
          <a:extLst>
            <a:ext uri="{FF2B5EF4-FFF2-40B4-BE49-F238E27FC236}">
              <a16:creationId xmlns:a16="http://schemas.microsoft.com/office/drawing/2014/main" id="{00000000-0008-0000-0200-0000B200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79" name="直線コネクタ 178">
          <a:extLst>
            <a:ext uri="{FF2B5EF4-FFF2-40B4-BE49-F238E27FC236}">
              <a16:creationId xmlns:a16="http://schemas.microsoft.com/office/drawing/2014/main" id="{00000000-0008-0000-0200-0000B300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80" name="テキスト ボックス 179">
          <a:extLst>
            <a:ext uri="{FF2B5EF4-FFF2-40B4-BE49-F238E27FC236}">
              <a16:creationId xmlns:a16="http://schemas.microsoft.com/office/drawing/2014/main" id="{00000000-0008-0000-0200-0000B400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81" name="直線コネクタ 180">
          <a:extLst>
            <a:ext uri="{FF2B5EF4-FFF2-40B4-BE49-F238E27FC236}">
              <a16:creationId xmlns:a16="http://schemas.microsoft.com/office/drawing/2014/main" id="{00000000-0008-0000-0200-0000B500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82" name="テキスト ボックス 181">
          <a:extLst>
            <a:ext uri="{FF2B5EF4-FFF2-40B4-BE49-F238E27FC236}">
              <a16:creationId xmlns:a16="http://schemas.microsoft.com/office/drawing/2014/main" id="{00000000-0008-0000-0200-0000B600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83" name="直線コネクタ 182">
          <a:extLst>
            <a:ext uri="{FF2B5EF4-FFF2-40B4-BE49-F238E27FC236}">
              <a16:creationId xmlns:a16="http://schemas.microsoft.com/office/drawing/2014/main" id="{00000000-0008-0000-0200-0000B700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84" name="テキスト ボックス 183">
          <a:extLst>
            <a:ext uri="{FF2B5EF4-FFF2-40B4-BE49-F238E27FC236}">
              <a16:creationId xmlns:a16="http://schemas.microsoft.com/office/drawing/2014/main" id="{00000000-0008-0000-0200-0000B800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85" name="直線コネクタ 184">
          <a:extLst>
            <a:ext uri="{FF2B5EF4-FFF2-40B4-BE49-F238E27FC236}">
              <a16:creationId xmlns:a16="http://schemas.microsoft.com/office/drawing/2014/main" id="{00000000-0008-0000-0200-0000B900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186" name="テキスト ボックス 185">
          <a:extLst>
            <a:ext uri="{FF2B5EF4-FFF2-40B4-BE49-F238E27FC236}">
              <a16:creationId xmlns:a16="http://schemas.microsoft.com/office/drawing/2014/main" id="{00000000-0008-0000-0200-0000BA0000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7" name="直線コネクタ 186">
          <a:extLst>
            <a:ext uri="{FF2B5EF4-FFF2-40B4-BE49-F238E27FC236}">
              <a16:creationId xmlns:a16="http://schemas.microsoft.com/office/drawing/2014/main" id="{00000000-0008-0000-0200-0000BB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88" name="【福祉施設】&#10;有形固定資産減価償却率グラフ枠">
          <a:extLst>
            <a:ext uri="{FF2B5EF4-FFF2-40B4-BE49-F238E27FC236}">
              <a16:creationId xmlns:a16="http://schemas.microsoft.com/office/drawing/2014/main" id="{00000000-0008-0000-0200-0000BC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13607</xdr:rowOff>
    </xdr:from>
    <xdr:to>
      <xdr:col>24</xdr:col>
      <xdr:colOff>62865</xdr:colOff>
      <xdr:row>86</xdr:row>
      <xdr:rowOff>168729</xdr:rowOff>
    </xdr:to>
    <xdr:cxnSp macro="">
      <xdr:nvCxnSpPr>
        <xdr:cNvPr id="189" name="直線コネクタ 188">
          <a:extLst>
            <a:ext uri="{FF2B5EF4-FFF2-40B4-BE49-F238E27FC236}">
              <a16:creationId xmlns:a16="http://schemas.microsoft.com/office/drawing/2014/main" id="{00000000-0008-0000-0200-0000BD000000}"/>
            </a:ext>
          </a:extLst>
        </xdr:cNvPr>
        <xdr:cNvCxnSpPr/>
      </xdr:nvCxnSpPr>
      <xdr:spPr>
        <a:xfrm flipV="1">
          <a:off x="4634865" y="13386707"/>
          <a:ext cx="0" cy="1526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190" name="【福祉施設】&#10;有形固定資産減価償却率最小値テキスト">
          <a:extLst>
            <a:ext uri="{FF2B5EF4-FFF2-40B4-BE49-F238E27FC236}">
              <a16:creationId xmlns:a16="http://schemas.microsoft.com/office/drawing/2014/main" id="{00000000-0008-0000-0200-0000BE000000}"/>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191" name="直線コネクタ 190">
          <a:extLst>
            <a:ext uri="{FF2B5EF4-FFF2-40B4-BE49-F238E27FC236}">
              <a16:creationId xmlns:a16="http://schemas.microsoft.com/office/drawing/2014/main" id="{00000000-0008-0000-0200-0000BF000000}"/>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131734</xdr:rowOff>
    </xdr:from>
    <xdr:ext cx="340478" cy="259045"/>
    <xdr:sp macro="" textlink="">
      <xdr:nvSpPr>
        <xdr:cNvPr id="192" name="【福祉施設】&#10;有形固定資産減価償却率最大値テキスト">
          <a:extLst>
            <a:ext uri="{FF2B5EF4-FFF2-40B4-BE49-F238E27FC236}">
              <a16:creationId xmlns:a16="http://schemas.microsoft.com/office/drawing/2014/main" id="{00000000-0008-0000-0200-0000C0000000}"/>
            </a:ext>
          </a:extLst>
        </xdr:cNvPr>
        <xdr:cNvSpPr txBox="1"/>
      </xdr:nvSpPr>
      <xdr:spPr>
        <a:xfrm>
          <a:off x="4673600" y="131619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13607</xdr:rowOff>
    </xdr:from>
    <xdr:to>
      <xdr:col>24</xdr:col>
      <xdr:colOff>152400</xdr:colOff>
      <xdr:row>78</xdr:row>
      <xdr:rowOff>13607</xdr:rowOff>
    </xdr:to>
    <xdr:cxnSp macro="">
      <xdr:nvCxnSpPr>
        <xdr:cNvPr id="193" name="直線コネクタ 192">
          <a:extLst>
            <a:ext uri="{FF2B5EF4-FFF2-40B4-BE49-F238E27FC236}">
              <a16:creationId xmlns:a16="http://schemas.microsoft.com/office/drawing/2014/main" id="{00000000-0008-0000-0200-0000C1000000}"/>
            </a:ext>
          </a:extLst>
        </xdr:cNvPr>
        <xdr:cNvCxnSpPr/>
      </xdr:nvCxnSpPr>
      <xdr:spPr>
        <a:xfrm>
          <a:off x="4546600" y="13386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39206</xdr:rowOff>
    </xdr:from>
    <xdr:ext cx="405111" cy="259045"/>
    <xdr:sp macro="" textlink="">
      <xdr:nvSpPr>
        <xdr:cNvPr id="194" name="【福祉施設】&#10;有形固定資産減価償却率平均値テキスト">
          <a:extLst>
            <a:ext uri="{FF2B5EF4-FFF2-40B4-BE49-F238E27FC236}">
              <a16:creationId xmlns:a16="http://schemas.microsoft.com/office/drawing/2014/main" id="{00000000-0008-0000-0200-0000C2000000}"/>
            </a:ext>
          </a:extLst>
        </xdr:cNvPr>
        <xdr:cNvSpPr txBox="1"/>
      </xdr:nvSpPr>
      <xdr:spPr>
        <a:xfrm>
          <a:off x="4673600" y="140981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60779</xdr:rowOff>
    </xdr:from>
    <xdr:to>
      <xdr:col>24</xdr:col>
      <xdr:colOff>114300</xdr:colOff>
      <xdr:row>82</xdr:row>
      <xdr:rowOff>162379</xdr:rowOff>
    </xdr:to>
    <xdr:sp macro="" textlink="">
      <xdr:nvSpPr>
        <xdr:cNvPr id="195" name="フローチャート: 判断 194">
          <a:extLst>
            <a:ext uri="{FF2B5EF4-FFF2-40B4-BE49-F238E27FC236}">
              <a16:creationId xmlns:a16="http://schemas.microsoft.com/office/drawing/2014/main" id="{00000000-0008-0000-0200-0000C3000000}"/>
            </a:ext>
          </a:extLst>
        </xdr:cNvPr>
        <xdr:cNvSpPr/>
      </xdr:nvSpPr>
      <xdr:spPr>
        <a:xfrm>
          <a:off x="4584700" y="1411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108131</xdr:rowOff>
    </xdr:from>
    <xdr:to>
      <xdr:col>20</xdr:col>
      <xdr:colOff>38100</xdr:colOff>
      <xdr:row>83</xdr:row>
      <xdr:rowOff>38281</xdr:rowOff>
    </xdr:to>
    <xdr:sp macro="" textlink="">
      <xdr:nvSpPr>
        <xdr:cNvPr id="196" name="フローチャート: 判断 195">
          <a:extLst>
            <a:ext uri="{FF2B5EF4-FFF2-40B4-BE49-F238E27FC236}">
              <a16:creationId xmlns:a16="http://schemas.microsoft.com/office/drawing/2014/main" id="{00000000-0008-0000-0200-0000C4000000}"/>
            </a:ext>
          </a:extLst>
        </xdr:cNvPr>
        <xdr:cNvSpPr/>
      </xdr:nvSpPr>
      <xdr:spPr>
        <a:xfrm>
          <a:off x="3746500" y="1416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82006</xdr:rowOff>
    </xdr:from>
    <xdr:to>
      <xdr:col>15</xdr:col>
      <xdr:colOff>101600</xdr:colOff>
      <xdr:row>83</xdr:row>
      <xdr:rowOff>12156</xdr:rowOff>
    </xdr:to>
    <xdr:sp macro="" textlink="">
      <xdr:nvSpPr>
        <xdr:cNvPr id="197" name="フローチャート: 判断 196">
          <a:extLst>
            <a:ext uri="{FF2B5EF4-FFF2-40B4-BE49-F238E27FC236}">
              <a16:creationId xmlns:a16="http://schemas.microsoft.com/office/drawing/2014/main" id="{00000000-0008-0000-0200-0000C5000000}"/>
            </a:ext>
          </a:extLst>
        </xdr:cNvPr>
        <xdr:cNvSpPr/>
      </xdr:nvSpPr>
      <xdr:spPr>
        <a:xfrm>
          <a:off x="2857500" y="1414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60779</xdr:rowOff>
    </xdr:from>
    <xdr:to>
      <xdr:col>10</xdr:col>
      <xdr:colOff>165100</xdr:colOff>
      <xdr:row>82</xdr:row>
      <xdr:rowOff>162379</xdr:rowOff>
    </xdr:to>
    <xdr:sp macro="" textlink="">
      <xdr:nvSpPr>
        <xdr:cNvPr id="198" name="フローチャート: 判断 197">
          <a:extLst>
            <a:ext uri="{FF2B5EF4-FFF2-40B4-BE49-F238E27FC236}">
              <a16:creationId xmlns:a16="http://schemas.microsoft.com/office/drawing/2014/main" id="{00000000-0008-0000-0200-0000C6000000}"/>
            </a:ext>
          </a:extLst>
        </xdr:cNvPr>
        <xdr:cNvSpPr/>
      </xdr:nvSpPr>
      <xdr:spPr>
        <a:xfrm>
          <a:off x="1968500" y="1411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57513</xdr:rowOff>
    </xdr:from>
    <xdr:to>
      <xdr:col>6</xdr:col>
      <xdr:colOff>38100</xdr:colOff>
      <xdr:row>82</xdr:row>
      <xdr:rowOff>159113</xdr:rowOff>
    </xdr:to>
    <xdr:sp macro="" textlink="">
      <xdr:nvSpPr>
        <xdr:cNvPr id="199" name="フローチャート: 判断 198">
          <a:extLst>
            <a:ext uri="{FF2B5EF4-FFF2-40B4-BE49-F238E27FC236}">
              <a16:creationId xmlns:a16="http://schemas.microsoft.com/office/drawing/2014/main" id="{00000000-0008-0000-0200-0000C7000000}"/>
            </a:ext>
          </a:extLst>
        </xdr:cNvPr>
        <xdr:cNvSpPr/>
      </xdr:nvSpPr>
      <xdr:spPr>
        <a:xfrm>
          <a:off x="1079500" y="1411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00" name="テキスト ボックス 199">
          <a:extLst>
            <a:ext uri="{FF2B5EF4-FFF2-40B4-BE49-F238E27FC236}">
              <a16:creationId xmlns:a16="http://schemas.microsoft.com/office/drawing/2014/main" id="{00000000-0008-0000-0200-0000C800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1" name="テキスト ボックス 200">
          <a:extLst>
            <a:ext uri="{FF2B5EF4-FFF2-40B4-BE49-F238E27FC236}">
              <a16:creationId xmlns:a16="http://schemas.microsoft.com/office/drawing/2014/main" id="{00000000-0008-0000-0200-0000C900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2" name="テキスト ボックス 201">
          <a:extLst>
            <a:ext uri="{FF2B5EF4-FFF2-40B4-BE49-F238E27FC236}">
              <a16:creationId xmlns:a16="http://schemas.microsoft.com/office/drawing/2014/main" id="{00000000-0008-0000-0200-0000CA00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3" name="テキスト ボックス 202">
          <a:extLst>
            <a:ext uri="{FF2B5EF4-FFF2-40B4-BE49-F238E27FC236}">
              <a16:creationId xmlns:a16="http://schemas.microsoft.com/office/drawing/2014/main" id="{00000000-0008-0000-0200-0000CB00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4" name="テキスト ボックス 203">
          <a:extLst>
            <a:ext uri="{FF2B5EF4-FFF2-40B4-BE49-F238E27FC236}">
              <a16:creationId xmlns:a16="http://schemas.microsoft.com/office/drawing/2014/main" id="{00000000-0008-0000-0200-0000CC00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158750</xdr:rowOff>
    </xdr:from>
    <xdr:to>
      <xdr:col>24</xdr:col>
      <xdr:colOff>114300</xdr:colOff>
      <xdr:row>82</xdr:row>
      <xdr:rowOff>88900</xdr:rowOff>
    </xdr:to>
    <xdr:sp macro="" textlink="">
      <xdr:nvSpPr>
        <xdr:cNvPr id="205" name="楕円 204">
          <a:extLst>
            <a:ext uri="{FF2B5EF4-FFF2-40B4-BE49-F238E27FC236}">
              <a16:creationId xmlns:a16="http://schemas.microsoft.com/office/drawing/2014/main" id="{00000000-0008-0000-0200-0000CD000000}"/>
            </a:ext>
          </a:extLst>
        </xdr:cNvPr>
        <xdr:cNvSpPr/>
      </xdr:nvSpPr>
      <xdr:spPr>
        <a:xfrm>
          <a:off x="45847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10177</xdr:rowOff>
    </xdr:from>
    <xdr:ext cx="405111" cy="259045"/>
    <xdr:sp macro="" textlink="">
      <xdr:nvSpPr>
        <xdr:cNvPr id="206" name="【福祉施設】&#10;有形固定資産減価償却率該当値テキスト">
          <a:extLst>
            <a:ext uri="{FF2B5EF4-FFF2-40B4-BE49-F238E27FC236}">
              <a16:creationId xmlns:a16="http://schemas.microsoft.com/office/drawing/2014/main" id="{00000000-0008-0000-0200-0000CE000000}"/>
            </a:ext>
          </a:extLst>
        </xdr:cNvPr>
        <xdr:cNvSpPr txBox="1"/>
      </xdr:nvSpPr>
      <xdr:spPr>
        <a:xfrm>
          <a:off x="4673600" y="1389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122827</xdr:rowOff>
    </xdr:from>
    <xdr:to>
      <xdr:col>20</xdr:col>
      <xdr:colOff>38100</xdr:colOff>
      <xdr:row>82</xdr:row>
      <xdr:rowOff>52977</xdr:rowOff>
    </xdr:to>
    <xdr:sp macro="" textlink="">
      <xdr:nvSpPr>
        <xdr:cNvPr id="207" name="楕円 206">
          <a:extLst>
            <a:ext uri="{FF2B5EF4-FFF2-40B4-BE49-F238E27FC236}">
              <a16:creationId xmlns:a16="http://schemas.microsoft.com/office/drawing/2014/main" id="{00000000-0008-0000-0200-0000CF000000}"/>
            </a:ext>
          </a:extLst>
        </xdr:cNvPr>
        <xdr:cNvSpPr/>
      </xdr:nvSpPr>
      <xdr:spPr>
        <a:xfrm>
          <a:off x="3746500" y="1401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2177</xdr:rowOff>
    </xdr:from>
    <xdr:to>
      <xdr:col>24</xdr:col>
      <xdr:colOff>63500</xdr:colOff>
      <xdr:row>82</xdr:row>
      <xdr:rowOff>38100</xdr:rowOff>
    </xdr:to>
    <xdr:cxnSp macro="">
      <xdr:nvCxnSpPr>
        <xdr:cNvPr id="208" name="直線コネクタ 207">
          <a:extLst>
            <a:ext uri="{FF2B5EF4-FFF2-40B4-BE49-F238E27FC236}">
              <a16:creationId xmlns:a16="http://schemas.microsoft.com/office/drawing/2014/main" id="{00000000-0008-0000-0200-0000D0000000}"/>
            </a:ext>
          </a:extLst>
        </xdr:cNvPr>
        <xdr:cNvCxnSpPr/>
      </xdr:nvCxnSpPr>
      <xdr:spPr>
        <a:xfrm>
          <a:off x="3797300" y="14061077"/>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88537</xdr:rowOff>
    </xdr:from>
    <xdr:to>
      <xdr:col>15</xdr:col>
      <xdr:colOff>101600</xdr:colOff>
      <xdr:row>82</xdr:row>
      <xdr:rowOff>18687</xdr:rowOff>
    </xdr:to>
    <xdr:sp macro="" textlink="">
      <xdr:nvSpPr>
        <xdr:cNvPr id="209" name="楕円 208">
          <a:extLst>
            <a:ext uri="{FF2B5EF4-FFF2-40B4-BE49-F238E27FC236}">
              <a16:creationId xmlns:a16="http://schemas.microsoft.com/office/drawing/2014/main" id="{00000000-0008-0000-0200-0000D1000000}"/>
            </a:ext>
          </a:extLst>
        </xdr:cNvPr>
        <xdr:cNvSpPr/>
      </xdr:nvSpPr>
      <xdr:spPr>
        <a:xfrm>
          <a:off x="2857500" y="1397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139337</xdr:rowOff>
    </xdr:from>
    <xdr:to>
      <xdr:col>19</xdr:col>
      <xdr:colOff>177800</xdr:colOff>
      <xdr:row>82</xdr:row>
      <xdr:rowOff>2177</xdr:rowOff>
    </xdr:to>
    <xdr:cxnSp macro="">
      <xdr:nvCxnSpPr>
        <xdr:cNvPr id="210" name="直線コネクタ 209">
          <a:extLst>
            <a:ext uri="{FF2B5EF4-FFF2-40B4-BE49-F238E27FC236}">
              <a16:creationId xmlns:a16="http://schemas.microsoft.com/office/drawing/2014/main" id="{00000000-0008-0000-0200-0000D2000000}"/>
            </a:ext>
          </a:extLst>
        </xdr:cNvPr>
        <xdr:cNvCxnSpPr/>
      </xdr:nvCxnSpPr>
      <xdr:spPr>
        <a:xfrm>
          <a:off x="2908300" y="14026787"/>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54248</xdr:rowOff>
    </xdr:from>
    <xdr:to>
      <xdr:col>10</xdr:col>
      <xdr:colOff>165100</xdr:colOff>
      <xdr:row>81</xdr:row>
      <xdr:rowOff>155848</xdr:rowOff>
    </xdr:to>
    <xdr:sp macro="" textlink="">
      <xdr:nvSpPr>
        <xdr:cNvPr id="211" name="楕円 210">
          <a:extLst>
            <a:ext uri="{FF2B5EF4-FFF2-40B4-BE49-F238E27FC236}">
              <a16:creationId xmlns:a16="http://schemas.microsoft.com/office/drawing/2014/main" id="{00000000-0008-0000-0200-0000D3000000}"/>
            </a:ext>
          </a:extLst>
        </xdr:cNvPr>
        <xdr:cNvSpPr/>
      </xdr:nvSpPr>
      <xdr:spPr>
        <a:xfrm>
          <a:off x="1968500" y="1394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105048</xdr:rowOff>
    </xdr:from>
    <xdr:to>
      <xdr:col>15</xdr:col>
      <xdr:colOff>50800</xdr:colOff>
      <xdr:row>81</xdr:row>
      <xdr:rowOff>139337</xdr:rowOff>
    </xdr:to>
    <xdr:cxnSp macro="">
      <xdr:nvCxnSpPr>
        <xdr:cNvPr id="212" name="直線コネクタ 211">
          <a:extLst>
            <a:ext uri="{FF2B5EF4-FFF2-40B4-BE49-F238E27FC236}">
              <a16:creationId xmlns:a16="http://schemas.microsoft.com/office/drawing/2014/main" id="{00000000-0008-0000-0200-0000D4000000}"/>
            </a:ext>
          </a:extLst>
        </xdr:cNvPr>
        <xdr:cNvCxnSpPr/>
      </xdr:nvCxnSpPr>
      <xdr:spPr>
        <a:xfrm>
          <a:off x="2019300" y="13992498"/>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18324</xdr:rowOff>
    </xdr:from>
    <xdr:to>
      <xdr:col>6</xdr:col>
      <xdr:colOff>38100</xdr:colOff>
      <xdr:row>81</xdr:row>
      <xdr:rowOff>119924</xdr:rowOff>
    </xdr:to>
    <xdr:sp macro="" textlink="">
      <xdr:nvSpPr>
        <xdr:cNvPr id="213" name="楕円 212">
          <a:extLst>
            <a:ext uri="{FF2B5EF4-FFF2-40B4-BE49-F238E27FC236}">
              <a16:creationId xmlns:a16="http://schemas.microsoft.com/office/drawing/2014/main" id="{00000000-0008-0000-0200-0000D5000000}"/>
            </a:ext>
          </a:extLst>
        </xdr:cNvPr>
        <xdr:cNvSpPr/>
      </xdr:nvSpPr>
      <xdr:spPr>
        <a:xfrm>
          <a:off x="1079500" y="13905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69124</xdr:rowOff>
    </xdr:from>
    <xdr:to>
      <xdr:col>10</xdr:col>
      <xdr:colOff>114300</xdr:colOff>
      <xdr:row>81</xdr:row>
      <xdr:rowOff>105048</xdr:rowOff>
    </xdr:to>
    <xdr:cxnSp macro="">
      <xdr:nvCxnSpPr>
        <xdr:cNvPr id="214" name="直線コネクタ 213">
          <a:extLst>
            <a:ext uri="{FF2B5EF4-FFF2-40B4-BE49-F238E27FC236}">
              <a16:creationId xmlns:a16="http://schemas.microsoft.com/office/drawing/2014/main" id="{00000000-0008-0000-0200-0000D6000000}"/>
            </a:ext>
          </a:extLst>
        </xdr:cNvPr>
        <xdr:cNvCxnSpPr/>
      </xdr:nvCxnSpPr>
      <xdr:spPr>
        <a:xfrm>
          <a:off x="1130300" y="13956574"/>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29408</xdr:rowOff>
    </xdr:from>
    <xdr:ext cx="405111" cy="259045"/>
    <xdr:sp macro="" textlink="">
      <xdr:nvSpPr>
        <xdr:cNvPr id="215" name="n_1aveValue【福祉施設】&#10;有形固定資産減価償却率">
          <a:extLst>
            <a:ext uri="{FF2B5EF4-FFF2-40B4-BE49-F238E27FC236}">
              <a16:creationId xmlns:a16="http://schemas.microsoft.com/office/drawing/2014/main" id="{00000000-0008-0000-0200-0000D7000000}"/>
            </a:ext>
          </a:extLst>
        </xdr:cNvPr>
        <xdr:cNvSpPr txBox="1"/>
      </xdr:nvSpPr>
      <xdr:spPr>
        <a:xfrm>
          <a:off x="3582044" y="1425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3283</xdr:rowOff>
    </xdr:from>
    <xdr:ext cx="405111" cy="259045"/>
    <xdr:sp macro="" textlink="">
      <xdr:nvSpPr>
        <xdr:cNvPr id="216" name="n_2aveValue【福祉施設】&#10;有形固定資産減価償却率">
          <a:extLst>
            <a:ext uri="{FF2B5EF4-FFF2-40B4-BE49-F238E27FC236}">
              <a16:creationId xmlns:a16="http://schemas.microsoft.com/office/drawing/2014/main" id="{00000000-0008-0000-0200-0000D8000000}"/>
            </a:ext>
          </a:extLst>
        </xdr:cNvPr>
        <xdr:cNvSpPr txBox="1"/>
      </xdr:nvSpPr>
      <xdr:spPr>
        <a:xfrm>
          <a:off x="2705744" y="1423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153506</xdr:rowOff>
    </xdr:from>
    <xdr:ext cx="405111" cy="259045"/>
    <xdr:sp macro="" textlink="">
      <xdr:nvSpPr>
        <xdr:cNvPr id="217" name="n_3aveValue【福祉施設】&#10;有形固定資産減価償却率">
          <a:extLst>
            <a:ext uri="{FF2B5EF4-FFF2-40B4-BE49-F238E27FC236}">
              <a16:creationId xmlns:a16="http://schemas.microsoft.com/office/drawing/2014/main" id="{00000000-0008-0000-0200-0000D9000000}"/>
            </a:ext>
          </a:extLst>
        </xdr:cNvPr>
        <xdr:cNvSpPr txBox="1"/>
      </xdr:nvSpPr>
      <xdr:spPr>
        <a:xfrm>
          <a:off x="1816744" y="142124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150240</xdr:rowOff>
    </xdr:from>
    <xdr:ext cx="405111" cy="259045"/>
    <xdr:sp macro="" textlink="">
      <xdr:nvSpPr>
        <xdr:cNvPr id="218" name="n_4aveValue【福祉施設】&#10;有形固定資産減価償却率">
          <a:extLst>
            <a:ext uri="{FF2B5EF4-FFF2-40B4-BE49-F238E27FC236}">
              <a16:creationId xmlns:a16="http://schemas.microsoft.com/office/drawing/2014/main" id="{00000000-0008-0000-0200-0000DA000000}"/>
            </a:ext>
          </a:extLst>
        </xdr:cNvPr>
        <xdr:cNvSpPr txBox="1"/>
      </xdr:nvSpPr>
      <xdr:spPr>
        <a:xfrm>
          <a:off x="927744" y="14209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69504</xdr:rowOff>
    </xdr:from>
    <xdr:ext cx="405111" cy="259045"/>
    <xdr:sp macro="" textlink="">
      <xdr:nvSpPr>
        <xdr:cNvPr id="219" name="n_1mainValue【福祉施設】&#10;有形固定資産減価償却率">
          <a:extLst>
            <a:ext uri="{FF2B5EF4-FFF2-40B4-BE49-F238E27FC236}">
              <a16:creationId xmlns:a16="http://schemas.microsoft.com/office/drawing/2014/main" id="{00000000-0008-0000-0200-0000DB000000}"/>
            </a:ext>
          </a:extLst>
        </xdr:cNvPr>
        <xdr:cNvSpPr txBox="1"/>
      </xdr:nvSpPr>
      <xdr:spPr>
        <a:xfrm>
          <a:off x="3582044" y="1378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35214</xdr:rowOff>
    </xdr:from>
    <xdr:ext cx="405111" cy="259045"/>
    <xdr:sp macro="" textlink="">
      <xdr:nvSpPr>
        <xdr:cNvPr id="220" name="n_2mainValue【福祉施設】&#10;有形固定資産減価償却率">
          <a:extLst>
            <a:ext uri="{FF2B5EF4-FFF2-40B4-BE49-F238E27FC236}">
              <a16:creationId xmlns:a16="http://schemas.microsoft.com/office/drawing/2014/main" id="{00000000-0008-0000-0200-0000DC000000}"/>
            </a:ext>
          </a:extLst>
        </xdr:cNvPr>
        <xdr:cNvSpPr txBox="1"/>
      </xdr:nvSpPr>
      <xdr:spPr>
        <a:xfrm>
          <a:off x="2705744" y="13751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925</xdr:rowOff>
    </xdr:from>
    <xdr:ext cx="405111" cy="259045"/>
    <xdr:sp macro="" textlink="">
      <xdr:nvSpPr>
        <xdr:cNvPr id="221" name="n_3mainValue【福祉施設】&#10;有形固定資産減価償却率">
          <a:extLst>
            <a:ext uri="{FF2B5EF4-FFF2-40B4-BE49-F238E27FC236}">
              <a16:creationId xmlns:a16="http://schemas.microsoft.com/office/drawing/2014/main" id="{00000000-0008-0000-0200-0000DD000000}"/>
            </a:ext>
          </a:extLst>
        </xdr:cNvPr>
        <xdr:cNvSpPr txBox="1"/>
      </xdr:nvSpPr>
      <xdr:spPr>
        <a:xfrm>
          <a:off x="1816744" y="13716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136451</xdr:rowOff>
    </xdr:from>
    <xdr:ext cx="405111" cy="259045"/>
    <xdr:sp macro="" textlink="">
      <xdr:nvSpPr>
        <xdr:cNvPr id="222" name="n_4mainValue【福祉施設】&#10;有形固定資産減価償却率">
          <a:extLst>
            <a:ext uri="{FF2B5EF4-FFF2-40B4-BE49-F238E27FC236}">
              <a16:creationId xmlns:a16="http://schemas.microsoft.com/office/drawing/2014/main" id="{00000000-0008-0000-0200-0000DE000000}"/>
            </a:ext>
          </a:extLst>
        </xdr:cNvPr>
        <xdr:cNvSpPr txBox="1"/>
      </xdr:nvSpPr>
      <xdr:spPr>
        <a:xfrm>
          <a:off x="927744" y="13681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3" name="正方形/長方形 222">
          <a:extLst>
            <a:ext uri="{FF2B5EF4-FFF2-40B4-BE49-F238E27FC236}">
              <a16:creationId xmlns:a16="http://schemas.microsoft.com/office/drawing/2014/main" id="{00000000-0008-0000-0200-0000DF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4" name="正方形/長方形 223">
          <a:extLst>
            <a:ext uri="{FF2B5EF4-FFF2-40B4-BE49-F238E27FC236}">
              <a16:creationId xmlns:a16="http://schemas.microsoft.com/office/drawing/2014/main" id="{00000000-0008-0000-0200-0000E0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5" name="正方形/長方形 224">
          <a:extLst>
            <a:ext uri="{FF2B5EF4-FFF2-40B4-BE49-F238E27FC236}">
              <a16:creationId xmlns:a16="http://schemas.microsoft.com/office/drawing/2014/main" id="{00000000-0008-0000-0200-0000E1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6" name="正方形/長方形 225">
          <a:extLst>
            <a:ext uri="{FF2B5EF4-FFF2-40B4-BE49-F238E27FC236}">
              <a16:creationId xmlns:a16="http://schemas.microsoft.com/office/drawing/2014/main" id="{00000000-0008-0000-0200-0000E2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7" name="正方形/長方形 226">
          <a:extLst>
            <a:ext uri="{FF2B5EF4-FFF2-40B4-BE49-F238E27FC236}">
              <a16:creationId xmlns:a16="http://schemas.microsoft.com/office/drawing/2014/main" id="{00000000-0008-0000-0200-0000E3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8" name="正方形/長方形 227">
          <a:extLst>
            <a:ext uri="{FF2B5EF4-FFF2-40B4-BE49-F238E27FC236}">
              <a16:creationId xmlns:a16="http://schemas.microsoft.com/office/drawing/2014/main" id="{00000000-0008-0000-0200-0000E4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9" name="正方形/長方形 228">
          <a:extLst>
            <a:ext uri="{FF2B5EF4-FFF2-40B4-BE49-F238E27FC236}">
              <a16:creationId xmlns:a16="http://schemas.microsoft.com/office/drawing/2014/main" id="{00000000-0008-0000-0200-0000E500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0" name="正方形/長方形 229">
          <a:extLst>
            <a:ext uri="{FF2B5EF4-FFF2-40B4-BE49-F238E27FC236}">
              <a16:creationId xmlns:a16="http://schemas.microsoft.com/office/drawing/2014/main" id="{00000000-0008-0000-0200-0000E600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1" name="テキスト ボックス 230">
          <a:extLst>
            <a:ext uri="{FF2B5EF4-FFF2-40B4-BE49-F238E27FC236}">
              <a16:creationId xmlns:a16="http://schemas.microsoft.com/office/drawing/2014/main" id="{00000000-0008-0000-0200-0000E700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2" name="直線コネクタ 231">
          <a:extLst>
            <a:ext uri="{FF2B5EF4-FFF2-40B4-BE49-F238E27FC236}">
              <a16:creationId xmlns:a16="http://schemas.microsoft.com/office/drawing/2014/main" id="{00000000-0008-0000-0200-0000E800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33" name="直線コネクタ 232">
          <a:extLst>
            <a:ext uri="{FF2B5EF4-FFF2-40B4-BE49-F238E27FC236}">
              <a16:creationId xmlns:a16="http://schemas.microsoft.com/office/drawing/2014/main" id="{00000000-0008-0000-0200-0000E900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34" name="テキスト ボックス 233">
          <a:extLst>
            <a:ext uri="{FF2B5EF4-FFF2-40B4-BE49-F238E27FC236}">
              <a16:creationId xmlns:a16="http://schemas.microsoft.com/office/drawing/2014/main" id="{00000000-0008-0000-0200-0000EA00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35" name="直線コネクタ 234">
          <a:extLst>
            <a:ext uri="{FF2B5EF4-FFF2-40B4-BE49-F238E27FC236}">
              <a16:creationId xmlns:a16="http://schemas.microsoft.com/office/drawing/2014/main" id="{00000000-0008-0000-0200-0000EB00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36" name="テキスト ボックス 235">
          <a:extLst>
            <a:ext uri="{FF2B5EF4-FFF2-40B4-BE49-F238E27FC236}">
              <a16:creationId xmlns:a16="http://schemas.microsoft.com/office/drawing/2014/main" id="{00000000-0008-0000-0200-0000EC00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37" name="直線コネクタ 236">
          <a:extLst>
            <a:ext uri="{FF2B5EF4-FFF2-40B4-BE49-F238E27FC236}">
              <a16:creationId xmlns:a16="http://schemas.microsoft.com/office/drawing/2014/main" id="{00000000-0008-0000-0200-0000ED00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38" name="テキスト ボックス 237">
          <a:extLst>
            <a:ext uri="{FF2B5EF4-FFF2-40B4-BE49-F238E27FC236}">
              <a16:creationId xmlns:a16="http://schemas.microsoft.com/office/drawing/2014/main" id="{00000000-0008-0000-0200-0000EE00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39" name="直線コネクタ 238">
          <a:extLst>
            <a:ext uri="{FF2B5EF4-FFF2-40B4-BE49-F238E27FC236}">
              <a16:creationId xmlns:a16="http://schemas.microsoft.com/office/drawing/2014/main" id="{00000000-0008-0000-0200-0000EF00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40" name="テキスト ボックス 239">
          <a:extLst>
            <a:ext uri="{FF2B5EF4-FFF2-40B4-BE49-F238E27FC236}">
              <a16:creationId xmlns:a16="http://schemas.microsoft.com/office/drawing/2014/main" id="{00000000-0008-0000-0200-0000F000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41" name="直線コネクタ 240">
          <a:extLst>
            <a:ext uri="{FF2B5EF4-FFF2-40B4-BE49-F238E27FC236}">
              <a16:creationId xmlns:a16="http://schemas.microsoft.com/office/drawing/2014/main" id="{00000000-0008-0000-0200-0000F100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42" name="テキスト ボックス 241">
          <a:extLst>
            <a:ext uri="{FF2B5EF4-FFF2-40B4-BE49-F238E27FC236}">
              <a16:creationId xmlns:a16="http://schemas.microsoft.com/office/drawing/2014/main" id="{00000000-0008-0000-0200-0000F200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3" name="直線コネクタ 242">
          <a:extLst>
            <a:ext uri="{FF2B5EF4-FFF2-40B4-BE49-F238E27FC236}">
              <a16:creationId xmlns:a16="http://schemas.microsoft.com/office/drawing/2014/main" id="{00000000-0008-0000-0200-0000F300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4" name="テキスト ボックス 243">
          <a:extLst>
            <a:ext uri="{FF2B5EF4-FFF2-40B4-BE49-F238E27FC236}">
              <a16:creationId xmlns:a16="http://schemas.microsoft.com/office/drawing/2014/main" id="{00000000-0008-0000-0200-0000F400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5" name="【福祉施設】&#10;一人当たり面積グラフ枠">
          <a:extLst>
            <a:ext uri="{FF2B5EF4-FFF2-40B4-BE49-F238E27FC236}">
              <a16:creationId xmlns:a16="http://schemas.microsoft.com/office/drawing/2014/main" id="{00000000-0008-0000-0200-0000F500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138430</xdr:rowOff>
    </xdr:from>
    <xdr:to>
      <xdr:col>54</xdr:col>
      <xdr:colOff>189865</xdr:colOff>
      <xdr:row>86</xdr:row>
      <xdr:rowOff>107950</xdr:rowOff>
    </xdr:to>
    <xdr:cxnSp macro="">
      <xdr:nvCxnSpPr>
        <xdr:cNvPr id="246" name="直線コネクタ 245">
          <a:extLst>
            <a:ext uri="{FF2B5EF4-FFF2-40B4-BE49-F238E27FC236}">
              <a16:creationId xmlns:a16="http://schemas.microsoft.com/office/drawing/2014/main" id="{00000000-0008-0000-0200-0000F6000000}"/>
            </a:ext>
          </a:extLst>
        </xdr:cNvPr>
        <xdr:cNvCxnSpPr/>
      </xdr:nvCxnSpPr>
      <xdr:spPr>
        <a:xfrm flipV="1">
          <a:off x="10476865" y="1351153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111777</xdr:rowOff>
    </xdr:from>
    <xdr:ext cx="469744" cy="259045"/>
    <xdr:sp macro="" textlink="">
      <xdr:nvSpPr>
        <xdr:cNvPr id="247" name="【福祉施設】&#10;一人当たり面積最小値テキスト">
          <a:extLst>
            <a:ext uri="{FF2B5EF4-FFF2-40B4-BE49-F238E27FC236}">
              <a16:creationId xmlns:a16="http://schemas.microsoft.com/office/drawing/2014/main" id="{00000000-0008-0000-0200-0000F7000000}"/>
            </a:ext>
          </a:extLst>
        </xdr:cNvPr>
        <xdr:cNvSpPr txBox="1"/>
      </xdr:nvSpPr>
      <xdr:spPr>
        <a:xfrm>
          <a:off x="10515600" y="14856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107950</xdr:rowOff>
    </xdr:from>
    <xdr:to>
      <xdr:col>55</xdr:col>
      <xdr:colOff>88900</xdr:colOff>
      <xdr:row>86</xdr:row>
      <xdr:rowOff>107950</xdr:rowOff>
    </xdr:to>
    <xdr:cxnSp macro="">
      <xdr:nvCxnSpPr>
        <xdr:cNvPr id="248" name="直線コネクタ 247">
          <a:extLst>
            <a:ext uri="{FF2B5EF4-FFF2-40B4-BE49-F238E27FC236}">
              <a16:creationId xmlns:a16="http://schemas.microsoft.com/office/drawing/2014/main" id="{00000000-0008-0000-0200-0000F8000000}"/>
            </a:ext>
          </a:extLst>
        </xdr:cNvPr>
        <xdr:cNvCxnSpPr/>
      </xdr:nvCxnSpPr>
      <xdr:spPr>
        <a:xfrm>
          <a:off x="10388600" y="1485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85107</xdr:rowOff>
    </xdr:from>
    <xdr:ext cx="469744" cy="259045"/>
    <xdr:sp macro="" textlink="">
      <xdr:nvSpPr>
        <xdr:cNvPr id="249" name="【福祉施設】&#10;一人当たり面積最大値テキスト">
          <a:extLst>
            <a:ext uri="{FF2B5EF4-FFF2-40B4-BE49-F238E27FC236}">
              <a16:creationId xmlns:a16="http://schemas.microsoft.com/office/drawing/2014/main" id="{00000000-0008-0000-0200-0000F9000000}"/>
            </a:ext>
          </a:extLst>
        </xdr:cNvPr>
        <xdr:cNvSpPr txBox="1"/>
      </xdr:nvSpPr>
      <xdr:spPr>
        <a:xfrm>
          <a:off x="10515600" y="13286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138430</xdr:rowOff>
    </xdr:from>
    <xdr:to>
      <xdr:col>55</xdr:col>
      <xdr:colOff>88900</xdr:colOff>
      <xdr:row>78</xdr:row>
      <xdr:rowOff>138430</xdr:rowOff>
    </xdr:to>
    <xdr:cxnSp macro="">
      <xdr:nvCxnSpPr>
        <xdr:cNvPr id="250" name="直線コネクタ 249">
          <a:extLst>
            <a:ext uri="{FF2B5EF4-FFF2-40B4-BE49-F238E27FC236}">
              <a16:creationId xmlns:a16="http://schemas.microsoft.com/office/drawing/2014/main" id="{00000000-0008-0000-0200-0000FA000000}"/>
            </a:ext>
          </a:extLst>
        </xdr:cNvPr>
        <xdr:cNvCxnSpPr/>
      </xdr:nvCxnSpPr>
      <xdr:spPr>
        <a:xfrm>
          <a:off x="10388600" y="13511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60977</xdr:rowOff>
    </xdr:from>
    <xdr:ext cx="469744" cy="259045"/>
    <xdr:sp macro="" textlink="">
      <xdr:nvSpPr>
        <xdr:cNvPr id="251" name="【福祉施設】&#10;一人当たり面積平均値テキスト">
          <a:extLst>
            <a:ext uri="{FF2B5EF4-FFF2-40B4-BE49-F238E27FC236}">
              <a16:creationId xmlns:a16="http://schemas.microsoft.com/office/drawing/2014/main" id="{00000000-0008-0000-0200-0000FB000000}"/>
            </a:ext>
          </a:extLst>
        </xdr:cNvPr>
        <xdr:cNvSpPr txBox="1"/>
      </xdr:nvSpPr>
      <xdr:spPr>
        <a:xfrm>
          <a:off x="10515600" y="144627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38100</xdr:rowOff>
    </xdr:from>
    <xdr:to>
      <xdr:col>55</xdr:col>
      <xdr:colOff>50800</xdr:colOff>
      <xdr:row>85</xdr:row>
      <xdr:rowOff>139700</xdr:rowOff>
    </xdr:to>
    <xdr:sp macro="" textlink="">
      <xdr:nvSpPr>
        <xdr:cNvPr id="252" name="フローチャート: 判断 251">
          <a:extLst>
            <a:ext uri="{FF2B5EF4-FFF2-40B4-BE49-F238E27FC236}">
              <a16:creationId xmlns:a16="http://schemas.microsoft.com/office/drawing/2014/main" id="{00000000-0008-0000-0200-0000FC000000}"/>
            </a:ext>
          </a:extLst>
        </xdr:cNvPr>
        <xdr:cNvSpPr/>
      </xdr:nvSpPr>
      <xdr:spPr>
        <a:xfrm>
          <a:off x="10426700" y="14611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48261</xdr:rowOff>
    </xdr:from>
    <xdr:to>
      <xdr:col>50</xdr:col>
      <xdr:colOff>165100</xdr:colOff>
      <xdr:row>85</xdr:row>
      <xdr:rowOff>149861</xdr:rowOff>
    </xdr:to>
    <xdr:sp macro="" textlink="">
      <xdr:nvSpPr>
        <xdr:cNvPr id="253" name="フローチャート: 判断 252">
          <a:extLst>
            <a:ext uri="{FF2B5EF4-FFF2-40B4-BE49-F238E27FC236}">
              <a16:creationId xmlns:a16="http://schemas.microsoft.com/office/drawing/2014/main" id="{00000000-0008-0000-0200-0000FD000000}"/>
            </a:ext>
          </a:extLst>
        </xdr:cNvPr>
        <xdr:cNvSpPr/>
      </xdr:nvSpPr>
      <xdr:spPr>
        <a:xfrm>
          <a:off x="9588500" y="1462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46989</xdr:rowOff>
    </xdr:from>
    <xdr:to>
      <xdr:col>46</xdr:col>
      <xdr:colOff>38100</xdr:colOff>
      <xdr:row>85</xdr:row>
      <xdr:rowOff>148589</xdr:rowOff>
    </xdr:to>
    <xdr:sp macro="" textlink="">
      <xdr:nvSpPr>
        <xdr:cNvPr id="254" name="フローチャート: 判断 253">
          <a:extLst>
            <a:ext uri="{FF2B5EF4-FFF2-40B4-BE49-F238E27FC236}">
              <a16:creationId xmlns:a16="http://schemas.microsoft.com/office/drawing/2014/main" id="{00000000-0008-0000-0200-0000FE000000}"/>
            </a:ext>
          </a:extLst>
        </xdr:cNvPr>
        <xdr:cNvSpPr/>
      </xdr:nvSpPr>
      <xdr:spPr>
        <a:xfrm>
          <a:off x="8699500" y="1462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50800</xdr:rowOff>
    </xdr:from>
    <xdr:to>
      <xdr:col>41</xdr:col>
      <xdr:colOff>101600</xdr:colOff>
      <xdr:row>85</xdr:row>
      <xdr:rowOff>152400</xdr:rowOff>
    </xdr:to>
    <xdr:sp macro="" textlink="">
      <xdr:nvSpPr>
        <xdr:cNvPr id="255" name="フローチャート: 判断 254">
          <a:extLst>
            <a:ext uri="{FF2B5EF4-FFF2-40B4-BE49-F238E27FC236}">
              <a16:creationId xmlns:a16="http://schemas.microsoft.com/office/drawing/2014/main" id="{00000000-0008-0000-0200-0000FF000000}"/>
            </a:ext>
          </a:extLst>
        </xdr:cNvPr>
        <xdr:cNvSpPr/>
      </xdr:nvSpPr>
      <xdr:spPr>
        <a:xfrm>
          <a:off x="7810500" y="1462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40639</xdr:rowOff>
    </xdr:from>
    <xdr:to>
      <xdr:col>36</xdr:col>
      <xdr:colOff>165100</xdr:colOff>
      <xdr:row>85</xdr:row>
      <xdr:rowOff>142239</xdr:rowOff>
    </xdr:to>
    <xdr:sp macro="" textlink="">
      <xdr:nvSpPr>
        <xdr:cNvPr id="256" name="フローチャート: 判断 255">
          <a:extLst>
            <a:ext uri="{FF2B5EF4-FFF2-40B4-BE49-F238E27FC236}">
              <a16:creationId xmlns:a16="http://schemas.microsoft.com/office/drawing/2014/main" id="{00000000-0008-0000-0200-000000010000}"/>
            </a:ext>
          </a:extLst>
        </xdr:cNvPr>
        <xdr:cNvSpPr/>
      </xdr:nvSpPr>
      <xdr:spPr>
        <a:xfrm>
          <a:off x="6921500" y="14613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7" name="テキスト ボックス 256">
          <a:extLst>
            <a:ext uri="{FF2B5EF4-FFF2-40B4-BE49-F238E27FC236}">
              <a16:creationId xmlns:a16="http://schemas.microsoft.com/office/drawing/2014/main" id="{00000000-0008-0000-0200-000001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8" name="テキスト ボックス 257">
          <a:extLst>
            <a:ext uri="{FF2B5EF4-FFF2-40B4-BE49-F238E27FC236}">
              <a16:creationId xmlns:a16="http://schemas.microsoft.com/office/drawing/2014/main" id="{00000000-0008-0000-0200-000002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9" name="テキスト ボックス 258">
          <a:extLst>
            <a:ext uri="{FF2B5EF4-FFF2-40B4-BE49-F238E27FC236}">
              <a16:creationId xmlns:a16="http://schemas.microsoft.com/office/drawing/2014/main" id="{00000000-0008-0000-0200-000003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60" name="テキスト ボックス 259">
          <a:extLst>
            <a:ext uri="{FF2B5EF4-FFF2-40B4-BE49-F238E27FC236}">
              <a16:creationId xmlns:a16="http://schemas.microsoft.com/office/drawing/2014/main" id="{00000000-0008-0000-0200-000004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61" name="テキスト ボックス 260">
          <a:extLst>
            <a:ext uri="{FF2B5EF4-FFF2-40B4-BE49-F238E27FC236}">
              <a16:creationId xmlns:a16="http://schemas.microsoft.com/office/drawing/2014/main" id="{00000000-0008-0000-0200-000005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82550</xdr:rowOff>
    </xdr:from>
    <xdr:to>
      <xdr:col>55</xdr:col>
      <xdr:colOff>50800</xdr:colOff>
      <xdr:row>86</xdr:row>
      <xdr:rowOff>12700</xdr:rowOff>
    </xdr:to>
    <xdr:sp macro="" textlink="">
      <xdr:nvSpPr>
        <xdr:cNvPr id="262" name="楕円 261">
          <a:extLst>
            <a:ext uri="{FF2B5EF4-FFF2-40B4-BE49-F238E27FC236}">
              <a16:creationId xmlns:a16="http://schemas.microsoft.com/office/drawing/2014/main" id="{00000000-0008-0000-0200-000006010000}"/>
            </a:ext>
          </a:extLst>
        </xdr:cNvPr>
        <xdr:cNvSpPr/>
      </xdr:nvSpPr>
      <xdr:spPr>
        <a:xfrm>
          <a:off x="104267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60977</xdr:rowOff>
    </xdr:from>
    <xdr:ext cx="469744" cy="259045"/>
    <xdr:sp macro="" textlink="">
      <xdr:nvSpPr>
        <xdr:cNvPr id="263" name="【福祉施設】&#10;一人当たり面積該当値テキスト">
          <a:extLst>
            <a:ext uri="{FF2B5EF4-FFF2-40B4-BE49-F238E27FC236}">
              <a16:creationId xmlns:a16="http://schemas.microsoft.com/office/drawing/2014/main" id="{00000000-0008-0000-0200-000007010000}"/>
            </a:ext>
          </a:extLst>
        </xdr:cNvPr>
        <xdr:cNvSpPr txBox="1"/>
      </xdr:nvSpPr>
      <xdr:spPr>
        <a:xfrm>
          <a:off x="10515600" y="1463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83820</xdr:rowOff>
    </xdr:from>
    <xdr:to>
      <xdr:col>50</xdr:col>
      <xdr:colOff>165100</xdr:colOff>
      <xdr:row>86</xdr:row>
      <xdr:rowOff>13970</xdr:rowOff>
    </xdr:to>
    <xdr:sp macro="" textlink="">
      <xdr:nvSpPr>
        <xdr:cNvPr id="264" name="楕円 263">
          <a:extLst>
            <a:ext uri="{FF2B5EF4-FFF2-40B4-BE49-F238E27FC236}">
              <a16:creationId xmlns:a16="http://schemas.microsoft.com/office/drawing/2014/main" id="{00000000-0008-0000-0200-000008010000}"/>
            </a:ext>
          </a:extLst>
        </xdr:cNvPr>
        <xdr:cNvSpPr/>
      </xdr:nvSpPr>
      <xdr:spPr>
        <a:xfrm>
          <a:off x="9588500" y="14657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133350</xdr:rowOff>
    </xdr:from>
    <xdr:to>
      <xdr:col>55</xdr:col>
      <xdr:colOff>0</xdr:colOff>
      <xdr:row>85</xdr:row>
      <xdr:rowOff>134620</xdr:rowOff>
    </xdr:to>
    <xdr:cxnSp macro="">
      <xdr:nvCxnSpPr>
        <xdr:cNvPr id="265" name="直線コネクタ 264">
          <a:extLst>
            <a:ext uri="{FF2B5EF4-FFF2-40B4-BE49-F238E27FC236}">
              <a16:creationId xmlns:a16="http://schemas.microsoft.com/office/drawing/2014/main" id="{00000000-0008-0000-0200-000009010000}"/>
            </a:ext>
          </a:extLst>
        </xdr:cNvPr>
        <xdr:cNvCxnSpPr/>
      </xdr:nvCxnSpPr>
      <xdr:spPr>
        <a:xfrm flipV="1">
          <a:off x="9639300" y="14706600"/>
          <a:ext cx="8382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85089</xdr:rowOff>
    </xdr:from>
    <xdr:to>
      <xdr:col>46</xdr:col>
      <xdr:colOff>38100</xdr:colOff>
      <xdr:row>86</xdr:row>
      <xdr:rowOff>15239</xdr:rowOff>
    </xdr:to>
    <xdr:sp macro="" textlink="">
      <xdr:nvSpPr>
        <xdr:cNvPr id="266" name="楕円 265">
          <a:extLst>
            <a:ext uri="{FF2B5EF4-FFF2-40B4-BE49-F238E27FC236}">
              <a16:creationId xmlns:a16="http://schemas.microsoft.com/office/drawing/2014/main" id="{00000000-0008-0000-0200-00000A010000}"/>
            </a:ext>
          </a:extLst>
        </xdr:cNvPr>
        <xdr:cNvSpPr/>
      </xdr:nvSpPr>
      <xdr:spPr>
        <a:xfrm>
          <a:off x="8699500" y="1465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134620</xdr:rowOff>
    </xdr:from>
    <xdr:to>
      <xdr:col>50</xdr:col>
      <xdr:colOff>114300</xdr:colOff>
      <xdr:row>85</xdr:row>
      <xdr:rowOff>135889</xdr:rowOff>
    </xdr:to>
    <xdr:cxnSp macro="">
      <xdr:nvCxnSpPr>
        <xdr:cNvPr id="267" name="直線コネクタ 266">
          <a:extLst>
            <a:ext uri="{FF2B5EF4-FFF2-40B4-BE49-F238E27FC236}">
              <a16:creationId xmlns:a16="http://schemas.microsoft.com/office/drawing/2014/main" id="{00000000-0008-0000-0200-00000B010000}"/>
            </a:ext>
          </a:extLst>
        </xdr:cNvPr>
        <xdr:cNvCxnSpPr/>
      </xdr:nvCxnSpPr>
      <xdr:spPr>
        <a:xfrm flipV="1">
          <a:off x="8750300" y="14707870"/>
          <a:ext cx="88900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86361</xdr:rowOff>
    </xdr:from>
    <xdr:to>
      <xdr:col>41</xdr:col>
      <xdr:colOff>101600</xdr:colOff>
      <xdr:row>86</xdr:row>
      <xdr:rowOff>16511</xdr:rowOff>
    </xdr:to>
    <xdr:sp macro="" textlink="">
      <xdr:nvSpPr>
        <xdr:cNvPr id="268" name="楕円 267">
          <a:extLst>
            <a:ext uri="{FF2B5EF4-FFF2-40B4-BE49-F238E27FC236}">
              <a16:creationId xmlns:a16="http://schemas.microsoft.com/office/drawing/2014/main" id="{00000000-0008-0000-0200-00000C010000}"/>
            </a:ext>
          </a:extLst>
        </xdr:cNvPr>
        <xdr:cNvSpPr/>
      </xdr:nvSpPr>
      <xdr:spPr>
        <a:xfrm>
          <a:off x="7810500" y="14659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135889</xdr:rowOff>
    </xdr:from>
    <xdr:to>
      <xdr:col>45</xdr:col>
      <xdr:colOff>177800</xdr:colOff>
      <xdr:row>85</xdr:row>
      <xdr:rowOff>137161</xdr:rowOff>
    </xdr:to>
    <xdr:cxnSp macro="">
      <xdr:nvCxnSpPr>
        <xdr:cNvPr id="269" name="直線コネクタ 268">
          <a:extLst>
            <a:ext uri="{FF2B5EF4-FFF2-40B4-BE49-F238E27FC236}">
              <a16:creationId xmlns:a16="http://schemas.microsoft.com/office/drawing/2014/main" id="{00000000-0008-0000-0200-00000D010000}"/>
            </a:ext>
          </a:extLst>
        </xdr:cNvPr>
        <xdr:cNvCxnSpPr/>
      </xdr:nvCxnSpPr>
      <xdr:spPr>
        <a:xfrm flipV="1">
          <a:off x="7861300" y="14709139"/>
          <a:ext cx="889000" cy="1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87630</xdr:rowOff>
    </xdr:from>
    <xdr:to>
      <xdr:col>36</xdr:col>
      <xdr:colOff>165100</xdr:colOff>
      <xdr:row>86</xdr:row>
      <xdr:rowOff>17780</xdr:rowOff>
    </xdr:to>
    <xdr:sp macro="" textlink="">
      <xdr:nvSpPr>
        <xdr:cNvPr id="270" name="楕円 269">
          <a:extLst>
            <a:ext uri="{FF2B5EF4-FFF2-40B4-BE49-F238E27FC236}">
              <a16:creationId xmlns:a16="http://schemas.microsoft.com/office/drawing/2014/main" id="{00000000-0008-0000-0200-00000E010000}"/>
            </a:ext>
          </a:extLst>
        </xdr:cNvPr>
        <xdr:cNvSpPr/>
      </xdr:nvSpPr>
      <xdr:spPr>
        <a:xfrm>
          <a:off x="6921500" y="1466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137161</xdr:rowOff>
    </xdr:from>
    <xdr:to>
      <xdr:col>41</xdr:col>
      <xdr:colOff>50800</xdr:colOff>
      <xdr:row>85</xdr:row>
      <xdr:rowOff>138430</xdr:rowOff>
    </xdr:to>
    <xdr:cxnSp macro="">
      <xdr:nvCxnSpPr>
        <xdr:cNvPr id="271" name="直線コネクタ 270">
          <a:extLst>
            <a:ext uri="{FF2B5EF4-FFF2-40B4-BE49-F238E27FC236}">
              <a16:creationId xmlns:a16="http://schemas.microsoft.com/office/drawing/2014/main" id="{00000000-0008-0000-0200-00000F010000}"/>
            </a:ext>
          </a:extLst>
        </xdr:cNvPr>
        <xdr:cNvCxnSpPr/>
      </xdr:nvCxnSpPr>
      <xdr:spPr>
        <a:xfrm flipV="1">
          <a:off x="6972300" y="14710411"/>
          <a:ext cx="88900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166388</xdr:rowOff>
    </xdr:from>
    <xdr:ext cx="469744" cy="259045"/>
    <xdr:sp macro="" textlink="">
      <xdr:nvSpPr>
        <xdr:cNvPr id="272" name="n_1aveValue【福祉施設】&#10;一人当たり面積">
          <a:extLst>
            <a:ext uri="{FF2B5EF4-FFF2-40B4-BE49-F238E27FC236}">
              <a16:creationId xmlns:a16="http://schemas.microsoft.com/office/drawing/2014/main" id="{00000000-0008-0000-0200-000010010000}"/>
            </a:ext>
          </a:extLst>
        </xdr:cNvPr>
        <xdr:cNvSpPr txBox="1"/>
      </xdr:nvSpPr>
      <xdr:spPr>
        <a:xfrm>
          <a:off x="9391727" y="14396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165116</xdr:rowOff>
    </xdr:from>
    <xdr:ext cx="469744" cy="259045"/>
    <xdr:sp macro="" textlink="">
      <xdr:nvSpPr>
        <xdr:cNvPr id="273" name="n_2aveValue【福祉施設】&#10;一人当たり面積">
          <a:extLst>
            <a:ext uri="{FF2B5EF4-FFF2-40B4-BE49-F238E27FC236}">
              <a16:creationId xmlns:a16="http://schemas.microsoft.com/office/drawing/2014/main" id="{00000000-0008-0000-0200-000011010000}"/>
            </a:ext>
          </a:extLst>
        </xdr:cNvPr>
        <xdr:cNvSpPr txBox="1"/>
      </xdr:nvSpPr>
      <xdr:spPr>
        <a:xfrm>
          <a:off x="8515427" y="14395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168927</xdr:rowOff>
    </xdr:from>
    <xdr:ext cx="469744" cy="259045"/>
    <xdr:sp macro="" textlink="">
      <xdr:nvSpPr>
        <xdr:cNvPr id="274" name="n_3aveValue【福祉施設】&#10;一人当たり面積">
          <a:extLst>
            <a:ext uri="{FF2B5EF4-FFF2-40B4-BE49-F238E27FC236}">
              <a16:creationId xmlns:a16="http://schemas.microsoft.com/office/drawing/2014/main" id="{00000000-0008-0000-0200-000012010000}"/>
            </a:ext>
          </a:extLst>
        </xdr:cNvPr>
        <xdr:cNvSpPr txBox="1"/>
      </xdr:nvSpPr>
      <xdr:spPr>
        <a:xfrm>
          <a:off x="7626427" y="1439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158766</xdr:rowOff>
    </xdr:from>
    <xdr:ext cx="469744" cy="259045"/>
    <xdr:sp macro="" textlink="">
      <xdr:nvSpPr>
        <xdr:cNvPr id="275" name="n_4aveValue【福祉施設】&#10;一人当たり面積">
          <a:extLst>
            <a:ext uri="{FF2B5EF4-FFF2-40B4-BE49-F238E27FC236}">
              <a16:creationId xmlns:a16="http://schemas.microsoft.com/office/drawing/2014/main" id="{00000000-0008-0000-0200-000013010000}"/>
            </a:ext>
          </a:extLst>
        </xdr:cNvPr>
        <xdr:cNvSpPr txBox="1"/>
      </xdr:nvSpPr>
      <xdr:spPr>
        <a:xfrm>
          <a:off x="6737427" y="14389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5097</xdr:rowOff>
    </xdr:from>
    <xdr:ext cx="469744" cy="259045"/>
    <xdr:sp macro="" textlink="">
      <xdr:nvSpPr>
        <xdr:cNvPr id="276" name="n_1mainValue【福祉施設】&#10;一人当たり面積">
          <a:extLst>
            <a:ext uri="{FF2B5EF4-FFF2-40B4-BE49-F238E27FC236}">
              <a16:creationId xmlns:a16="http://schemas.microsoft.com/office/drawing/2014/main" id="{00000000-0008-0000-0200-000014010000}"/>
            </a:ext>
          </a:extLst>
        </xdr:cNvPr>
        <xdr:cNvSpPr txBox="1"/>
      </xdr:nvSpPr>
      <xdr:spPr>
        <a:xfrm>
          <a:off x="9391727" y="14749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6366</xdr:rowOff>
    </xdr:from>
    <xdr:ext cx="469744" cy="259045"/>
    <xdr:sp macro="" textlink="">
      <xdr:nvSpPr>
        <xdr:cNvPr id="277" name="n_2mainValue【福祉施設】&#10;一人当たり面積">
          <a:extLst>
            <a:ext uri="{FF2B5EF4-FFF2-40B4-BE49-F238E27FC236}">
              <a16:creationId xmlns:a16="http://schemas.microsoft.com/office/drawing/2014/main" id="{00000000-0008-0000-0200-000015010000}"/>
            </a:ext>
          </a:extLst>
        </xdr:cNvPr>
        <xdr:cNvSpPr txBox="1"/>
      </xdr:nvSpPr>
      <xdr:spPr>
        <a:xfrm>
          <a:off x="8515427" y="14751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7638</xdr:rowOff>
    </xdr:from>
    <xdr:ext cx="469744" cy="259045"/>
    <xdr:sp macro="" textlink="">
      <xdr:nvSpPr>
        <xdr:cNvPr id="278" name="n_3mainValue【福祉施設】&#10;一人当たり面積">
          <a:extLst>
            <a:ext uri="{FF2B5EF4-FFF2-40B4-BE49-F238E27FC236}">
              <a16:creationId xmlns:a16="http://schemas.microsoft.com/office/drawing/2014/main" id="{00000000-0008-0000-0200-000016010000}"/>
            </a:ext>
          </a:extLst>
        </xdr:cNvPr>
        <xdr:cNvSpPr txBox="1"/>
      </xdr:nvSpPr>
      <xdr:spPr>
        <a:xfrm>
          <a:off x="7626427" y="14752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8907</xdr:rowOff>
    </xdr:from>
    <xdr:ext cx="469744" cy="259045"/>
    <xdr:sp macro="" textlink="">
      <xdr:nvSpPr>
        <xdr:cNvPr id="279" name="n_4mainValue【福祉施設】&#10;一人当たり面積">
          <a:extLst>
            <a:ext uri="{FF2B5EF4-FFF2-40B4-BE49-F238E27FC236}">
              <a16:creationId xmlns:a16="http://schemas.microsoft.com/office/drawing/2014/main" id="{00000000-0008-0000-0200-000017010000}"/>
            </a:ext>
          </a:extLst>
        </xdr:cNvPr>
        <xdr:cNvSpPr txBox="1"/>
      </xdr:nvSpPr>
      <xdr:spPr>
        <a:xfrm>
          <a:off x="6737427" y="14753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0" name="正方形/長方形 279">
          <a:extLst>
            <a:ext uri="{FF2B5EF4-FFF2-40B4-BE49-F238E27FC236}">
              <a16:creationId xmlns:a16="http://schemas.microsoft.com/office/drawing/2014/main" id="{00000000-0008-0000-0200-000018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1" name="正方形/長方形 280">
          <a:extLst>
            <a:ext uri="{FF2B5EF4-FFF2-40B4-BE49-F238E27FC236}">
              <a16:creationId xmlns:a16="http://schemas.microsoft.com/office/drawing/2014/main" id="{00000000-0008-0000-0200-000019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2" name="正方形/長方形 281">
          <a:extLst>
            <a:ext uri="{FF2B5EF4-FFF2-40B4-BE49-F238E27FC236}">
              <a16:creationId xmlns:a16="http://schemas.microsoft.com/office/drawing/2014/main" id="{00000000-0008-0000-0200-00001A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3" name="正方形/長方形 282">
          <a:extLst>
            <a:ext uri="{FF2B5EF4-FFF2-40B4-BE49-F238E27FC236}">
              <a16:creationId xmlns:a16="http://schemas.microsoft.com/office/drawing/2014/main" id="{00000000-0008-0000-0200-00001B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4" name="正方形/長方形 283">
          <a:extLst>
            <a:ext uri="{FF2B5EF4-FFF2-40B4-BE49-F238E27FC236}">
              <a16:creationId xmlns:a16="http://schemas.microsoft.com/office/drawing/2014/main" id="{00000000-0008-0000-0200-00001C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5" name="正方形/長方形 284">
          <a:extLst>
            <a:ext uri="{FF2B5EF4-FFF2-40B4-BE49-F238E27FC236}">
              <a16:creationId xmlns:a16="http://schemas.microsoft.com/office/drawing/2014/main" id="{00000000-0008-0000-0200-00001D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6" name="正方形/長方形 285">
          <a:extLst>
            <a:ext uri="{FF2B5EF4-FFF2-40B4-BE49-F238E27FC236}">
              <a16:creationId xmlns:a16="http://schemas.microsoft.com/office/drawing/2014/main" id="{00000000-0008-0000-0200-00001E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7" name="正方形/長方形 286">
          <a:extLst>
            <a:ext uri="{FF2B5EF4-FFF2-40B4-BE49-F238E27FC236}">
              <a16:creationId xmlns:a16="http://schemas.microsoft.com/office/drawing/2014/main" id="{00000000-0008-0000-0200-00001F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8" name="テキスト ボックス 287">
          <a:extLst>
            <a:ext uri="{FF2B5EF4-FFF2-40B4-BE49-F238E27FC236}">
              <a16:creationId xmlns:a16="http://schemas.microsoft.com/office/drawing/2014/main" id="{00000000-0008-0000-0200-000020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9" name="直線コネクタ 288">
          <a:extLst>
            <a:ext uri="{FF2B5EF4-FFF2-40B4-BE49-F238E27FC236}">
              <a16:creationId xmlns:a16="http://schemas.microsoft.com/office/drawing/2014/main" id="{00000000-0008-0000-0200-000021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90" name="テキスト ボックス 289">
          <a:extLst>
            <a:ext uri="{FF2B5EF4-FFF2-40B4-BE49-F238E27FC236}">
              <a16:creationId xmlns:a16="http://schemas.microsoft.com/office/drawing/2014/main" id="{00000000-0008-0000-0200-000022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291" name="直線コネクタ 290">
          <a:extLst>
            <a:ext uri="{FF2B5EF4-FFF2-40B4-BE49-F238E27FC236}">
              <a16:creationId xmlns:a16="http://schemas.microsoft.com/office/drawing/2014/main" id="{00000000-0008-0000-0200-000023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292" name="テキスト ボックス 291">
          <a:extLst>
            <a:ext uri="{FF2B5EF4-FFF2-40B4-BE49-F238E27FC236}">
              <a16:creationId xmlns:a16="http://schemas.microsoft.com/office/drawing/2014/main" id="{00000000-0008-0000-0200-00002401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93" name="直線コネクタ 292">
          <a:extLst>
            <a:ext uri="{FF2B5EF4-FFF2-40B4-BE49-F238E27FC236}">
              <a16:creationId xmlns:a16="http://schemas.microsoft.com/office/drawing/2014/main" id="{00000000-0008-0000-0200-000025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94" name="テキスト ボックス 293">
          <a:extLst>
            <a:ext uri="{FF2B5EF4-FFF2-40B4-BE49-F238E27FC236}">
              <a16:creationId xmlns:a16="http://schemas.microsoft.com/office/drawing/2014/main" id="{00000000-0008-0000-0200-000026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95" name="直線コネクタ 294">
          <a:extLst>
            <a:ext uri="{FF2B5EF4-FFF2-40B4-BE49-F238E27FC236}">
              <a16:creationId xmlns:a16="http://schemas.microsoft.com/office/drawing/2014/main" id="{00000000-0008-0000-0200-000027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96" name="テキスト ボックス 295">
          <a:extLst>
            <a:ext uri="{FF2B5EF4-FFF2-40B4-BE49-F238E27FC236}">
              <a16:creationId xmlns:a16="http://schemas.microsoft.com/office/drawing/2014/main" id="{00000000-0008-0000-0200-000028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97" name="直線コネクタ 296">
          <a:extLst>
            <a:ext uri="{FF2B5EF4-FFF2-40B4-BE49-F238E27FC236}">
              <a16:creationId xmlns:a16="http://schemas.microsoft.com/office/drawing/2014/main" id="{00000000-0008-0000-0200-000029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98" name="テキスト ボックス 297">
          <a:extLst>
            <a:ext uri="{FF2B5EF4-FFF2-40B4-BE49-F238E27FC236}">
              <a16:creationId xmlns:a16="http://schemas.microsoft.com/office/drawing/2014/main" id="{00000000-0008-0000-0200-00002A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99" name="直線コネクタ 298">
          <a:extLst>
            <a:ext uri="{FF2B5EF4-FFF2-40B4-BE49-F238E27FC236}">
              <a16:creationId xmlns:a16="http://schemas.microsoft.com/office/drawing/2014/main" id="{00000000-0008-0000-0200-00002B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00" name="テキスト ボックス 299">
          <a:extLst>
            <a:ext uri="{FF2B5EF4-FFF2-40B4-BE49-F238E27FC236}">
              <a16:creationId xmlns:a16="http://schemas.microsoft.com/office/drawing/2014/main" id="{00000000-0008-0000-0200-00002C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01" name="直線コネクタ 300">
          <a:extLst>
            <a:ext uri="{FF2B5EF4-FFF2-40B4-BE49-F238E27FC236}">
              <a16:creationId xmlns:a16="http://schemas.microsoft.com/office/drawing/2014/main" id="{00000000-0008-0000-0200-00002D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02" name="テキスト ボックス 301">
          <a:extLst>
            <a:ext uri="{FF2B5EF4-FFF2-40B4-BE49-F238E27FC236}">
              <a16:creationId xmlns:a16="http://schemas.microsoft.com/office/drawing/2014/main" id="{00000000-0008-0000-0200-00002E01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3" name="直線コネクタ 302">
          <a:extLst>
            <a:ext uri="{FF2B5EF4-FFF2-40B4-BE49-F238E27FC236}">
              <a16:creationId xmlns:a16="http://schemas.microsoft.com/office/drawing/2014/main" id="{00000000-0008-0000-0200-00002F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04" name="【市民会館】&#10;有形固定資産減価償却率グラフ枠">
          <a:extLst>
            <a:ext uri="{FF2B5EF4-FFF2-40B4-BE49-F238E27FC236}">
              <a16:creationId xmlns:a16="http://schemas.microsoft.com/office/drawing/2014/main" id="{00000000-0008-0000-0200-000030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149679</xdr:rowOff>
    </xdr:from>
    <xdr:to>
      <xdr:col>24</xdr:col>
      <xdr:colOff>62865</xdr:colOff>
      <xdr:row>109</xdr:row>
      <xdr:rowOff>35379</xdr:rowOff>
    </xdr:to>
    <xdr:cxnSp macro="">
      <xdr:nvCxnSpPr>
        <xdr:cNvPr id="305" name="直線コネクタ 304">
          <a:extLst>
            <a:ext uri="{FF2B5EF4-FFF2-40B4-BE49-F238E27FC236}">
              <a16:creationId xmlns:a16="http://schemas.microsoft.com/office/drawing/2014/main" id="{00000000-0008-0000-0200-000031010000}"/>
            </a:ext>
          </a:extLst>
        </xdr:cNvPr>
        <xdr:cNvCxnSpPr/>
      </xdr:nvCxnSpPr>
      <xdr:spPr>
        <a:xfrm flipV="1">
          <a:off x="4634865" y="17123229"/>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06" name="【市民会館】&#10;有形固定資産減価償却率最小値テキスト">
          <a:extLst>
            <a:ext uri="{FF2B5EF4-FFF2-40B4-BE49-F238E27FC236}">
              <a16:creationId xmlns:a16="http://schemas.microsoft.com/office/drawing/2014/main" id="{00000000-0008-0000-0200-000032010000}"/>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07" name="直線コネクタ 306">
          <a:extLst>
            <a:ext uri="{FF2B5EF4-FFF2-40B4-BE49-F238E27FC236}">
              <a16:creationId xmlns:a16="http://schemas.microsoft.com/office/drawing/2014/main" id="{00000000-0008-0000-0200-000033010000}"/>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96356</xdr:rowOff>
    </xdr:from>
    <xdr:ext cx="340478" cy="259045"/>
    <xdr:sp macro="" textlink="">
      <xdr:nvSpPr>
        <xdr:cNvPr id="308" name="【市民会館】&#10;有形固定資産減価償却率最大値テキスト">
          <a:extLst>
            <a:ext uri="{FF2B5EF4-FFF2-40B4-BE49-F238E27FC236}">
              <a16:creationId xmlns:a16="http://schemas.microsoft.com/office/drawing/2014/main" id="{00000000-0008-0000-0200-000034010000}"/>
            </a:ext>
          </a:extLst>
        </xdr:cNvPr>
        <xdr:cNvSpPr txBox="1"/>
      </xdr:nvSpPr>
      <xdr:spPr>
        <a:xfrm>
          <a:off x="4673600" y="168984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149679</xdr:rowOff>
    </xdr:from>
    <xdr:to>
      <xdr:col>24</xdr:col>
      <xdr:colOff>152400</xdr:colOff>
      <xdr:row>99</xdr:row>
      <xdr:rowOff>149679</xdr:rowOff>
    </xdr:to>
    <xdr:cxnSp macro="">
      <xdr:nvCxnSpPr>
        <xdr:cNvPr id="309" name="直線コネクタ 308">
          <a:extLst>
            <a:ext uri="{FF2B5EF4-FFF2-40B4-BE49-F238E27FC236}">
              <a16:creationId xmlns:a16="http://schemas.microsoft.com/office/drawing/2014/main" id="{00000000-0008-0000-0200-000035010000}"/>
            </a:ext>
          </a:extLst>
        </xdr:cNvPr>
        <xdr:cNvCxnSpPr/>
      </xdr:nvCxnSpPr>
      <xdr:spPr>
        <a:xfrm>
          <a:off x="4546600" y="1712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25054</xdr:rowOff>
    </xdr:from>
    <xdr:ext cx="405111" cy="259045"/>
    <xdr:sp macro="" textlink="">
      <xdr:nvSpPr>
        <xdr:cNvPr id="310" name="【市民会館】&#10;有形固定資産減価償却率平均値テキスト">
          <a:extLst>
            <a:ext uri="{FF2B5EF4-FFF2-40B4-BE49-F238E27FC236}">
              <a16:creationId xmlns:a16="http://schemas.microsoft.com/office/drawing/2014/main" id="{00000000-0008-0000-0200-000036010000}"/>
            </a:ext>
          </a:extLst>
        </xdr:cNvPr>
        <xdr:cNvSpPr txBox="1"/>
      </xdr:nvSpPr>
      <xdr:spPr>
        <a:xfrm>
          <a:off x="4673600" y="178558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46627</xdr:rowOff>
    </xdr:from>
    <xdr:to>
      <xdr:col>24</xdr:col>
      <xdr:colOff>114300</xdr:colOff>
      <xdr:row>104</xdr:row>
      <xdr:rowOff>148227</xdr:rowOff>
    </xdr:to>
    <xdr:sp macro="" textlink="">
      <xdr:nvSpPr>
        <xdr:cNvPr id="311" name="フローチャート: 判断 310">
          <a:extLst>
            <a:ext uri="{FF2B5EF4-FFF2-40B4-BE49-F238E27FC236}">
              <a16:creationId xmlns:a16="http://schemas.microsoft.com/office/drawing/2014/main" id="{00000000-0008-0000-0200-000037010000}"/>
            </a:ext>
          </a:extLst>
        </xdr:cNvPr>
        <xdr:cNvSpPr/>
      </xdr:nvSpPr>
      <xdr:spPr>
        <a:xfrm>
          <a:off x="4584700" y="1787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36830</xdr:rowOff>
    </xdr:from>
    <xdr:to>
      <xdr:col>20</xdr:col>
      <xdr:colOff>38100</xdr:colOff>
      <xdr:row>104</xdr:row>
      <xdr:rowOff>138430</xdr:rowOff>
    </xdr:to>
    <xdr:sp macro="" textlink="">
      <xdr:nvSpPr>
        <xdr:cNvPr id="312" name="フローチャート: 判断 311">
          <a:extLst>
            <a:ext uri="{FF2B5EF4-FFF2-40B4-BE49-F238E27FC236}">
              <a16:creationId xmlns:a16="http://schemas.microsoft.com/office/drawing/2014/main" id="{00000000-0008-0000-0200-000038010000}"/>
            </a:ext>
          </a:extLst>
        </xdr:cNvPr>
        <xdr:cNvSpPr/>
      </xdr:nvSpPr>
      <xdr:spPr>
        <a:xfrm>
          <a:off x="37465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10705</xdr:rowOff>
    </xdr:from>
    <xdr:to>
      <xdr:col>15</xdr:col>
      <xdr:colOff>101600</xdr:colOff>
      <xdr:row>104</xdr:row>
      <xdr:rowOff>112305</xdr:rowOff>
    </xdr:to>
    <xdr:sp macro="" textlink="">
      <xdr:nvSpPr>
        <xdr:cNvPr id="313" name="フローチャート: 判断 312">
          <a:extLst>
            <a:ext uri="{FF2B5EF4-FFF2-40B4-BE49-F238E27FC236}">
              <a16:creationId xmlns:a16="http://schemas.microsoft.com/office/drawing/2014/main" id="{00000000-0008-0000-0200-000039010000}"/>
            </a:ext>
          </a:extLst>
        </xdr:cNvPr>
        <xdr:cNvSpPr/>
      </xdr:nvSpPr>
      <xdr:spPr>
        <a:xfrm>
          <a:off x="2857500" y="1784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5806</xdr:rowOff>
    </xdr:from>
    <xdr:to>
      <xdr:col>10</xdr:col>
      <xdr:colOff>165100</xdr:colOff>
      <xdr:row>104</xdr:row>
      <xdr:rowOff>107406</xdr:rowOff>
    </xdr:to>
    <xdr:sp macro="" textlink="">
      <xdr:nvSpPr>
        <xdr:cNvPr id="314" name="フローチャート: 判断 313">
          <a:extLst>
            <a:ext uri="{FF2B5EF4-FFF2-40B4-BE49-F238E27FC236}">
              <a16:creationId xmlns:a16="http://schemas.microsoft.com/office/drawing/2014/main" id="{00000000-0008-0000-0200-00003A010000}"/>
            </a:ext>
          </a:extLst>
        </xdr:cNvPr>
        <xdr:cNvSpPr/>
      </xdr:nvSpPr>
      <xdr:spPr>
        <a:xfrm>
          <a:off x="1968500" y="1783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2539</xdr:rowOff>
    </xdr:from>
    <xdr:to>
      <xdr:col>6</xdr:col>
      <xdr:colOff>38100</xdr:colOff>
      <xdr:row>104</xdr:row>
      <xdr:rowOff>104139</xdr:rowOff>
    </xdr:to>
    <xdr:sp macro="" textlink="">
      <xdr:nvSpPr>
        <xdr:cNvPr id="315" name="フローチャート: 判断 314">
          <a:extLst>
            <a:ext uri="{FF2B5EF4-FFF2-40B4-BE49-F238E27FC236}">
              <a16:creationId xmlns:a16="http://schemas.microsoft.com/office/drawing/2014/main" id="{00000000-0008-0000-0200-00003B010000}"/>
            </a:ext>
          </a:extLst>
        </xdr:cNvPr>
        <xdr:cNvSpPr/>
      </xdr:nvSpPr>
      <xdr:spPr>
        <a:xfrm>
          <a:off x="1079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6" name="テキスト ボックス 315">
          <a:extLst>
            <a:ext uri="{FF2B5EF4-FFF2-40B4-BE49-F238E27FC236}">
              <a16:creationId xmlns:a16="http://schemas.microsoft.com/office/drawing/2014/main" id="{00000000-0008-0000-0200-00003C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7" name="テキスト ボックス 316">
          <a:extLst>
            <a:ext uri="{FF2B5EF4-FFF2-40B4-BE49-F238E27FC236}">
              <a16:creationId xmlns:a16="http://schemas.microsoft.com/office/drawing/2014/main" id="{00000000-0008-0000-0200-00003D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8" name="テキスト ボックス 317">
          <a:extLst>
            <a:ext uri="{FF2B5EF4-FFF2-40B4-BE49-F238E27FC236}">
              <a16:creationId xmlns:a16="http://schemas.microsoft.com/office/drawing/2014/main" id="{00000000-0008-0000-0200-00003E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9" name="テキスト ボックス 318">
          <a:extLst>
            <a:ext uri="{FF2B5EF4-FFF2-40B4-BE49-F238E27FC236}">
              <a16:creationId xmlns:a16="http://schemas.microsoft.com/office/drawing/2014/main" id="{00000000-0008-0000-0200-00003F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20" name="テキスト ボックス 319">
          <a:extLst>
            <a:ext uri="{FF2B5EF4-FFF2-40B4-BE49-F238E27FC236}">
              <a16:creationId xmlns:a16="http://schemas.microsoft.com/office/drawing/2014/main" id="{00000000-0008-0000-0200-000040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18869</xdr:rowOff>
    </xdr:from>
    <xdr:to>
      <xdr:col>24</xdr:col>
      <xdr:colOff>114300</xdr:colOff>
      <xdr:row>104</xdr:row>
      <xdr:rowOff>120469</xdr:rowOff>
    </xdr:to>
    <xdr:sp macro="" textlink="">
      <xdr:nvSpPr>
        <xdr:cNvPr id="321" name="楕円 320">
          <a:extLst>
            <a:ext uri="{FF2B5EF4-FFF2-40B4-BE49-F238E27FC236}">
              <a16:creationId xmlns:a16="http://schemas.microsoft.com/office/drawing/2014/main" id="{00000000-0008-0000-0200-000041010000}"/>
            </a:ext>
          </a:extLst>
        </xdr:cNvPr>
        <xdr:cNvSpPr/>
      </xdr:nvSpPr>
      <xdr:spPr>
        <a:xfrm>
          <a:off x="4584700" y="1784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41746</xdr:rowOff>
    </xdr:from>
    <xdr:ext cx="405111" cy="259045"/>
    <xdr:sp macro="" textlink="">
      <xdr:nvSpPr>
        <xdr:cNvPr id="322" name="【市民会館】&#10;有形固定資産減価償却率該当値テキスト">
          <a:extLst>
            <a:ext uri="{FF2B5EF4-FFF2-40B4-BE49-F238E27FC236}">
              <a16:creationId xmlns:a16="http://schemas.microsoft.com/office/drawing/2014/main" id="{00000000-0008-0000-0200-000042010000}"/>
            </a:ext>
          </a:extLst>
        </xdr:cNvPr>
        <xdr:cNvSpPr txBox="1"/>
      </xdr:nvSpPr>
      <xdr:spPr>
        <a:xfrm>
          <a:off x="4673600" y="17701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157662</xdr:rowOff>
    </xdr:from>
    <xdr:to>
      <xdr:col>20</xdr:col>
      <xdr:colOff>38100</xdr:colOff>
      <xdr:row>104</xdr:row>
      <xdr:rowOff>87812</xdr:rowOff>
    </xdr:to>
    <xdr:sp macro="" textlink="">
      <xdr:nvSpPr>
        <xdr:cNvPr id="323" name="楕円 322">
          <a:extLst>
            <a:ext uri="{FF2B5EF4-FFF2-40B4-BE49-F238E27FC236}">
              <a16:creationId xmlns:a16="http://schemas.microsoft.com/office/drawing/2014/main" id="{00000000-0008-0000-0200-000043010000}"/>
            </a:ext>
          </a:extLst>
        </xdr:cNvPr>
        <xdr:cNvSpPr/>
      </xdr:nvSpPr>
      <xdr:spPr>
        <a:xfrm>
          <a:off x="3746500" y="17817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37012</xdr:rowOff>
    </xdr:from>
    <xdr:to>
      <xdr:col>24</xdr:col>
      <xdr:colOff>63500</xdr:colOff>
      <xdr:row>104</xdr:row>
      <xdr:rowOff>69669</xdr:rowOff>
    </xdr:to>
    <xdr:cxnSp macro="">
      <xdr:nvCxnSpPr>
        <xdr:cNvPr id="324" name="直線コネクタ 323">
          <a:extLst>
            <a:ext uri="{FF2B5EF4-FFF2-40B4-BE49-F238E27FC236}">
              <a16:creationId xmlns:a16="http://schemas.microsoft.com/office/drawing/2014/main" id="{00000000-0008-0000-0200-000044010000}"/>
            </a:ext>
          </a:extLst>
        </xdr:cNvPr>
        <xdr:cNvCxnSpPr/>
      </xdr:nvCxnSpPr>
      <xdr:spPr>
        <a:xfrm>
          <a:off x="3797300" y="17867812"/>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27032</xdr:rowOff>
    </xdr:from>
    <xdr:to>
      <xdr:col>15</xdr:col>
      <xdr:colOff>101600</xdr:colOff>
      <xdr:row>104</xdr:row>
      <xdr:rowOff>128632</xdr:rowOff>
    </xdr:to>
    <xdr:sp macro="" textlink="">
      <xdr:nvSpPr>
        <xdr:cNvPr id="325" name="楕円 324">
          <a:extLst>
            <a:ext uri="{FF2B5EF4-FFF2-40B4-BE49-F238E27FC236}">
              <a16:creationId xmlns:a16="http://schemas.microsoft.com/office/drawing/2014/main" id="{00000000-0008-0000-0200-000045010000}"/>
            </a:ext>
          </a:extLst>
        </xdr:cNvPr>
        <xdr:cNvSpPr/>
      </xdr:nvSpPr>
      <xdr:spPr>
        <a:xfrm>
          <a:off x="2857500" y="17857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37012</xdr:rowOff>
    </xdr:from>
    <xdr:to>
      <xdr:col>19</xdr:col>
      <xdr:colOff>177800</xdr:colOff>
      <xdr:row>104</xdr:row>
      <xdr:rowOff>77832</xdr:rowOff>
    </xdr:to>
    <xdr:cxnSp macro="">
      <xdr:nvCxnSpPr>
        <xdr:cNvPr id="326" name="直線コネクタ 325">
          <a:extLst>
            <a:ext uri="{FF2B5EF4-FFF2-40B4-BE49-F238E27FC236}">
              <a16:creationId xmlns:a16="http://schemas.microsoft.com/office/drawing/2014/main" id="{00000000-0008-0000-0200-000046010000}"/>
            </a:ext>
          </a:extLst>
        </xdr:cNvPr>
        <xdr:cNvCxnSpPr/>
      </xdr:nvCxnSpPr>
      <xdr:spPr>
        <a:xfrm flipV="1">
          <a:off x="2908300" y="17867812"/>
          <a:ext cx="889000" cy="40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33564</xdr:rowOff>
    </xdr:from>
    <xdr:to>
      <xdr:col>10</xdr:col>
      <xdr:colOff>165100</xdr:colOff>
      <xdr:row>104</xdr:row>
      <xdr:rowOff>135164</xdr:rowOff>
    </xdr:to>
    <xdr:sp macro="" textlink="">
      <xdr:nvSpPr>
        <xdr:cNvPr id="327" name="楕円 326">
          <a:extLst>
            <a:ext uri="{FF2B5EF4-FFF2-40B4-BE49-F238E27FC236}">
              <a16:creationId xmlns:a16="http://schemas.microsoft.com/office/drawing/2014/main" id="{00000000-0008-0000-0200-000047010000}"/>
            </a:ext>
          </a:extLst>
        </xdr:cNvPr>
        <xdr:cNvSpPr/>
      </xdr:nvSpPr>
      <xdr:spPr>
        <a:xfrm>
          <a:off x="1968500" y="1786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77832</xdr:rowOff>
    </xdr:from>
    <xdr:to>
      <xdr:col>15</xdr:col>
      <xdr:colOff>50800</xdr:colOff>
      <xdr:row>104</xdr:row>
      <xdr:rowOff>84364</xdr:rowOff>
    </xdr:to>
    <xdr:cxnSp macro="">
      <xdr:nvCxnSpPr>
        <xdr:cNvPr id="328" name="直線コネクタ 327">
          <a:extLst>
            <a:ext uri="{FF2B5EF4-FFF2-40B4-BE49-F238E27FC236}">
              <a16:creationId xmlns:a16="http://schemas.microsoft.com/office/drawing/2014/main" id="{00000000-0008-0000-0200-000048010000}"/>
            </a:ext>
          </a:extLst>
        </xdr:cNvPr>
        <xdr:cNvCxnSpPr/>
      </xdr:nvCxnSpPr>
      <xdr:spPr>
        <a:xfrm flipV="1">
          <a:off x="2019300" y="17908632"/>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101</xdr:row>
      <xdr:rowOff>146231</xdr:rowOff>
    </xdr:from>
    <xdr:to>
      <xdr:col>6</xdr:col>
      <xdr:colOff>38100</xdr:colOff>
      <xdr:row>102</xdr:row>
      <xdr:rowOff>76381</xdr:rowOff>
    </xdr:to>
    <xdr:sp macro="" textlink="">
      <xdr:nvSpPr>
        <xdr:cNvPr id="329" name="楕円 328">
          <a:extLst>
            <a:ext uri="{FF2B5EF4-FFF2-40B4-BE49-F238E27FC236}">
              <a16:creationId xmlns:a16="http://schemas.microsoft.com/office/drawing/2014/main" id="{00000000-0008-0000-0200-000049010000}"/>
            </a:ext>
          </a:extLst>
        </xdr:cNvPr>
        <xdr:cNvSpPr/>
      </xdr:nvSpPr>
      <xdr:spPr>
        <a:xfrm>
          <a:off x="1079500" y="17462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102</xdr:row>
      <xdr:rowOff>25581</xdr:rowOff>
    </xdr:from>
    <xdr:to>
      <xdr:col>10</xdr:col>
      <xdr:colOff>114300</xdr:colOff>
      <xdr:row>104</xdr:row>
      <xdr:rowOff>84364</xdr:rowOff>
    </xdr:to>
    <xdr:cxnSp macro="">
      <xdr:nvCxnSpPr>
        <xdr:cNvPr id="330" name="直線コネクタ 329">
          <a:extLst>
            <a:ext uri="{FF2B5EF4-FFF2-40B4-BE49-F238E27FC236}">
              <a16:creationId xmlns:a16="http://schemas.microsoft.com/office/drawing/2014/main" id="{00000000-0008-0000-0200-00004A010000}"/>
            </a:ext>
          </a:extLst>
        </xdr:cNvPr>
        <xdr:cNvCxnSpPr/>
      </xdr:nvCxnSpPr>
      <xdr:spPr>
        <a:xfrm>
          <a:off x="1130300" y="17513481"/>
          <a:ext cx="889000" cy="401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129557</xdr:rowOff>
    </xdr:from>
    <xdr:ext cx="405111" cy="259045"/>
    <xdr:sp macro="" textlink="">
      <xdr:nvSpPr>
        <xdr:cNvPr id="331" name="n_1aveValue【市民会館】&#10;有形固定資産減価償却率">
          <a:extLst>
            <a:ext uri="{FF2B5EF4-FFF2-40B4-BE49-F238E27FC236}">
              <a16:creationId xmlns:a16="http://schemas.microsoft.com/office/drawing/2014/main" id="{00000000-0008-0000-0200-00004B010000}"/>
            </a:ext>
          </a:extLst>
        </xdr:cNvPr>
        <xdr:cNvSpPr txBox="1"/>
      </xdr:nvSpPr>
      <xdr:spPr>
        <a:xfrm>
          <a:off x="3582044" y="1796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128832</xdr:rowOff>
    </xdr:from>
    <xdr:ext cx="405111" cy="259045"/>
    <xdr:sp macro="" textlink="">
      <xdr:nvSpPr>
        <xdr:cNvPr id="332" name="n_2aveValue【市民会館】&#10;有形固定資産減価償却率">
          <a:extLst>
            <a:ext uri="{FF2B5EF4-FFF2-40B4-BE49-F238E27FC236}">
              <a16:creationId xmlns:a16="http://schemas.microsoft.com/office/drawing/2014/main" id="{00000000-0008-0000-0200-00004C010000}"/>
            </a:ext>
          </a:extLst>
        </xdr:cNvPr>
        <xdr:cNvSpPr txBox="1"/>
      </xdr:nvSpPr>
      <xdr:spPr>
        <a:xfrm>
          <a:off x="2705744" y="17616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123933</xdr:rowOff>
    </xdr:from>
    <xdr:ext cx="405111" cy="259045"/>
    <xdr:sp macro="" textlink="">
      <xdr:nvSpPr>
        <xdr:cNvPr id="333" name="n_3aveValue【市民会館】&#10;有形固定資産減価償却率">
          <a:extLst>
            <a:ext uri="{FF2B5EF4-FFF2-40B4-BE49-F238E27FC236}">
              <a16:creationId xmlns:a16="http://schemas.microsoft.com/office/drawing/2014/main" id="{00000000-0008-0000-0200-00004D010000}"/>
            </a:ext>
          </a:extLst>
        </xdr:cNvPr>
        <xdr:cNvSpPr txBox="1"/>
      </xdr:nvSpPr>
      <xdr:spPr>
        <a:xfrm>
          <a:off x="1816744" y="1761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95266</xdr:rowOff>
    </xdr:from>
    <xdr:ext cx="405111" cy="259045"/>
    <xdr:sp macro="" textlink="">
      <xdr:nvSpPr>
        <xdr:cNvPr id="334" name="n_4aveValue【市民会館】&#10;有形固定資産減価償却率">
          <a:extLst>
            <a:ext uri="{FF2B5EF4-FFF2-40B4-BE49-F238E27FC236}">
              <a16:creationId xmlns:a16="http://schemas.microsoft.com/office/drawing/2014/main" id="{00000000-0008-0000-0200-00004E010000}"/>
            </a:ext>
          </a:extLst>
        </xdr:cNvPr>
        <xdr:cNvSpPr txBox="1"/>
      </xdr:nvSpPr>
      <xdr:spPr>
        <a:xfrm>
          <a:off x="927744" y="1792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104339</xdr:rowOff>
    </xdr:from>
    <xdr:ext cx="405111" cy="259045"/>
    <xdr:sp macro="" textlink="">
      <xdr:nvSpPr>
        <xdr:cNvPr id="335" name="n_1mainValue【市民会館】&#10;有形固定資産減価償却率">
          <a:extLst>
            <a:ext uri="{FF2B5EF4-FFF2-40B4-BE49-F238E27FC236}">
              <a16:creationId xmlns:a16="http://schemas.microsoft.com/office/drawing/2014/main" id="{00000000-0008-0000-0200-00004F010000}"/>
            </a:ext>
          </a:extLst>
        </xdr:cNvPr>
        <xdr:cNvSpPr txBox="1"/>
      </xdr:nvSpPr>
      <xdr:spPr>
        <a:xfrm>
          <a:off x="3582044" y="1759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119759</xdr:rowOff>
    </xdr:from>
    <xdr:ext cx="405111" cy="259045"/>
    <xdr:sp macro="" textlink="">
      <xdr:nvSpPr>
        <xdr:cNvPr id="336" name="n_2mainValue【市民会館】&#10;有形固定資産減価償却率">
          <a:extLst>
            <a:ext uri="{FF2B5EF4-FFF2-40B4-BE49-F238E27FC236}">
              <a16:creationId xmlns:a16="http://schemas.microsoft.com/office/drawing/2014/main" id="{00000000-0008-0000-0200-000050010000}"/>
            </a:ext>
          </a:extLst>
        </xdr:cNvPr>
        <xdr:cNvSpPr txBox="1"/>
      </xdr:nvSpPr>
      <xdr:spPr>
        <a:xfrm>
          <a:off x="2705744" y="17950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126291</xdr:rowOff>
    </xdr:from>
    <xdr:ext cx="405111" cy="259045"/>
    <xdr:sp macro="" textlink="">
      <xdr:nvSpPr>
        <xdr:cNvPr id="337" name="n_3mainValue【市民会館】&#10;有形固定資産減価償却率">
          <a:extLst>
            <a:ext uri="{FF2B5EF4-FFF2-40B4-BE49-F238E27FC236}">
              <a16:creationId xmlns:a16="http://schemas.microsoft.com/office/drawing/2014/main" id="{00000000-0008-0000-0200-000051010000}"/>
            </a:ext>
          </a:extLst>
        </xdr:cNvPr>
        <xdr:cNvSpPr txBox="1"/>
      </xdr:nvSpPr>
      <xdr:spPr>
        <a:xfrm>
          <a:off x="1816744" y="17957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100</xdr:row>
      <xdr:rowOff>92908</xdr:rowOff>
    </xdr:from>
    <xdr:ext cx="405111" cy="259045"/>
    <xdr:sp macro="" textlink="">
      <xdr:nvSpPr>
        <xdr:cNvPr id="338" name="n_4mainValue【市民会館】&#10;有形固定資産減価償却率">
          <a:extLst>
            <a:ext uri="{FF2B5EF4-FFF2-40B4-BE49-F238E27FC236}">
              <a16:creationId xmlns:a16="http://schemas.microsoft.com/office/drawing/2014/main" id="{00000000-0008-0000-0200-000052010000}"/>
            </a:ext>
          </a:extLst>
        </xdr:cNvPr>
        <xdr:cNvSpPr txBox="1"/>
      </xdr:nvSpPr>
      <xdr:spPr>
        <a:xfrm>
          <a:off x="927744" y="17237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9" name="正方形/長方形 338">
          <a:extLst>
            <a:ext uri="{FF2B5EF4-FFF2-40B4-BE49-F238E27FC236}">
              <a16:creationId xmlns:a16="http://schemas.microsoft.com/office/drawing/2014/main" id="{00000000-0008-0000-0200-000053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0" name="正方形/長方形 339">
          <a:extLst>
            <a:ext uri="{FF2B5EF4-FFF2-40B4-BE49-F238E27FC236}">
              <a16:creationId xmlns:a16="http://schemas.microsoft.com/office/drawing/2014/main" id="{00000000-0008-0000-0200-000054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1" name="正方形/長方形 340">
          <a:extLst>
            <a:ext uri="{FF2B5EF4-FFF2-40B4-BE49-F238E27FC236}">
              <a16:creationId xmlns:a16="http://schemas.microsoft.com/office/drawing/2014/main" id="{00000000-0008-0000-0200-000055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2" name="正方形/長方形 341">
          <a:extLst>
            <a:ext uri="{FF2B5EF4-FFF2-40B4-BE49-F238E27FC236}">
              <a16:creationId xmlns:a16="http://schemas.microsoft.com/office/drawing/2014/main" id="{00000000-0008-0000-0200-000056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3" name="正方形/長方形 342">
          <a:extLst>
            <a:ext uri="{FF2B5EF4-FFF2-40B4-BE49-F238E27FC236}">
              <a16:creationId xmlns:a16="http://schemas.microsoft.com/office/drawing/2014/main" id="{00000000-0008-0000-0200-000057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4" name="正方形/長方形 343">
          <a:extLst>
            <a:ext uri="{FF2B5EF4-FFF2-40B4-BE49-F238E27FC236}">
              <a16:creationId xmlns:a16="http://schemas.microsoft.com/office/drawing/2014/main" id="{00000000-0008-0000-0200-000058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5" name="正方形/長方形 344">
          <a:extLst>
            <a:ext uri="{FF2B5EF4-FFF2-40B4-BE49-F238E27FC236}">
              <a16:creationId xmlns:a16="http://schemas.microsoft.com/office/drawing/2014/main" id="{00000000-0008-0000-0200-000059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6" name="正方形/長方形 345">
          <a:extLst>
            <a:ext uri="{FF2B5EF4-FFF2-40B4-BE49-F238E27FC236}">
              <a16:creationId xmlns:a16="http://schemas.microsoft.com/office/drawing/2014/main" id="{00000000-0008-0000-0200-00005A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7" name="テキスト ボックス 346">
          <a:extLst>
            <a:ext uri="{FF2B5EF4-FFF2-40B4-BE49-F238E27FC236}">
              <a16:creationId xmlns:a16="http://schemas.microsoft.com/office/drawing/2014/main" id="{00000000-0008-0000-0200-00005B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8" name="直線コネクタ 347">
          <a:extLst>
            <a:ext uri="{FF2B5EF4-FFF2-40B4-BE49-F238E27FC236}">
              <a16:creationId xmlns:a16="http://schemas.microsoft.com/office/drawing/2014/main" id="{00000000-0008-0000-0200-00005C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49" name="直線コネクタ 348">
          <a:extLst>
            <a:ext uri="{FF2B5EF4-FFF2-40B4-BE49-F238E27FC236}">
              <a16:creationId xmlns:a16="http://schemas.microsoft.com/office/drawing/2014/main" id="{00000000-0008-0000-0200-00005D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50" name="テキスト ボックス 349">
          <a:extLst>
            <a:ext uri="{FF2B5EF4-FFF2-40B4-BE49-F238E27FC236}">
              <a16:creationId xmlns:a16="http://schemas.microsoft.com/office/drawing/2014/main" id="{00000000-0008-0000-0200-00005E010000}"/>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51" name="直線コネクタ 350">
          <a:extLst>
            <a:ext uri="{FF2B5EF4-FFF2-40B4-BE49-F238E27FC236}">
              <a16:creationId xmlns:a16="http://schemas.microsoft.com/office/drawing/2014/main" id="{00000000-0008-0000-0200-00005F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52" name="テキスト ボックス 351">
          <a:extLst>
            <a:ext uri="{FF2B5EF4-FFF2-40B4-BE49-F238E27FC236}">
              <a16:creationId xmlns:a16="http://schemas.microsoft.com/office/drawing/2014/main" id="{00000000-0008-0000-0200-000060010000}"/>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53" name="直線コネクタ 352">
          <a:extLst>
            <a:ext uri="{FF2B5EF4-FFF2-40B4-BE49-F238E27FC236}">
              <a16:creationId xmlns:a16="http://schemas.microsoft.com/office/drawing/2014/main" id="{00000000-0008-0000-0200-000061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54" name="テキスト ボックス 353">
          <a:extLst>
            <a:ext uri="{FF2B5EF4-FFF2-40B4-BE49-F238E27FC236}">
              <a16:creationId xmlns:a16="http://schemas.microsoft.com/office/drawing/2014/main" id="{00000000-0008-0000-0200-00006201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55" name="直線コネクタ 354">
          <a:extLst>
            <a:ext uri="{FF2B5EF4-FFF2-40B4-BE49-F238E27FC236}">
              <a16:creationId xmlns:a16="http://schemas.microsoft.com/office/drawing/2014/main" id="{00000000-0008-0000-0200-000063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56" name="テキスト ボックス 355">
          <a:extLst>
            <a:ext uri="{FF2B5EF4-FFF2-40B4-BE49-F238E27FC236}">
              <a16:creationId xmlns:a16="http://schemas.microsoft.com/office/drawing/2014/main" id="{00000000-0008-0000-0200-000064010000}"/>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57" name="直線コネクタ 356">
          <a:extLst>
            <a:ext uri="{FF2B5EF4-FFF2-40B4-BE49-F238E27FC236}">
              <a16:creationId xmlns:a16="http://schemas.microsoft.com/office/drawing/2014/main" id="{00000000-0008-0000-0200-000065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58" name="テキスト ボックス 357">
          <a:extLst>
            <a:ext uri="{FF2B5EF4-FFF2-40B4-BE49-F238E27FC236}">
              <a16:creationId xmlns:a16="http://schemas.microsoft.com/office/drawing/2014/main" id="{00000000-0008-0000-0200-000066010000}"/>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9" name="直線コネクタ 358">
          <a:extLst>
            <a:ext uri="{FF2B5EF4-FFF2-40B4-BE49-F238E27FC236}">
              <a16:creationId xmlns:a16="http://schemas.microsoft.com/office/drawing/2014/main" id="{00000000-0008-0000-0200-000067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60" name="テキスト ボックス 359">
          <a:extLst>
            <a:ext uri="{FF2B5EF4-FFF2-40B4-BE49-F238E27FC236}">
              <a16:creationId xmlns:a16="http://schemas.microsoft.com/office/drawing/2014/main" id="{00000000-0008-0000-0200-000068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1" name="【市民会館】&#10;一人当たり面積グラフ枠">
          <a:extLst>
            <a:ext uri="{FF2B5EF4-FFF2-40B4-BE49-F238E27FC236}">
              <a16:creationId xmlns:a16="http://schemas.microsoft.com/office/drawing/2014/main" id="{00000000-0008-0000-0200-000069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146686</xdr:rowOff>
    </xdr:from>
    <xdr:to>
      <xdr:col>54</xdr:col>
      <xdr:colOff>189865</xdr:colOff>
      <xdr:row>108</xdr:row>
      <xdr:rowOff>131445</xdr:rowOff>
    </xdr:to>
    <xdr:cxnSp macro="">
      <xdr:nvCxnSpPr>
        <xdr:cNvPr id="362" name="直線コネクタ 361">
          <a:extLst>
            <a:ext uri="{FF2B5EF4-FFF2-40B4-BE49-F238E27FC236}">
              <a16:creationId xmlns:a16="http://schemas.microsoft.com/office/drawing/2014/main" id="{00000000-0008-0000-0200-00006A010000}"/>
            </a:ext>
          </a:extLst>
        </xdr:cNvPr>
        <xdr:cNvCxnSpPr/>
      </xdr:nvCxnSpPr>
      <xdr:spPr>
        <a:xfrm flipV="1">
          <a:off x="10476865" y="17120236"/>
          <a:ext cx="0" cy="1527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135272</xdr:rowOff>
    </xdr:from>
    <xdr:ext cx="469744" cy="259045"/>
    <xdr:sp macro="" textlink="">
      <xdr:nvSpPr>
        <xdr:cNvPr id="363" name="【市民会館】&#10;一人当たり面積最小値テキスト">
          <a:extLst>
            <a:ext uri="{FF2B5EF4-FFF2-40B4-BE49-F238E27FC236}">
              <a16:creationId xmlns:a16="http://schemas.microsoft.com/office/drawing/2014/main" id="{00000000-0008-0000-0200-00006B010000}"/>
            </a:ext>
          </a:extLst>
        </xdr:cNvPr>
        <xdr:cNvSpPr txBox="1"/>
      </xdr:nvSpPr>
      <xdr:spPr>
        <a:xfrm>
          <a:off x="10515600" y="1865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131445</xdr:rowOff>
    </xdr:from>
    <xdr:to>
      <xdr:col>55</xdr:col>
      <xdr:colOff>88900</xdr:colOff>
      <xdr:row>108</xdr:row>
      <xdr:rowOff>131445</xdr:rowOff>
    </xdr:to>
    <xdr:cxnSp macro="">
      <xdr:nvCxnSpPr>
        <xdr:cNvPr id="364" name="直線コネクタ 363">
          <a:extLst>
            <a:ext uri="{FF2B5EF4-FFF2-40B4-BE49-F238E27FC236}">
              <a16:creationId xmlns:a16="http://schemas.microsoft.com/office/drawing/2014/main" id="{00000000-0008-0000-0200-00006C010000}"/>
            </a:ext>
          </a:extLst>
        </xdr:cNvPr>
        <xdr:cNvCxnSpPr/>
      </xdr:nvCxnSpPr>
      <xdr:spPr>
        <a:xfrm>
          <a:off x="10388600" y="1864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93363</xdr:rowOff>
    </xdr:from>
    <xdr:ext cx="469744" cy="259045"/>
    <xdr:sp macro="" textlink="">
      <xdr:nvSpPr>
        <xdr:cNvPr id="365" name="【市民会館】&#10;一人当たり面積最大値テキスト">
          <a:extLst>
            <a:ext uri="{FF2B5EF4-FFF2-40B4-BE49-F238E27FC236}">
              <a16:creationId xmlns:a16="http://schemas.microsoft.com/office/drawing/2014/main" id="{00000000-0008-0000-0200-00006D010000}"/>
            </a:ext>
          </a:extLst>
        </xdr:cNvPr>
        <xdr:cNvSpPr txBox="1"/>
      </xdr:nvSpPr>
      <xdr:spPr>
        <a:xfrm>
          <a:off x="10515600" y="16895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146686</xdr:rowOff>
    </xdr:from>
    <xdr:to>
      <xdr:col>55</xdr:col>
      <xdr:colOff>88900</xdr:colOff>
      <xdr:row>99</xdr:row>
      <xdr:rowOff>146686</xdr:rowOff>
    </xdr:to>
    <xdr:cxnSp macro="">
      <xdr:nvCxnSpPr>
        <xdr:cNvPr id="366" name="直線コネクタ 365">
          <a:extLst>
            <a:ext uri="{FF2B5EF4-FFF2-40B4-BE49-F238E27FC236}">
              <a16:creationId xmlns:a16="http://schemas.microsoft.com/office/drawing/2014/main" id="{00000000-0008-0000-0200-00006E010000}"/>
            </a:ext>
          </a:extLst>
        </xdr:cNvPr>
        <xdr:cNvCxnSpPr/>
      </xdr:nvCxnSpPr>
      <xdr:spPr>
        <a:xfrm>
          <a:off x="10388600" y="17120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109238</xdr:rowOff>
    </xdr:from>
    <xdr:ext cx="469744" cy="259045"/>
    <xdr:sp macro="" textlink="">
      <xdr:nvSpPr>
        <xdr:cNvPr id="367" name="【市民会館】&#10;一人当たり面積平均値テキスト">
          <a:extLst>
            <a:ext uri="{FF2B5EF4-FFF2-40B4-BE49-F238E27FC236}">
              <a16:creationId xmlns:a16="http://schemas.microsoft.com/office/drawing/2014/main" id="{00000000-0008-0000-0200-00006F010000}"/>
            </a:ext>
          </a:extLst>
        </xdr:cNvPr>
        <xdr:cNvSpPr txBox="1"/>
      </xdr:nvSpPr>
      <xdr:spPr>
        <a:xfrm>
          <a:off x="10515600" y="181114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86361</xdr:rowOff>
    </xdr:from>
    <xdr:to>
      <xdr:col>55</xdr:col>
      <xdr:colOff>50800</xdr:colOff>
      <xdr:row>107</xdr:row>
      <xdr:rowOff>16511</xdr:rowOff>
    </xdr:to>
    <xdr:sp macro="" textlink="">
      <xdr:nvSpPr>
        <xdr:cNvPr id="368" name="フローチャート: 判断 367">
          <a:extLst>
            <a:ext uri="{FF2B5EF4-FFF2-40B4-BE49-F238E27FC236}">
              <a16:creationId xmlns:a16="http://schemas.microsoft.com/office/drawing/2014/main" id="{00000000-0008-0000-0200-000070010000}"/>
            </a:ext>
          </a:extLst>
        </xdr:cNvPr>
        <xdr:cNvSpPr/>
      </xdr:nvSpPr>
      <xdr:spPr>
        <a:xfrm>
          <a:off x="10426700" y="18260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101600</xdr:rowOff>
    </xdr:from>
    <xdr:to>
      <xdr:col>50</xdr:col>
      <xdr:colOff>165100</xdr:colOff>
      <xdr:row>107</xdr:row>
      <xdr:rowOff>31750</xdr:rowOff>
    </xdr:to>
    <xdr:sp macro="" textlink="">
      <xdr:nvSpPr>
        <xdr:cNvPr id="369" name="フローチャート: 判断 368">
          <a:extLst>
            <a:ext uri="{FF2B5EF4-FFF2-40B4-BE49-F238E27FC236}">
              <a16:creationId xmlns:a16="http://schemas.microsoft.com/office/drawing/2014/main" id="{00000000-0008-0000-0200-000071010000}"/>
            </a:ext>
          </a:extLst>
        </xdr:cNvPr>
        <xdr:cNvSpPr/>
      </xdr:nvSpPr>
      <xdr:spPr>
        <a:xfrm>
          <a:off x="9588500" y="1827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111125</xdr:rowOff>
    </xdr:from>
    <xdr:to>
      <xdr:col>46</xdr:col>
      <xdr:colOff>38100</xdr:colOff>
      <xdr:row>107</xdr:row>
      <xdr:rowOff>41275</xdr:rowOff>
    </xdr:to>
    <xdr:sp macro="" textlink="">
      <xdr:nvSpPr>
        <xdr:cNvPr id="370" name="フローチャート: 判断 369">
          <a:extLst>
            <a:ext uri="{FF2B5EF4-FFF2-40B4-BE49-F238E27FC236}">
              <a16:creationId xmlns:a16="http://schemas.microsoft.com/office/drawing/2014/main" id="{00000000-0008-0000-0200-000072010000}"/>
            </a:ext>
          </a:extLst>
        </xdr:cNvPr>
        <xdr:cNvSpPr/>
      </xdr:nvSpPr>
      <xdr:spPr>
        <a:xfrm>
          <a:off x="8699500" y="18284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103505</xdr:rowOff>
    </xdr:from>
    <xdr:to>
      <xdr:col>41</xdr:col>
      <xdr:colOff>101600</xdr:colOff>
      <xdr:row>107</xdr:row>
      <xdr:rowOff>33655</xdr:rowOff>
    </xdr:to>
    <xdr:sp macro="" textlink="">
      <xdr:nvSpPr>
        <xdr:cNvPr id="371" name="フローチャート: 判断 370">
          <a:extLst>
            <a:ext uri="{FF2B5EF4-FFF2-40B4-BE49-F238E27FC236}">
              <a16:creationId xmlns:a16="http://schemas.microsoft.com/office/drawing/2014/main" id="{00000000-0008-0000-0200-000073010000}"/>
            </a:ext>
          </a:extLst>
        </xdr:cNvPr>
        <xdr:cNvSpPr/>
      </xdr:nvSpPr>
      <xdr:spPr>
        <a:xfrm>
          <a:off x="7810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99695</xdr:rowOff>
    </xdr:from>
    <xdr:to>
      <xdr:col>36</xdr:col>
      <xdr:colOff>165100</xdr:colOff>
      <xdr:row>107</xdr:row>
      <xdr:rowOff>29845</xdr:rowOff>
    </xdr:to>
    <xdr:sp macro="" textlink="">
      <xdr:nvSpPr>
        <xdr:cNvPr id="372" name="フローチャート: 判断 371">
          <a:extLst>
            <a:ext uri="{FF2B5EF4-FFF2-40B4-BE49-F238E27FC236}">
              <a16:creationId xmlns:a16="http://schemas.microsoft.com/office/drawing/2014/main" id="{00000000-0008-0000-0200-000074010000}"/>
            </a:ext>
          </a:extLst>
        </xdr:cNvPr>
        <xdr:cNvSpPr/>
      </xdr:nvSpPr>
      <xdr:spPr>
        <a:xfrm>
          <a:off x="6921500" y="1827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3" name="テキスト ボックス 372">
          <a:extLst>
            <a:ext uri="{FF2B5EF4-FFF2-40B4-BE49-F238E27FC236}">
              <a16:creationId xmlns:a16="http://schemas.microsoft.com/office/drawing/2014/main" id="{00000000-0008-0000-0200-000075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4" name="テキスト ボックス 373">
          <a:extLst>
            <a:ext uri="{FF2B5EF4-FFF2-40B4-BE49-F238E27FC236}">
              <a16:creationId xmlns:a16="http://schemas.microsoft.com/office/drawing/2014/main" id="{00000000-0008-0000-0200-000076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5" name="テキスト ボックス 374">
          <a:extLst>
            <a:ext uri="{FF2B5EF4-FFF2-40B4-BE49-F238E27FC236}">
              <a16:creationId xmlns:a16="http://schemas.microsoft.com/office/drawing/2014/main" id="{00000000-0008-0000-0200-000077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6" name="テキスト ボックス 375">
          <a:extLst>
            <a:ext uri="{FF2B5EF4-FFF2-40B4-BE49-F238E27FC236}">
              <a16:creationId xmlns:a16="http://schemas.microsoft.com/office/drawing/2014/main" id="{00000000-0008-0000-0200-000078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7" name="テキスト ボックス 376">
          <a:extLst>
            <a:ext uri="{FF2B5EF4-FFF2-40B4-BE49-F238E27FC236}">
              <a16:creationId xmlns:a16="http://schemas.microsoft.com/office/drawing/2014/main" id="{00000000-0008-0000-0200-000079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23495</xdr:rowOff>
    </xdr:from>
    <xdr:to>
      <xdr:col>55</xdr:col>
      <xdr:colOff>50800</xdr:colOff>
      <xdr:row>108</xdr:row>
      <xdr:rowOff>125095</xdr:rowOff>
    </xdr:to>
    <xdr:sp macro="" textlink="">
      <xdr:nvSpPr>
        <xdr:cNvPr id="378" name="楕円 377">
          <a:extLst>
            <a:ext uri="{FF2B5EF4-FFF2-40B4-BE49-F238E27FC236}">
              <a16:creationId xmlns:a16="http://schemas.microsoft.com/office/drawing/2014/main" id="{00000000-0008-0000-0200-00007A010000}"/>
            </a:ext>
          </a:extLst>
        </xdr:cNvPr>
        <xdr:cNvSpPr/>
      </xdr:nvSpPr>
      <xdr:spPr>
        <a:xfrm>
          <a:off x="10426700" y="18540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109872</xdr:rowOff>
    </xdr:from>
    <xdr:ext cx="469744" cy="259045"/>
    <xdr:sp macro="" textlink="">
      <xdr:nvSpPr>
        <xdr:cNvPr id="379" name="【市民会館】&#10;一人当たり面積該当値テキスト">
          <a:extLst>
            <a:ext uri="{FF2B5EF4-FFF2-40B4-BE49-F238E27FC236}">
              <a16:creationId xmlns:a16="http://schemas.microsoft.com/office/drawing/2014/main" id="{00000000-0008-0000-0200-00007B010000}"/>
            </a:ext>
          </a:extLst>
        </xdr:cNvPr>
        <xdr:cNvSpPr txBox="1"/>
      </xdr:nvSpPr>
      <xdr:spPr>
        <a:xfrm>
          <a:off x="10515600" y="18455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25400</xdr:rowOff>
    </xdr:from>
    <xdr:to>
      <xdr:col>50</xdr:col>
      <xdr:colOff>165100</xdr:colOff>
      <xdr:row>108</xdr:row>
      <xdr:rowOff>127000</xdr:rowOff>
    </xdr:to>
    <xdr:sp macro="" textlink="">
      <xdr:nvSpPr>
        <xdr:cNvPr id="380" name="楕円 379">
          <a:extLst>
            <a:ext uri="{FF2B5EF4-FFF2-40B4-BE49-F238E27FC236}">
              <a16:creationId xmlns:a16="http://schemas.microsoft.com/office/drawing/2014/main" id="{00000000-0008-0000-0200-00007C010000}"/>
            </a:ext>
          </a:extLst>
        </xdr:cNvPr>
        <xdr:cNvSpPr/>
      </xdr:nvSpPr>
      <xdr:spPr>
        <a:xfrm>
          <a:off x="9588500" y="1854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74295</xdr:rowOff>
    </xdr:from>
    <xdr:to>
      <xdr:col>55</xdr:col>
      <xdr:colOff>0</xdr:colOff>
      <xdr:row>108</xdr:row>
      <xdr:rowOff>76200</xdr:rowOff>
    </xdr:to>
    <xdr:cxnSp macro="">
      <xdr:nvCxnSpPr>
        <xdr:cNvPr id="381" name="直線コネクタ 380">
          <a:extLst>
            <a:ext uri="{FF2B5EF4-FFF2-40B4-BE49-F238E27FC236}">
              <a16:creationId xmlns:a16="http://schemas.microsoft.com/office/drawing/2014/main" id="{00000000-0008-0000-0200-00007D010000}"/>
            </a:ext>
          </a:extLst>
        </xdr:cNvPr>
        <xdr:cNvCxnSpPr/>
      </xdr:nvCxnSpPr>
      <xdr:spPr>
        <a:xfrm flipV="1">
          <a:off x="9639300" y="1859089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164464</xdr:rowOff>
    </xdr:from>
    <xdr:to>
      <xdr:col>46</xdr:col>
      <xdr:colOff>38100</xdr:colOff>
      <xdr:row>108</xdr:row>
      <xdr:rowOff>94614</xdr:rowOff>
    </xdr:to>
    <xdr:sp macro="" textlink="">
      <xdr:nvSpPr>
        <xdr:cNvPr id="382" name="楕円 381">
          <a:extLst>
            <a:ext uri="{FF2B5EF4-FFF2-40B4-BE49-F238E27FC236}">
              <a16:creationId xmlns:a16="http://schemas.microsoft.com/office/drawing/2014/main" id="{00000000-0008-0000-0200-00007E010000}"/>
            </a:ext>
          </a:extLst>
        </xdr:cNvPr>
        <xdr:cNvSpPr/>
      </xdr:nvSpPr>
      <xdr:spPr>
        <a:xfrm>
          <a:off x="8699500" y="18509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43814</xdr:rowOff>
    </xdr:from>
    <xdr:to>
      <xdr:col>50</xdr:col>
      <xdr:colOff>114300</xdr:colOff>
      <xdr:row>108</xdr:row>
      <xdr:rowOff>76200</xdr:rowOff>
    </xdr:to>
    <xdr:cxnSp macro="">
      <xdr:nvCxnSpPr>
        <xdr:cNvPr id="383" name="直線コネクタ 382">
          <a:extLst>
            <a:ext uri="{FF2B5EF4-FFF2-40B4-BE49-F238E27FC236}">
              <a16:creationId xmlns:a16="http://schemas.microsoft.com/office/drawing/2014/main" id="{00000000-0008-0000-0200-00007F010000}"/>
            </a:ext>
          </a:extLst>
        </xdr:cNvPr>
        <xdr:cNvCxnSpPr/>
      </xdr:nvCxnSpPr>
      <xdr:spPr>
        <a:xfrm>
          <a:off x="8750300" y="18560414"/>
          <a:ext cx="8890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166370</xdr:rowOff>
    </xdr:from>
    <xdr:to>
      <xdr:col>41</xdr:col>
      <xdr:colOff>101600</xdr:colOff>
      <xdr:row>108</xdr:row>
      <xdr:rowOff>96520</xdr:rowOff>
    </xdr:to>
    <xdr:sp macro="" textlink="">
      <xdr:nvSpPr>
        <xdr:cNvPr id="384" name="楕円 383">
          <a:extLst>
            <a:ext uri="{FF2B5EF4-FFF2-40B4-BE49-F238E27FC236}">
              <a16:creationId xmlns:a16="http://schemas.microsoft.com/office/drawing/2014/main" id="{00000000-0008-0000-0200-000080010000}"/>
            </a:ext>
          </a:extLst>
        </xdr:cNvPr>
        <xdr:cNvSpPr/>
      </xdr:nvSpPr>
      <xdr:spPr>
        <a:xfrm>
          <a:off x="7810500" y="1851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43814</xdr:rowOff>
    </xdr:from>
    <xdr:to>
      <xdr:col>45</xdr:col>
      <xdr:colOff>177800</xdr:colOff>
      <xdr:row>108</xdr:row>
      <xdr:rowOff>45720</xdr:rowOff>
    </xdr:to>
    <xdr:cxnSp macro="">
      <xdr:nvCxnSpPr>
        <xdr:cNvPr id="385" name="直線コネクタ 384">
          <a:extLst>
            <a:ext uri="{FF2B5EF4-FFF2-40B4-BE49-F238E27FC236}">
              <a16:creationId xmlns:a16="http://schemas.microsoft.com/office/drawing/2014/main" id="{00000000-0008-0000-0200-000081010000}"/>
            </a:ext>
          </a:extLst>
        </xdr:cNvPr>
        <xdr:cNvCxnSpPr/>
      </xdr:nvCxnSpPr>
      <xdr:spPr>
        <a:xfrm flipV="1">
          <a:off x="7861300" y="18560414"/>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48261</xdr:rowOff>
    </xdr:from>
    <xdr:to>
      <xdr:col>36</xdr:col>
      <xdr:colOff>165100</xdr:colOff>
      <xdr:row>108</xdr:row>
      <xdr:rowOff>149861</xdr:rowOff>
    </xdr:to>
    <xdr:sp macro="" textlink="">
      <xdr:nvSpPr>
        <xdr:cNvPr id="386" name="楕円 385">
          <a:extLst>
            <a:ext uri="{FF2B5EF4-FFF2-40B4-BE49-F238E27FC236}">
              <a16:creationId xmlns:a16="http://schemas.microsoft.com/office/drawing/2014/main" id="{00000000-0008-0000-0200-000082010000}"/>
            </a:ext>
          </a:extLst>
        </xdr:cNvPr>
        <xdr:cNvSpPr/>
      </xdr:nvSpPr>
      <xdr:spPr>
        <a:xfrm>
          <a:off x="6921500" y="1856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45720</xdr:rowOff>
    </xdr:from>
    <xdr:to>
      <xdr:col>41</xdr:col>
      <xdr:colOff>50800</xdr:colOff>
      <xdr:row>108</xdr:row>
      <xdr:rowOff>99061</xdr:rowOff>
    </xdr:to>
    <xdr:cxnSp macro="">
      <xdr:nvCxnSpPr>
        <xdr:cNvPr id="387" name="直線コネクタ 386">
          <a:extLst>
            <a:ext uri="{FF2B5EF4-FFF2-40B4-BE49-F238E27FC236}">
              <a16:creationId xmlns:a16="http://schemas.microsoft.com/office/drawing/2014/main" id="{00000000-0008-0000-0200-000083010000}"/>
            </a:ext>
          </a:extLst>
        </xdr:cNvPr>
        <xdr:cNvCxnSpPr/>
      </xdr:nvCxnSpPr>
      <xdr:spPr>
        <a:xfrm flipV="1">
          <a:off x="6972300" y="18562320"/>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48277</xdr:rowOff>
    </xdr:from>
    <xdr:ext cx="469744" cy="259045"/>
    <xdr:sp macro="" textlink="">
      <xdr:nvSpPr>
        <xdr:cNvPr id="388" name="n_1aveValue【市民会館】&#10;一人当たり面積">
          <a:extLst>
            <a:ext uri="{FF2B5EF4-FFF2-40B4-BE49-F238E27FC236}">
              <a16:creationId xmlns:a16="http://schemas.microsoft.com/office/drawing/2014/main" id="{00000000-0008-0000-0200-000084010000}"/>
            </a:ext>
          </a:extLst>
        </xdr:cNvPr>
        <xdr:cNvSpPr txBox="1"/>
      </xdr:nvSpPr>
      <xdr:spPr>
        <a:xfrm>
          <a:off x="9391727" y="1805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57802</xdr:rowOff>
    </xdr:from>
    <xdr:ext cx="469744" cy="259045"/>
    <xdr:sp macro="" textlink="">
      <xdr:nvSpPr>
        <xdr:cNvPr id="389" name="n_2aveValue【市民会館】&#10;一人当たり面積">
          <a:extLst>
            <a:ext uri="{FF2B5EF4-FFF2-40B4-BE49-F238E27FC236}">
              <a16:creationId xmlns:a16="http://schemas.microsoft.com/office/drawing/2014/main" id="{00000000-0008-0000-0200-000085010000}"/>
            </a:ext>
          </a:extLst>
        </xdr:cNvPr>
        <xdr:cNvSpPr txBox="1"/>
      </xdr:nvSpPr>
      <xdr:spPr>
        <a:xfrm>
          <a:off x="8515427" y="18060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50182</xdr:rowOff>
    </xdr:from>
    <xdr:ext cx="469744" cy="259045"/>
    <xdr:sp macro="" textlink="">
      <xdr:nvSpPr>
        <xdr:cNvPr id="390" name="n_3aveValue【市民会館】&#10;一人当たり面積">
          <a:extLst>
            <a:ext uri="{FF2B5EF4-FFF2-40B4-BE49-F238E27FC236}">
              <a16:creationId xmlns:a16="http://schemas.microsoft.com/office/drawing/2014/main" id="{00000000-0008-0000-0200-000086010000}"/>
            </a:ext>
          </a:extLst>
        </xdr:cNvPr>
        <xdr:cNvSpPr txBox="1"/>
      </xdr:nvSpPr>
      <xdr:spPr>
        <a:xfrm>
          <a:off x="7626427" y="18052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46372</xdr:rowOff>
    </xdr:from>
    <xdr:ext cx="469744" cy="259045"/>
    <xdr:sp macro="" textlink="">
      <xdr:nvSpPr>
        <xdr:cNvPr id="391" name="n_4aveValue【市民会館】&#10;一人当たり面積">
          <a:extLst>
            <a:ext uri="{FF2B5EF4-FFF2-40B4-BE49-F238E27FC236}">
              <a16:creationId xmlns:a16="http://schemas.microsoft.com/office/drawing/2014/main" id="{00000000-0008-0000-0200-000087010000}"/>
            </a:ext>
          </a:extLst>
        </xdr:cNvPr>
        <xdr:cNvSpPr txBox="1"/>
      </xdr:nvSpPr>
      <xdr:spPr>
        <a:xfrm>
          <a:off x="6737427" y="18048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118127</xdr:rowOff>
    </xdr:from>
    <xdr:ext cx="469744" cy="259045"/>
    <xdr:sp macro="" textlink="">
      <xdr:nvSpPr>
        <xdr:cNvPr id="392" name="n_1mainValue【市民会館】&#10;一人当たり面積">
          <a:extLst>
            <a:ext uri="{FF2B5EF4-FFF2-40B4-BE49-F238E27FC236}">
              <a16:creationId xmlns:a16="http://schemas.microsoft.com/office/drawing/2014/main" id="{00000000-0008-0000-0200-000088010000}"/>
            </a:ext>
          </a:extLst>
        </xdr:cNvPr>
        <xdr:cNvSpPr txBox="1"/>
      </xdr:nvSpPr>
      <xdr:spPr>
        <a:xfrm>
          <a:off x="9391727"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85741</xdr:rowOff>
    </xdr:from>
    <xdr:ext cx="469744" cy="259045"/>
    <xdr:sp macro="" textlink="">
      <xdr:nvSpPr>
        <xdr:cNvPr id="393" name="n_2mainValue【市民会館】&#10;一人当たり面積">
          <a:extLst>
            <a:ext uri="{FF2B5EF4-FFF2-40B4-BE49-F238E27FC236}">
              <a16:creationId xmlns:a16="http://schemas.microsoft.com/office/drawing/2014/main" id="{00000000-0008-0000-0200-000089010000}"/>
            </a:ext>
          </a:extLst>
        </xdr:cNvPr>
        <xdr:cNvSpPr txBox="1"/>
      </xdr:nvSpPr>
      <xdr:spPr>
        <a:xfrm>
          <a:off x="8515427" y="18602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87647</xdr:rowOff>
    </xdr:from>
    <xdr:ext cx="469744" cy="259045"/>
    <xdr:sp macro="" textlink="">
      <xdr:nvSpPr>
        <xdr:cNvPr id="394" name="n_3mainValue【市民会館】&#10;一人当たり面積">
          <a:extLst>
            <a:ext uri="{FF2B5EF4-FFF2-40B4-BE49-F238E27FC236}">
              <a16:creationId xmlns:a16="http://schemas.microsoft.com/office/drawing/2014/main" id="{00000000-0008-0000-0200-00008A010000}"/>
            </a:ext>
          </a:extLst>
        </xdr:cNvPr>
        <xdr:cNvSpPr txBox="1"/>
      </xdr:nvSpPr>
      <xdr:spPr>
        <a:xfrm>
          <a:off x="7626427" y="1860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140988</xdr:rowOff>
    </xdr:from>
    <xdr:ext cx="469744" cy="259045"/>
    <xdr:sp macro="" textlink="">
      <xdr:nvSpPr>
        <xdr:cNvPr id="395" name="n_4mainValue【市民会館】&#10;一人当たり面積">
          <a:extLst>
            <a:ext uri="{FF2B5EF4-FFF2-40B4-BE49-F238E27FC236}">
              <a16:creationId xmlns:a16="http://schemas.microsoft.com/office/drawing/2014/main" id="{00000000-0008-0000-0200-00008B010000}"/>
            </a:ext>
          </a:extLst>
        </xdr:cNvPr>
        <xdr:cNvSpPr txBox="1"/>
      </xdr:nvSpPr>
      <xdr:spPr>
        <a:xfrm>
          <a:off x="6737427" y="1865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6" name="正方形/長方形 395">
          <a:extLst>
            <a:ext uri="{FF2B5EF4-FFF2-40B4-BE49-F238E27FC236}">
              <a16:creationId xmlns:a16="http://schemas.microsoft.com/office/drawing/2014/main" id="{00000000-0008-0000-0200-00008C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7" name="正方形/長方形 396">
          <a:extLst>
            <a:ext uri="{FF2B5EF4-FFF2-40B4-BE49-F238E27FC236}">
              <a16:creationId xmlns:a16="http://schemas.microsoft.com/office/drawing/2014/main" id="{00000000-0008-0000-0200-00008D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8" name="正方形/長方形 397">
          <a:extLst>
            <a:ext uri="{FF2B5EF4-FFF2-40B4-BE49-F238E27FC236}">
              <a16:creationId xmlns:a16="http://schemas.microsoft.com/office/drawing/2014/main" id="{00000000-0008-0000-0200-00008E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9" name="正方形/長方形 398">
          <a:extLst>
            <a:ext uri="{FF2B5EF4-FFF2-40B4-BE49-F238E27FC236}">
              <a16:creationId xmlns:a16="http://schemas.microsoft.com/office/drawing/2014/main" id="{00000000-0008-0000-0200-00008F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0" name="正方形/長方形 399">
          <a:extLst>
            <a:ext uri="{FF2B5EF4-FFF2-40B4-BE49-F238E27FC236}">
              <a16:creationId xmlns:a16="http://schemas.microsoft.com/office/drawing/2014/main" id="{00000000-0008-0000-0200-000090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1" name="正方形/長方形 400">
          <a:extLst>
            <a:ext uri="{FF2B5EF4-FFF2-40B4-BE49-F238E27FC236}">
              <a16:creationId xmlns:a16="http://schemas.microsoft.com/office/drawing/2014/main" id="{00000000-0008-0000-0200-000091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2" name="正方形/長方形 401">
          <a:extLst>
            <a:ext uri="{FF2B5EF4-FFF2-40B4-BE49-F238E27FC236}">
              <a16:creationId xmlns:a16="http://schemas.microsoft.com/office/drawing/2014/main" id="{00000000-0008-0000-0200-000092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3" name="正方形/長方形 402">
          <a:extLst>
            <a:ext uri="{FF2B5EF4-FFF2-40B4-BE49-F238E27FC236}">
              <a16:creationId xmlns:a16="http://schemas.microsoft.com/office/drawing/2014/main" id="{00000000-0008-0000-0200-000093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4" name="テキスト ボックス 403">
          <a:extLst>
            <a:ext uri="{FF2B5EF4-FFF2-40B4-BE49-F238E27FC236}">
              <a16:creationId xmlns:a16="http://schemas.microsoft.com/office/drawing/2014/main" id="{00000000-0008-0000-0200-000094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5" name="直線コネクタ 404">
          <a:extLst>
            <a:ext uri="{FF2B5EF4-FFF2-40B4-BE49-F238E27FC236}">
              <a16:creationId xmlns:a16="http://schemas.microsoft.com/office/drawing/2014/main" id="{00000000-0008-0000-0200-000095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6" name="テキスト ボックス 405">
          <a:extLst>
            <a:ext uri="{FF2B5EF4-FFF2-40B4-BE49-F238E27FC236}">
              <a16:creationId xmlns:a16="http://schemas.microsoft.com/office/drawing/2014/main" id="{00000000-0008-0000-0200-000096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7" name="直線コネクタ 406">
          <a:extLst>
            <a:ext uri="{FF2B5EF4-FFF2-40B4-BE49-F238E27FC236}">
              <a16:creationId xmlns:a16="http://schemas.microsoft.com/office/drawing/2014/main" id="{00000000-0008-0000-0200-000097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8" name="テキスト ボックス 407">
          <a:extLst>
            <a:ext uri="{FF2B5EF4-FFF2-40B4-BE49-F238E27FC236}">
              <a16:creationId xmlns:a16="http://schemas.microsoft.com/office/drawing/2014/main" id="{00000000-0008-0000-0200-000098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9" name="直線コネクタ 408">
          <a:extLst>
            <a:ext uri="{FF2B5EF4-FFF2-40B4-BE49-F238E27FC236}">
              <a16:creationId xmlns:a16="http://schemas.microsoft.com/office/drawing/2014/main" id="{00000000-0008-0000-0200-000099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0" name="テキスト ボックス 409">
          <a:extLst>
            <a:ext uri="{FF2B5EF4-FFF2-40B4-BE49-F238E27FC236}">
              <a16:creationId xmlns:a16="http://schemas.microsoft.com/office/drawing/2014/main" id="{00000000-0008-0000-0200-00009A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1" name="直線コネクタ 410">
          <a:extLst>
            <a:ext uri="{FF2B5EF4-FFF2-40B4-BE49-F238E27FC236}">
              <a16:creationId xmlns:a16="http://schemas.microsoft.com/office/drawing/2014/main" id="{00000000-0008-0000-0200-00009B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2" name="テキスト ボックス 411">
          <a:extLst>
            <a:ext uri="{FF2B5EF4-FFF2-40B4-BE49-F238E27FC236}">
              <a16:creationId xmlns:a16="http://schemas.microsoft.com/office/drawing/2014/main" id="{00000000-0008-0000-0200-00009C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3" name="直線コネクタ 412">
          <a:extLst>
            <a:ext uri="{FF2B5EF4-FFF2-40B4-BE49-F238E27FC236}">
              <a16:creationId xmlns:a16="http://schemas.microsoft.com/office/drawing/2014/main" id="{00000000-0008-0000-0200-00009D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4" name="テキスト ボックス 413">
          <a:extLst>
            <a:ext uri="{FF2B5EF4-FFF2-40B4-BE49-F238E27FC236}">
              <a16:creationId xmlns:a16="http://schemas.microsoft.com/office/drawing/2014/main" id="{00000000-0008-0000-0200-00009E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5" name="直線コネクタ 414">
          <a:extLst>
            <a:ext uri="{FF2B5EF4-FFF2-40B4-BE49-F238E27FC236}">
              <a16:creationId xmlns:a16="http://schemas.microsoft.com/office/drawing/2014/main" id="{00000000-0008-0000-0200-00009F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6" name="テキスト ボックス 415">
          <a:extLst>
            <a:ext uri="{FF2B5EF4-FFF2-40B4-BE49-F238E27FC236}">
              <a16:creationId xmlns:a16="http://schemas.microsoft.com/office/drawing/2014/main" id="{00000000-0008-0000-0200-0000A0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7" name="直線コネクタ 416">
          <a:extLst>
            <a:ext uri="{FF2B5EF4-FFF2-40B4-BE49-F238E27FC236}">
              <a16:creationId xmlns:a16="http://schemas.microsoft.com/office/drawing/2014/main" id="{00000000-0008-0000-0200-0000A1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8" name="テキスト ボックス 417">
          <a:extLst>
            <a:ext uri="{FF2B5EF4-FFF2-40B4-BE49-F238E27FC236}">
              <a16:creationId xmlns:a16="http://schemas.microsoft.com/office/drawing/2014/main" id="{00000000-0008-0000-0200-0000A2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9" name="直線コネクタ 418">
          <a:extLst>
            <a:ext uri="{FF2B5EF4-FFF2-40B4-BE49-F238E27FC236}">
              <a16:creationId xmlns:a16="http://schemas.microsoft.com/office/drawing/2014/main" id="{00000000-0008-0000-0200-0000A3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0" name="【一般廃棄物処理施設】&#10;有形固定資産減価償却率グラフ枠">
          <a:extLst>
            <a:ext uri="{FF2B5EF4-FFF2-40B4-BE49-F238E27FC236}">
              <a16:creationId xmlns:a16="http://schemas.microsoft.com/office/drawing/2014/main" id="{00000000-0008-0000-0200-0000A4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110490</xdr:rowOff>
    </xdr:from>
    <xdr:to>
      <xdr:col>85</xdr:col>
      <xdr:colOff>126364</xdr:colOff>
      <xdr:row>42</xdr:row>
      <xdr:rowOff>92528</xdr:rowOff>
    </xdr:to>
    <xdr:cxnSp macro="">
      <xdr:nvCxnSpPr>
        <xdr:cNvPr id="421" name="直線コネクタ 420">
          <a:extLst>
            <a:ext uri="{FF2B5EF4-FFF2-40B4-BE49-F238E27FC236}">
              <a16:creationId xmlns:a16="http://schemas.microsoft.com/office/drawing/2014/main" id="{00000000-0008-0000-0200-0000A5010000}"/>
            </a:ext>
          </a:extLst>
        </xdr:cNvPr>
        <xdr:cNvCxnSpPr/>
      </xdr:nvCxnSpPr>
      <xdr:spPr>
        <a:xfrm flipV="1">
          <a:off x="16318864" y="5768340"/>
          <a:ext cx="0" cy="1525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2" name="【一般廃棄物処理施設】&#10;有形固定資産減価償却率最小値テキスト">
          <a:extLst>
            <a:ext uri="{FF2B5EF4-FFF2-40B4-BE49-F238E27FC236}">
              <a16:creationId xmlns:a16="http://schemas.microsoft.com/office/drawing/2014/main" id="{00000000-0008-0000-0200-0000A6010000}"/>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3" name="直線コネクタ 422">
          <a:extLst>
            <a:ext uri="{FF2B5EF4-FFF2-40B4-BE49-F238E27FC236}">
              <a16:creationId xmlns:a16="http://schemas.microsoft.com/office/drawing/2014/main" id="{00000000-0008-0000-0200-0000A7010000}"/>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57167</xdr:rowOff>
    </xdr:from>
    <xdr:ext cx="340478" cy="259045"/>
    <xdr:sp macro="" textlink="">
      <xdr:nvSpPr>
        <xdr:cNvPr id="424" name="【一般廃棄物処理施設】&#10;有形固定資産減価償却率最大値テキスト">
          <a:extLst>
            <a:ext uri="{FF2B5EF4-FFF2-40B4-BE49-F238E27FC236}">
              <a16:creationId xmlns:a16="http://schemas.microsoft.com/office/drawing/2014/main" id="{00000000-0008-0000-0200-0000A8010000}"/>
            </a:ext>
          </a:extLst>
        </xdr:cNvPr>
        <xdr:cNvSpPr txBox="1"/>
      </xdr:nvSpPr>
      <xdr:spPr>
        <a:xfrm>
          <a:off x="16357600" y="55435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110490</xdr:rowOff>
    </xdr:from>
    <xdr:to>
      <xdr:col>86</xdr:col>
      <xdr:colOff>25400</xdr:colOff>
      <xdr:row>33</xdr:row>
      <xdr:rowOff>110490</xdr:rowOff>
    </xdr:to>
    <xdr:cxnSp macro="">
      <xdr:nvCxnSpPr>
        <xdr:cNvPr id="425" name="直線コネクタ 424">
          <a:extLst>
            <a:ext uri="{FF2B5EF4-FFF2-40B4-BE49-F238E27FC236}">
              <a16:creationId xmlns:a16="http://schemas.microsoft.com/office/drawing/2014/main" id="{00000000-0008-0000-0200-0000A9010000}"/>
            </a:ext>
          </a:extLst>
        </xdr:cNvPr>
        <xdr:cNvCxnSpPr/>
      </xdr:nvCxnSpPr>
      <xdr:spPr>
        <a:xfrm>
          <a:off x="16230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36484</xdr:rowOff>
    </xdr:from>
    <xdr:ext cx="405111" cy="259045"/>
    <xdr:sp macro="" textlink="">
      <xdr:nvSpPr>
        <xdr:cNvPr id="426" name="【一般廃棄物処理施設】&#10;有形固定資産減価償却率平均値テキスト">
          <a:extLst>
            <a:ext uri="{FF2B5EF4-FFF2-40B4-BE49-F238E27FC236}">
              <a16:creationId xmlns:a16="http://schemas.microsoft.com/office/drawing/2014/main" id="{00000000-0008-0000-0200-0000AA010000}"/>
            </a:ext>
          </a:extLst>
        </xdr:cNvPr>
        <xdr:cNvSpPr txBox="1"/>
      </xdr:nvSpPr>
      <xdr:spPr>
        <a:xfrm>
          <a:off x="16357600" y="65515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58057</xdr:rowOff>
    </xdr:from>
    <xdr:to>
      <xdr:col>85</xdr:col>
      <xdr:colOff>177800</xdr:colOff>
      <xdr:row>38</xdr:row>
      <xdr:rowOff>159657</xdr:rowOff>
    </xdr:to>
    <xdr:sp macro="" textlink="">
      <xdr:nvSpPr>
        <xdr:cNvPr id="427" name="フローチャート: 判断 426">
          <a:extLst>
            <a:ext uri="{FF2B5EF4-FFF2-40B4-BE49-F238E27FC236}">
              <a16:creationId xmlns:a16="http://schemas.microsoft.com/office/drawing/2014/main" id="{00000000-0008-0000-0200-0000AB010000}"/>
            </a:ext>
          </a:extLst>
        </xdr:cNvPr>
        <xdr:cNvSpPr/>
      </xdr:nvSpPr>
      <xdr:spPr>
        <a:xfrm>
          <a:off x="16268700" y="657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48260</xdr:rowOff>
    </xdr:from>
    <xdr:to>
      <xdr:col>81</xdr:col>
      <xdr:colOff>101600</xdr:colOff>
      <xdr:row>38</xdr:row>
      <xdr:rowOff>149860</xdr:rowOff>
    </xdr:to>
    <xdr:sp macro="" textlink="">
      <xdr:nvSpPr>
        <xdr:cNvPr id="428" name="フローチャート: 判断 427">
          <a:extLst>
            <a:ext uri="{FF2B5EF4-FFF2-40B4-BE49-F238E27FC236}">
              <a16:creationId xmlns:a16="http://schemas.microsoft.com/office/drawing/2014/main" id="{00000000-0008-0000-0200-0000AC010000}"/>
            </a:ext>
          </a:extLst>
        </xdr:cNvPr>
        <xdr:cNvSpPr/>
      </xdr:nvSpPr>
      <xdr:spPr>
        <a:xfrm>
          <a:off x="15430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35197</xdr:rowOff>
    </xdr:from>
    <xdr:to>
      <xdr:col>76</xdr:col>
      <xdr:colOff>165100</xdr:colOff>
      <xdr:row>38</xdr:row>
      <xdr:rowOff>136797</xdr:rowOff>
    </xdr:to>
    <xdr:sp macro="" textlink="">
      <xdr:nvSpPr>
        <xdr:cNvPr id="429" name="フローチャート: 判断 428">
          <a:extLst>
            <a:ext uri="{FF2B5EF4-FFF2-40B4-BE49-F238E27FC236}">
              <a16:creationId xmlns:a16="http://schemas.microsoft.com/office/drawing/2014/main" id="{00000000-0008-0000-0200-0000AD010000}"/>
            </a:ext>
          </a:extLst>
        </xdr:cNvPr>
        <xdr:cNvSpPr/>
      </xdr:nvSpPr>
      <xdr:spPr>
        <a:xfrm>
          <a:off x="14541500" y="655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34</xdr:row>
      <xdr:rowOff>139700</xdr:rowOff>
    </xdr:from>
    <xdr:to>
      <xdr:col>72</xdr:col>
      <xdr:colOff>38100</xdr:colOff>
      <xdr:row>35</xdr:row>
      <xdr:rowOff>69850</xdr:rowOff>
    </xdr:to>
    <xdr:sp macro="" textlink="">
      <xdr:nvSpPr>
        <xdr:cNvPr id="430" name="フローチャート: 判断 429">
          <a:extLst>
            <a:ext uri="{FF2B5EF4-FFF2-40B4-BE49-F238E27FC236}">
              <a16:creationId xmlns:a16="http://schemas.microsoft.com/office/drawing/2014/main" id="{00000000-0008-0000-0200-0000AE010000}"/>
            </a:ext>
          </a:extLst>
        </xdr:cNvPr>
        <xdr:cNvSpPr/>
      </xdr:nvSpPr>
      <xdr:spPr>
        <a:xfrm>
          <a:off x="13652500" y="596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28666</xdr:rowOff>
    </xdr:from>
    <xdr:to>
      <xdr:col>67</xdr:col>
      <xdr:colOff>101600</xdr:colOff>
      <xdr:row>38</xdr:row>
      <xdr:rowOff>130266</xdr:rowOff>
    </xdr:to>
    <xdr:sp macro="" textlink="">
      <xdr:nvSpPr>
        <xdr:cNvPr id="431" name="フローチャート: 判断 430">
          <a:extLst>
            <a:ext uri="{FF2B5EF4-FFF2-40B4-BE49-F238E27FC236}">
              <a16:creationId xmlns:a16="http://schemas.microsoft.com/office/drawing/2014/main" id="{00000000-0008-0000-0200-0000AF010000}"/>
            </a:ext>
          </a:extLst>
        </xdr:cNvPr>
        <xdr:cNvSpPr/>
      </xdr:nvSpPr>
      <xdr:spPr>
        <a:xfrm>
          <a:off x="12763500" y="654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00000000-0008-0000-0200-0000B0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00000000-0008-0000-0200-0000B1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00000000-0008-0000-0200-0000B2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00000000-0008-0000-0200-0000B3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00000000-0008-0000-0200-0000B4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36830</xdr:rowOff>
    </xdr:from>
    <xdr:to>
      <xdr:col>85</xdr:col>
      <xdr:colOff>177800</xdr:colOff>
      <xdr:row>38</xdr:row>
      <xdr:rowOff>138430</xdr:rowOff>
    </xdr:to>
    <xdr:sp macro="" textlink="">
      <xdr:nvSpPr>
        <xdr:cNvPr id="437" name="楕円 436">
          <a:extLst>
            <a:ext uri="{FF2B5EF4-FFF2-40B4-BE49-F238E27FC236}">
              <a16:creationId xmlns:a16="http://schemas.microsoft.com/office/drawing/2014/main" id="{00000000-0008-0000-0200-0000B5010000}"/>
            </a:ext>
          </a:extLst>
        </xdr:cNvPr>
        <xdr:cNvSpPr/>
      </xdr:nvSpPr>
      <xdr:spPr>
        <a:xfrm>
          <a:off x="16268700" y="655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59707</xdr:rowOff>
    </xdr:from>
    <xdr:ext cx="405111" cy="259045"/>
    <xdr:sp macro="" textlink="">
      <xdr:nvSpPr>
        <xdr:cNvPr id="438" name="【一般廃棄物処理施設】&#10;有形固定資産減価償却率該当値テキスト">
          <a:extLst>
            <a:ext uri="{FF2B5EF4-FFF2-40B4-BE49-F238E27FC236}">
              <a16:creationId xmlns:a16="http://schemas.microsoft.com/office/drawing/2014/main" id="{00000000-0008-0000-0200-0000B6010000}"/>
            </a:ext>
          </a:extLst>
        </xdr:cNvPr>
        <xdr:cNvSpPr txBox="1"/>
      </xdr:nvSpPr>
      <xdr:spPr>
        <a:xfrm>
          <a:off x="16357600" y="6403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165826</xdr:rowOff>
    </xdr:from>
    <xdr:to>
      <xdr:col>81</xdr:col>
      <xdr:colOff>101600</xdr:colOff>
      <xdr:row>38</xdr:row>
      <xdr:rowOff>95976</xdr:rowOff>
    </xdr:to>
    <xdr:sp macro="" textlink="">
      <xdr:nvSpPr>
        <xdr:cNvPr id="439" name="楕円 438">
          <a:extLst>
            <a:ext uri="{FF2B5EF4-FFF2-40B4-BE49-F238E27FC236}">
              <a16:creationId xmlns:a16="http://schemas.microsoft.com/office/drawing/2014/main" id="{00000000-0008-0000-0200-0000B7010000}"/>
            </a:ext>
          </a:extLst>
        </xdr:cNvPr>
        <xdr:cNvSpPr/>
      </xdr:nvSpPr>
      <xdr:spPr>
        <a:xfrm>
          <a:off x="15430500" y="650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45176</xdr:rowOff>
    </xdr:from>
    <xdr:to>
      <xdr:col>85</xdr:col>
      <xdr:colOff>127000</xdr:colOff>
      <xdr:row>38</xdr:row>
      <xdr:rowOff>87630</xdr:rowOff>
    </xdr:to>
    <xdr:cxnSp macro="">
      <xdr:nvCxnSpPr>
        <xdr:cNvPr id="440" name="直線コネクタ 439">
          <a:extLst>
            <a:ext uri="{FF2B5EF4-FFF2-40B4-BE49-F238E27FC236}">
              <a16:creationId xmlns:a16="http://schemas.microsoft.com/office/drawing/2014/main" id="{00000000-0008-0000-0200-0000B8010000}"/>
            </a:ext>
          </a:extLst>
        </xdr:cNvPr>
        <xdr:cNvCxnSpPr/>
      </xdr:nvCxnSpPr>
      <xdr:spPr>
        <a:xfrm>
          <a:off x="15481300" y="6560276"/>
          <a:ext cx="8382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121739</xdr:rowOff>
    </xdr:from>
    <xdr:to>
      <xdr:col>76</xdr:col>
      <xdr:colOff>165100</xdr:colOff>
      <xdr:row>38</xdr:row>
      <xdr:rowOff>51888</xdr:rowOff>
    </xdr:to>
    <xdr:sp macro="" textlink="">
      <xdr:nvSpPr>
        <xdr:cNvPr id="441" name="楕円 440">
          <a:extLst>
            <a:ext uri="{FF2B5EF4-FFF2-40B4-BE49-F238E27FC236}">
              <a16:creationId xmlns:a16="http://schemas.microsoft.com/office/drawing/2014/main" id="{00000000-0008-0000-0200-0000B9010000}"/>
            </a:ext>
          </a:extLst>
        </xdr:cNvPr>
        <xdr:cNvSpPr/>
      </xdr:nvSpPr>
      <xdr:spPr>
        <a:xfrm>
          <a:off x="14541500" y="646538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1088</xdr:rowOff>
    </xdr:from>
    <xdr:to>
      <xdr:col>81</xdr:col>
      <xdr:colOff>50800</xdr:colOff>
      <xdr:row>38</xdr:row>
      <xdr:rowOff>45176</xdr:rowOff>
    </xdr:to>
    <xdr:cxnSp macro="">
      <xdr:nvCxnSpPr>
        <xdr:cNvPr id="442" name="直線コネクタ 441">
          <a:extLst>
            <a:ext uri="{FF2B5EF4-FFF2-40B4-BE49-F238E27FC236}">
              <a16:creationId xmlns:a16="http://schemas.microsoft.com/office/drawing/2014/main" id="{00000000-0008-0000-0200-0000BA010000}"/>
            </a:ext>
          </a:extLst>
        </xdr:cNvPr>
        <xdr:cNvCxnSpPr/>
      </xdr:nvCxnSpPr>
      <xdr:spPr>
        <a:xfrm>
          <a:off x="14592300" y="6516188"/>
          <a:ext cx="8890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80917</xdr:rowOff>
    </xdr:from>
    <xdr:to>
      <xdr:col>72</xdr:col>
      <xdr:colOff>38100</xdr:colOff>
      <xdr:row>38</xdr:row>
      <xdr:rowOff>11068</xdr:rowOff>
    </xdr:to>
    <xdr:sp macro="" textlink="">
      <xdr:nvSpPr>
        <xdr:cNvPr id="443" name="楕円 442">
          <a:extLst>
            <a:ext uri="{FF2B5EF4-FFF2-40B4-BE49-F238E27FC236}">
              <a16:creationId xmlns:a16="http://schemas.microsoft.com/office/drawing/2014/main" id="{00000000-0008-0000-0200-0000BB010000}"/>
            </a:ext>
          </a:extLst>
        </xdr:cNvPr>
        <xdr:cNvSpPr/>
      </xdr:nvSpPr>
      <xdr:spPr>
        <a:xfrm>
          <a:off x="13652500" y="642456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131717</xdr:rowOff>
    </xdr:from>
    <xdr:to>
      <xdr:col>76</xdr:col>
      <xdr:colOff>114300</xdr:colOff>
      <xdr:row>38</xdr:row>
      <xdr:rowOff>1088</xdr:rowOff>
    </xdr:to>
    <xdr:cxnSp macro="">
      <xdr:nvCxnSpPr>
        <xdr:cNvPr id="444" name="直線コネクタ 443">
          <a:extLst>
            <a:ext uri="{FF2B5EF4-FFF2-40B4-BE49-F238E27FC236}">
              <a16:creationId xmlns:a16="http://schemas.microsoft.com/office/drawing/2014/main" id="{00000000-0008-0000-0200-0000BC010000}"/>
            </a:ext>
          </a:extLst>
        </xdr:cNvPr>
        <xdr:cNvCxnSpPr/>
      </xdr:nvCxnSpPr>
      <xdr:spPr>
        <a:xfrm>
          <a:off x="13703300" y="6475367"/>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157662</xdr:rowOff>
    </xdr:from>
    <xdr:to>
      <xdr:col>67</xdr:col>
      <xdr:colOff>101600</xdr:colOff>
      <xdr:row>41</xdr:row>
      <xdr:rowOff>87812</xdr:rowOff>
    </xdr:to>
    <xdr:sp macro="" textlink="">
      <xdr:nvSpPr>
        <xdr:cNvPr id="445" name="楕円 444">
          <a:extLst>
            <a:ext uri="{FF2B5EF4-FFF2-40B4-BE49-F238E27FC236}">
              <a16:creationId xmlns:a16="http://schemas.microsoft.com/office/drawing/2014/main" id="{00000000-0008-0000-0200-0000BD010000}"/>
            </a:ext>
          </a:extLst>
        </xdr:cNvPr>
        <xdr:cNvSpPr/>
      </xdr:nvSpPr>
      <xdr:spPr>
        <a:xfrm>
          <a:off x="12763500" y="7015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131717</xdr:rowOff>
    </xdr:from>
    <xdr:to>
      <xdr:col>71</xdr:col>
      <xdr:colOff>177800</xdr:colOff>
      <xdr:row>41</xdr:row>
      <xdr:rowOff>37012</xdr:rowOff>
    </xdr:to>
    <xdr:cxnSp macro="">
      <xdr:nvCxnSpPr>
        <xdr:cNvPr id="446" name="直線コネクタ 445">
          <a:extLst>
            <a:ext uri="{FF2B5EF4-FFF2-40B4-BE49-F238E27FC236}">
              <a16:creationId xmlns:a16="http://schemas.microsoft.com/office/drawing/2014/main" id="{00000000-0008-0000-0200-0000BE010000}"/>
            </a:ext>
          </a:extLst>
        </xdr:cNvPr>
        <xdr:cNvCxnSpPr/>
      </xdr:nvCxnSpPr>
      <xdr:spPr>
        <a:xfrm flipV="1">
          <a:off x="12814300" y="6475367"/>
          <a:ext cx="889000" cy="591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140987</xdr:rowOff>
    </xdr:from>
    <xdr:ext cx="405111" cy="259045"/>
    <xdr:sp macro="" textlink="">
      <xdr:nvSpPr>
        <xdr:cNvPr id="447" name="n_1aveValue【一般廃棄物処理施設】&#10;有形固定資産減価償却率">
          <a:extLst>
            <a:ext uri="{FF2B5EF4-FFF2-40B4-BE49-F238E27FC236}">
              <a16:creationId xmlns:a16="http://schemas.microsoft.com/office/drawing/2014/main" id="{00000000-0008-0000-0200-0000BF010000}"/>
            </a:ext>
          </a:extLst>
        </xdr:cNvPr>
        <xdr:cNvSpPr txBox="1"/>
      </xdr:nvSpPr>
      <xdr:spPr>
        <a:xfrm>
          <a:off x="152660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127924</xdr:rowOff>
    </xdr:from>
    <xdr:ext cx="405111" cy="259045"/>
    <xdr:sp macro="" textlink="">
      <xdr:nvSpPr>
        <xdr:cNvPr id="448" name="n_2aveValue【一般廃棄物処理施設】&#10;有形固定資産減価償却率">
          <a:extLst>
            <a:ext uri="{FF2B5EF4-FFF2-40B4-BE49-F238E27FC236}">
              <a16:creationId xmlns:a16="http://schemas.microsoft.com/office/drawing/2014/main" id="{00000000-0008-0000-0200-0000C0010000}"/>
            </a:ext>
          </a:extLst>
        </xdr:cNvPr>
        <xdr:cNvSpPr txBox="1"/>
      </xdr:nvSpPr>
      <xdr:spPr>
        <a:xfrm>
          <a:off x="14389744" y="6643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86377</xdr:rowOff>
    </xdr:from>
    <xdr:ext cx="405111" cy="259045"/>
    <xdr:sp macro="" textlink="">
      <xdr:nvSpPr>
        <xdr:cNvPr id="449" name="n_3aveValue【一般廃棄物処理施設】&#10;有形固定資産減価償却率">
          <a:extLst>
            <a:ext uri="{FF2B5EF4-FFF2-40B4-BE49-F238E27FC236}">
              <a16:creationId xmlns:a16="http://schemas.microsoft.com/office/drawing/2014/main" id="{00000000-0008-0000-0200-0000C1010000}"/>
            </a:ext>
          </a:extLst>
        </xdr:cNvPr>
        <xdr:cNvSpPr txBox="1"/>
      </xdr:nvSpPr>
      <xdr:spPr>
        <a:xfrm>
          <a:off x="13500744" y="574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146793</xdr:rowOff>
    </xdr:from>
    <xdr:ext cx="405111" cy="259045"/>
    <xdr:sp macro="" textlink="">
      <xdr:nvSpPr>
        <xdr:cNvPr id="450" name="n_4aveValue【一般廃棄物処理施設】&#10;有形固定資産減価償却率">
          <a:extLst>
            <a:ext uri="{FF2B5EF4-FFF2-40B4-BE49-F238E27FC236}">
              <a16:creationId xmlns:a16="http://schemas.microsoft.com/office/drawing/2014/main" id="{00000000-0008-0000-0200-0000C2010000}"/>
            </a:ext>
          </a:extLst>
        </xdr:cNvPr>
        <xdr:cNvSpPr txBox="1"/>
      </xdr:nvSpPr>
      <xdr:spPr>
        <a:xfrm>
          <a:off x="12611744" y="631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112503</xdr:rowOff>
    </xdr:from>
    <xdr:ext cx="405111" cy="259045"/>
    <xdr:sp macro="" textlink="">
      <xdr:nvSpPr>
        <xdr:cNvPr id="451" name="n_1mainValue【一般廃棄物処理施設】&#10;有形固定資産減価償却率">
          <a:extLst>
            <a:ext uri="{FF2B5EF4-FFF2-40B4-BE49-F238E27FC236}">
              <a16:creationId xmlns:a16="http://schemas.microsoft.com/office/drawing/2014/main" id="{00000000-0008-0000-0200-0000C3010000}"/>
            </a:ext>
          </a:extLst>
        </xdr:cNvPr>
        <xdr:cNvSpPr txBox="1"/>
      </xdr:nvSpPr>
      <xdr:spPr>
        <a:xfrm>
          <a:off x="15266044" y="6284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68416</xdr:rowOff>
    </xdr:from>
    <xdr:ext cx="405111" cy="259045"/>
    <xdr:sp macro="" textlink="">
      <xdr:nvSpPr>
        <xdr:cNvPr id="452" name="n_2mainValue【一般廃棄物処理施設】&#10;有形固定資産減価償却率">
          <a:extLst>
            <a:ext uri="{FF2B5EF4-FFF2-40B4-BE49-F238E27FC236}">
              <a16:creationId xmlns:a16="http://schemas.microsoft.com/office/drawing/2014/main" id="{00000000-0008-0000-0200-0000C4010000}"/>
            </a:ext>
          </a:extLst>
        </xdr:cNvPr>
        <xdr:cNvSpPr txBox="1"/>
      </xdr:nvSpPr>
      <xdr:spPr>
        <a:xfrm>
          <a:off x="14389744" y="6240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2194</xdr:rowOff>
    </xdr:from>
    <xdr:ext cx="405111" cy="259045"/>
    <xdr:sp macro="" textlink="">
      <xdr:nvSpPr>
        <xdr:cNvPr id="453" name="n_3mainValue【一般廃棄物処理施設】&#10;有形固定資産減価償却率">
          <a:extLst>
            <a:ext uri="{FF2B5EF4-FFF2-40B4-BE49-F238E27FC236}">
              <a16:creationId xmlns:a16="http://schemas.microsoft.com/office/drawing/2014/main" id="{00000000-0008-0000-0200-0000C5010000}"/>
            </a:ext>
          </a:extLst>
        </xdr:cNvPr>
        <xdr:cNvSpPr txBox="1"/>
      </xdr:nvSpPr>
      <xdr:spPr>
        <a:xfrm>
          <a:off x="13500744" y="65172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78939</xdr:rowOff>
    </xdr:from>
    <xdr:ext cx="405111" cy="259045"/>
    <xdr:sp macro="" textlink="">
      <xdr:nvSpPr>
        <xdr:cNvPr id="454" name="n_4mainValue【一般廃棄物処理施設】&#10;有形固定資産減価償却率">
          <a:extLst>
            <a:ext uri="{FF2B5EF4-FFF2-40B4-BE49-F238E27FC236}">
              <a16:creationId xmlns:a16="http://schemas.microsoft.com/office/drawing/2014/main" id="{00000000-0008-0000-0200-0000C6010000}"/>
            </a:ext>
          </a:extLst>
        </xdr:cNvPr>
        <xdr:cNvSpPr txBox="1"/>
      </xdr:nvSpPr>
      <xdr:spPr>
        <a:xfrm>
          <a:off x="12611744" y="7108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a:extLst>
            <a:ext uri="{FF2B5EF4-FFF2-40B4-BE49-F238E27FC236}">
              <a16:creationId xmlns:a16="http://schemas.microsoft.com/office/drawing/2014/main" id="{00000000-0008-0000-0200-0000C7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a:extLst>
            <a:ext uri="{FF2B5EF4-FFF2-40B4-BE49-F238E27FC236}">
              <a16:creationId xmlns:a16="http://schemas.microsoft.com/office/drawing/2014/main" id="{00000000-0008-0000-0200-0000C8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a:extLst>
            <a:ext uri="{FF2B5EF4-FFF2-40B4-BE49-F238E27FC236}">
              <a16:creationId xmlns:a16="http://schemas.microsoft.com/office/drawing/2014/main" id="{00000000-0008-0000-0200-0000C9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a:extLst>
            <a:ext uri="{FF2B5EF4-FFF2-40B4-BE49-F238E27FC236}">
              <a16:creationId xmlns:a16="http://schemas.microsoft.com/office/drawing/2014/main" id="{00000000-0008-0000-0200-0000CA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a:extLst>
            <a:ext uri="{FF2B5EF4-FFF2-40B4-BE49-F238E27FC236}">
              <a16:creationId xmlns:a16="http://schemas.microsoft.com/office/drawing/2014/main" id="{00000000-0008-0000-0200-0000CB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a:extLst>
            <a:ext uri="{FF2B5EF4-FFF2-40B4-BE49-F238E27FC236}">
              <a16:creationId xmlns:a16="http://schemas.microsoft.com/office/drawing/2014/main" id="{00000000-0008-0000-0200-0000CC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a:extLst>
            <a:ext uri="{FF2B5EF4-FFF2-40B4-BE49-F238E27FC236}">
              <a16:creationId xmlns:a16="http://schemas.microsoft.com/office/drawing/2014/main" id="{00000000-0008-0000-0200-0000CD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a:extLst>
            <a:ext uri="{FF2B5EF4-FFF2-40B4-BE49-F238E27FC236}">
              <a16:creationId xmlns:a16="http://schemas.microsoft.com/office/drawing/2014/main" id="{00000000-0008-0000-0200-0000CE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3" name="テキスト ボックス 462">
          <a:extLst>
            <a:ext uri="{FF2B5EF4-FFF2-40B4-BE49-F238E27FC236}">
              <a16:creationId xmlns:a16="http://schemas.microsoft.com/office/drawing/2014/main" id="{00000000-0008-0000-0200-0000CF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a:extLst>
            <a:ext uri="{FF2B5EF4-FFF2-40B4-BE49-F238E27FC236}">
              <a16:creationId xmlns:a16="http://schemas.microsoft.com/office/drawing/2014/main" id="{00000000-0008-0000-0200-0000D0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5" name="直線コネクタ 464">
          <a:extLst>
            <a:ext uri="{FF2B5EF4-FFF2-40B4-BE49-F238E27FC236}">
              <a16:creationId xmlns:a16="http://schemas.microsoft.com/office/drawing/2014/main" id="{00000000-0008-0000-0200-0000D1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66" name="テキスト ボックス 465">
          <a:extLst>
            <a:ext uri="{FF2B5EF4-FFF2-40B4-BE49-F238E27FC236}">
              <a16:creationId xmlns:a16="http://schemas.microsoft.com/office/drawing/2014/main" id="{00000000-0008-0000-0200-0000D2010000}"/>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7" name="直線コネクタ 466">
          <a:extLst>
            <a:ext uri="{FF2B5EF4-FFF2-40B4-BE49-F238E27FC236}">
              <a16:creationId xmlns:a16="http://schemas.microsoft.com/office/drawing/2014/main" id="{00000000-0008-0000-0200-0000D3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68" name="テキスト ボックス 467">
          <a:extLst>
            <a:ext uri="{FF2B5EF4-FFF2-40B4-BE49-F238E27FC236}">
              <a16:creationId xmlns:a16="http://schemas.microsoft.com/office/drawing/2014/main" id="{00000000-0008-0000-0200-0000D4010000}"/>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9" name="直線コネクタ 468">
          <a:extLst>
            <a:ext uri="{FF2B5EF4-FFF2-40B4-BE49-F238E27FC236}">
              <a16:creationId xmlns:a16="http://schemas.microsoft.com/office/drawing/2014/main" id="{00000000-0008-0000-0200-0000D5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70" name="テキスト ボックス 469">
          <a:extLst>
            <a:ext uri="{FF2B5EF4-FFF2-40B4-BE49-F238E27FC236}">
              <a16:creationId xmlns:a16="http://schemas.microsoft.com/office/drawing/2014/main" id="{00000000-0008-0000-0200-0000D6010000}"/>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1" name="直線コネクタ 470">
          <a:extLst>
            <a:ext uri="{FF2B5EF4-FFF2-40B4-BE49-F238E27FC236}">
              <a16:creationId xmlns:a16="http://schemas.microsoft.com/office/drawing/2014/main" id="{00000000-0008-0000-0200-0000D7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72" name="テキスト ボックス 471">
          <a:extLst>
            <a:ext uri="{FF2B5EF4-FFF2-40B4-BE49-F238E27FC236}">
              <a16:creationId xmlns:a16="http://schemas.microsoft.com/office/drawing/2014/main" id="{00000000-0008-0000-0200-0000D8010000}"/>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3" name="直線コネクタ 472">
          <a:extLst>
            <a:ext uri="{FF2B5EF4-FFF2-40B4-BE49-F238E27FC236}">
              <a16:creationId xmlns:a16="http://schemas.microsoft.com/office/drawing/2014/main" id="{00000000-0008-0000-0200-0000D9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4" name="テキスト ボックス 473">
          <a:extLst>
            <a:ext uri="{FF2B5EF4-FFF2-40B4-BE49-F238E27FC236}">
              <a16:creationId xmlns:a16="http://schemas.microsoft.com/office/drawing/2014/main" id="{00000000-0008-0000-0200-0000DA01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5" name="【一般廃棄物処理施設】&#10;一人当たり有形固定資産（償却資産）額グラフ枠">
          <a:extLst>
            <a:ext uri="{FF2B5EF4-FFF2-40B4-BE49-F238E27FC236}">
              <a16:creationId xmlns:a16="http://schemas.microsoft.com/office/drawing/2014/main" id="{00000000-0008-0000-0200-0000DB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40650</xdr:rowOff>
    </xdr:from>
    <xdr:to>
      <xdr:col>116</xdr:col>
      <xdr:colOff>62864</xdr:colOff>
      <xdr:row>41</xdr:row>
      <xdr:rowOff>133186</xdr:rowOff>
    </xdr:to>
    <xdr:cxnSp macro="">
      <xdr:nvCxnSpPr>
        <xdr:cNvPr id="476" name="直線コネクタ 475">
          <a:extLst>
            <a:ext uri="{FF2B5EF4-FFF2-40B4-BE49-F238E27FC236}">
              <a16:creationId xmlns:a16="http://schemas.microsoft.com/office/drawing/2014/main" id="{00000000-0008-0000-0200-0000DC010000}"/>
            </a:ext>
          </a:extLst>
        </xdr:cNvPr>
        <xdr:cNvCxnSpPr/>
      </xdr:nvCxnSpPr>
      <xdr:spPr>
        <a:xfrm flipV="1">
          <a:off x="22160864" y="5698500"/>
          <a:ext cx="0" cy="1464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137013</xdr:rowOff>
    </xdr:from>
    <xdr:ext cx="313932" cy="259045"/>
    <xdr:sp macro="" textlink="">
      <xdr:nvSpPr>
        <xdr:cNvPr id="477" name="【一般廃棄物処理施設】&#10;一人当たり有形固定資産（償却資産）額最小値テキスト">
          <a:extLst>
            <a:ext uri="{FF2B5EF4-FFF2-40B4-BE49-F238E27FC236}">
              <a16:creationId xmlns:a16="http://schemas.microsoft.com/office/drawing/2014/main" id="{00000000-0008-0000-0200-0000DD010000}"/>
            </a:ext>
          </a:extLst>
        </xdr:cNvPr>
        <xdr:cNvSpPr txBox="1"/>
      </xdr:nvSpPr>
      <xdr:spPr>
        <a:xfrm>
          <a:off x="22199600" y="71664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133186</xdr:rowOff>
    </xdr:from>
    <xdr:to>
      <xdr:col>116</xdr:col>
      <xdr:colOff>152400</xdr:colOff>
      <xdr:row>41</xdr:row>
      <xdr:rowOff>133186</xdr:rowOff>
    </xdr:to>
    <xdr:cxnSp macro="">
      <xdr:nvCxnSpPr>
        <xdr:cNvPr id="478" name="直線コネクタ 477">
          <a:extLst>
            <a:ext uri="{FF2B5EF4-FFF2-40B4-BE49-F238E27FC236}">
              <a16:creationId xmlns:a16="http://schemas.microsoft.com/office/drawing/2014/main" id="{00000000-0008-0000-0200-0000DE010000}"/>
            </a:ext>
          </a:extLst>
        </xdr:cNvPr>
        <xdr:cNvCxnSpPr/>
      </xdr:nvCxnSpPr>
      <xdr:spPr>
        <a:xfrm>
          <a:off x="22072600" y="7162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158777</xdr:rowOff>
    </xdr:from>
    <xdr:ext cx="599010" cy="259045"/>
    <xdr:sp macro="" textlink="">
      <xdr:nvSpPr>
        <xdr:cNvPr id="479" name="【一般廃棄物処理施設】&#10;一人当たり有形固定資産（償却資産）額最大値テキスト">
          <a:extLst>
            <a:ext uri="{FF2B5EF4-FFF2-40B4-BE49-F238E27FC236}">
              <a16:creationId xmlns:a16="http://schemas.microsoft.com/office/drawing/2014/main" id="{00000000-0008-0000-0200-0000DF010000}"/>
            </a:ext>
          </a:extLst>
        </xdr:cNvPr>
        <xdr:cNvSpPr txBox="1"/>
      </xdr:nvSpPr>
      <xdr:spPr>
        <a:xfrm>
          <a:off x="22199600" y="5473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640,551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40650</xdr:rowOff>
    </xdr:from>
    <xdr:to>
      <xdr:col>116</xdr:col>
      <xdr:colOff>152400</xdr:colOff>
      <xdr:row>33</xdr:row>
      <xdr:rowOff>40650</xdr:rowOff>
    </xdr:to>
    <xdr:cxnSp macro="">
      <xdr:nvCxnSpPr>
        <xdr:cNvPr id="480" name="直線コネクタ 479">
          <a:extLst>
            <a:ext uri="{FF2B5EF4-FFF2-40B4-BE49-F238E27FC236}">
              <a16:creationId xmlns:a16="http://schemas.microsoft.com/office/drawing/2014/main" id="{00000000-0008-0000-0200-0000E0010000}"/>
            </a:ext>
          </a:extLst>
        </xdr:cNvPr>
        <xdr:cNvCxnSpPr/>
      </xdr:nvCxnSpPr>
      <xdr:spPr>
        <a:xfrm>
          <a:off x="22072600" y="56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20507</xdr:rowOff>
    </xdr:from>
    <xdr:ext cx="599010" cy="259045"/>
    <xdr:sp macro="" textlink="">
      <xdr:nvSpPr>
        <xdr:cNvPr id="481" name="【一般廃棄物処理施設】&#10;一人当たり有形固定資産（償却資産）額平均値テキスト">
          <a:extLst>
            <a:ext uri="{FF2B5EF4-FFF2-40B4-BE49-F238E27FC236}">
              <a16:creationId xmlns:a16="http://schemas.microsoft.com/office/drawing/2014/main" id="{00000000-0008-0000-0200-0000E1010000}"/>
            </a:ext>
          </a:extLst>
        </xdr:cNvPr>
        <xdr:cNvSpPr txBox="1"/>
      </xdr:nvSpPr>
      <xdr:spPr>
        <a:xfrm>
          <a:off x="22199600" y="67070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169080</xdr:rowOff>
    </xdr:from>
    <xdr:to>
      <xdr:col>116</xdr:col>
      <xdr:colOff>114300</xdr:colOff>
      <xdr:row>40</xdr:row>
      <xdr:rowOff>99230</xdr:rowOff>
    </xdr:to>
    <xdr:sp macro="" textlink="">
      <xdr:nvSpPr>
        <xdr:cNvPr id="482" name="フローチャート: 判断 481">
          <a:extLst>
            <a:ext uri="{FF2B5EF4-FFF2-40B4-BE49-F238E27FC236}">
              <a16:creationId xmlns:a16="http://schemas.microsoft.com/office/drawing/2014/main" id="{00000000-0008-0000-0200-0000E2010000}"/>
            </a:ext>
          </a:extLst>
        </xdr:cNvPr>
        <xdr:cNvSpPr/>
      </xdr:nvSpPr>
      <xdr:spPr>
        <a:xfrm>
          <a:off x="22110700" y="685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171249</xdr:rowOff>
    </xdr:from>
    <xdr:to>
      <xdr:col>112</xdr:col>
      <xdr:colOff>38100</xdr:colOff>
      <xdr:row>40</xdr:row>
      <xdr:rowOff>101399</xdr:rowOff>
    </xdr:to>
    <xdr:sp macro="" textlink="">
      <xdr:nvSpPr>
        <xdr:cNvPr id="483" name="フローチャート: 判断 482">
          <a:extLst>
            <a:ext uri="{FF2B5EF4-FFF2-40B4-BE49-F238E27FC236}">
              <a16:creationId xmlns:a16="http://schemas.microsoft.com/office/drawing/2014/main" id="{00000000-0008-0000-0200-0000E3010000}"/>
            </a:ext>
          </a:extLst>
        </xdr:cNvPr>
        <xdr:cNvSpPr/>
      </xdr:nvSpPr>
      <xdr:spPr>
        <a:xfrm>
          <a:off x="21272500" y="6857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8319</xdr:rowOff>
    </xdr:from>
    <xdr:to>
      <xdr:col>107</xdr:col>
      <xdr:colOff>101600</xdr:colOff>
      <xdr:row>40</xdr:row>
      <xdr:rowOff>109919</xdr:rowOff>
    </xdr:to>
    <xdr:sp macro="" textlink="">
      <xdr:nvSpPr>
        <xdr:cNvPr id="484" name="フローチャート: 判断 483">
          <a:extLst>
            <a:ext uri="{FF2B5EF4-FFF2-40B4-BE49-F238E27FC236}">
              <a16:creationId xmlns:a16="http://schemas.microsoft.com/office/drawing/2014/main" id="{00000000-0008-0000-0200-0000E4010000}"/>
            </a:ext>
          </a:extLst>
        </xdr:cNvPr>
        <xdr:cNvSpPr/>
      </xdr:nvSpPr>
      <xdr:spPr>
        <a:xfrm>
          <a:off x="20383500" y="6866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119745</xdr:rowOff>
    </xdr:from>
    <xdr:to>
      <xdr:col>102</xdr:col>
      <xdr:colOff>165100</xdr:colOff>
      <xdr:row>38</xdr:row>
      <xdr:rowOff>49895</xdr:rowOff>
    </xdr:to>
    <xdr:sp macro="" textlink="">
      <xdr:nvSpPr>
        <xdr:cNvPr id="485" name="フローチャート: 判断 484">
          <a:extLst>
            <a:ext uri="{FF2B5EF4-FFF2-40B4-BE49-F238E27FC236}">
              <a16:creationId xmlns:a16="http://schemas.microsoft.com/office/drawing/2014/main" id="{00000000-0008-0000-0200-0000E5010000}"/>
            </a:ext>
          </a:extLst>
        </xdr:cNvPr>
        <xdr:cNvSpPr/>
      </xdr:nvSpPr>
      <xdr:spPr>
        <a:xfrm>
          <a:off x="19494500" y="646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33657</xdr:rowOff>
    </xdr:from>
    <xdr:to>
      <xdr:col>98</xdr:col>
      <xdr:colOff>38100</xdr:colOff>
      <xdr:row>40</xdr:row>
      <xdr:rowOff>135257</xdr:rowOff>
    </xdr:to>
    <xdr:sp macro="" textlink="">
      <xdr:nvSpPr>
        <xdr:cNvPr id="486" name="フローチャート: 判断 485">
          <a:extLst>
            <a:ext uri="{FF2B5EF4-FFF2-40B4-BE49-F238E27FC236}">
              <a16:creationId xmlns:a16="http://schemas.microsoft.com/office/drawing/2014/main" id="{00000000-0008-0000-0200-0000E6010000}"/>
            </a:ext>
          </a:extLst>
        </xdr:cNvPr>
        <xdr:cNvSpPr/>
      </xdr:nvSpPr>
      <xdr:spPr>
        <a:xfrm>
          <a:off x="18605500" y="6891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00000000-0008-0000-0200-0000E7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00000000-0008-0000-0200-0000E8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00000000-0008-0000-0200-0000E9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00000000-0008-0000-0200-0000EA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00000000-0008-0000-0200-0000EB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59720</xdr:rowOff>
    </xdr:from>
    <xdr:to>
      <xdr:col>116</xdr:col>
      <xdr:colOff>114300</xdr:colOff>
      <xdr:row>40</xdr:row>
      <xdr:rowOff>161320</xdr:rowOff>
    </xdr:to>
    <xdr:sp macro="" textlink="">
      <xdr:nvSpPr>
        <xdr:cNvPr id="492" name="楕円 491">
          <a:extLst>
            <a:ext uri="{FF2B5EF4-FFF2-40B4-BE49-F238E27FC236}">
              <a16:creationId xmlns:a16="http://schemas.microsoft.com/office/drawing/2014/main" id="{00000000-0008-0000-0200-0000EC010000}"/>
            </a:ext>
          </a:extLst>
        </xdr:cNvPr>
        <xdr:cNvSpPr/>
      </xdr:nvSpPr>
      <xdr:spPr>
        <a:xfrm>
          <a:off x="22110700" y="691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38147</xdr:rowOff>
    </xdr:from>
    <xdr:ext cx="534377" cy="259045"/>
    <xdr:sp macro="" textlink="">
      <xdr:nvSpPr>
        <xdr:cNvPr id="493" name="【一般廃棄物処理施設】&#10;一人当たり有形固定資産（償却資産）額該当値テキスト">
          <a:extLst>
            <a:ext uri="{FF2B5EF4-FFF2-40B4-BE49-F238E27FC236}">
              <a16:creationId xmlns:a16="http://schemas.microsoft.com/office/drawing/2014/main" id="{00000000-0008-0000-0200-0000ED010000}"/>
            </a:ext>
          </a:extLst>
        </xdr:cNvPr>
        <xdr:cNvSpPr txBox="1"/>
      </xdr:nvSpPr>
      <xdr:spPr>
        <a:xfrm>
          <a:off x="22199600" y="6896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91196</xdr:rowOff>
    </xdr:from>
    <xdr:to>
      <xdr:col>112</xdr:col>
      <xdr:colOff>38100</xdr:colOff>
      <xdr:row>41</xdr:row>
      <xdr:rowOff>21346</xdr:rowOff>
    </xdr:to>
    <xdr:sp macro="" textlink="">
      <xdr:nvSpPr>
        <xdr:cNvPr id="494" name="楕円 493">
          <a:extLst>
            <a:ext uri="{FF2B5EF4-FFF2-40B4-BE49-F238E27FC236}">
              <a16:creationId xmlns:a16="http://schemas.microsoft.com/office/drawing/2014/main" id="{00000000-0008-0000-0200-0000EE010000}"/>
            </a:ext>
          </a:extLst>
        </xdr:cNvPr>
        <xdr:cNvSpPr/>
      </xdr:nvSpPr>
      <xdr:spPr>
        <a:xfrm>
          <a:off x="21272500" y="694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110520</xdr:rowOff>
    </xdr:from>
    <xdr:to>
      <xdr:col>116</xdr:col>
      <xdr:colOff>63500</xdr:colOff>
      <xdr:row>40</xdr:row>
      <xdr:rowOff>141996</xdr:rowOff>
    </xdr:to>
    <xdr:cxnSp macro="">
      <xdr:nvCxnSpPr>
        <xdr:cNvPr id="495" name="直線コネクタ 494">
          <a:extLst>
            <a:ext uri="{FF2B5EF4-FFF2-40B4-BE49-F238E27FC236}">
              <a16:creationId xmlns:a16="http://schemas.microsoft.com/office/drawing/2014/main" id="{00000000-0008-0000-0200-0000EF010000}"/>
            </a:ext>
          </a:extLst>
        </xdr:cNvPr>
        <xdr:cNvCxnSpPr/>
      </xdr:nvCxnSpPr>
      <xdr:spPr>
        <a:xfrm flipV="1">
          <a:off x="21323300" y="6968520"/>
          <a:ext cx="838200" cy="31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88665</xdr:rowOff>
    </xdr:from>
    <xdr:to>
      <xdr:col>107</xdr:col>
      <xdr:colOff>101600</xdr:colOff>
      <xdr:row>41</xdr:row>
      <xdr:rowOff>18815</xdr:rowOff>
    </xdr:to>
    <xdr:sp macro="" textlink="">
      <xdr:nvSpPr>
        <xdr:cNvPr id="496" name="楕円 495">
          <a:extLst>
            <a:ext uri="{FF2B5EF4-FFF2-40B4-BE49-F238E27FC236}">
              <a16:creationId xmlns:a16="http://schemas.microsoft.com/office/drawing/2014/main" id="{00000000-0008-0000-0200-0000F0010000}"/>
            </a:ext>
          </a:extLst>
        </xdr:cNvPr>
        <xdr:cNvSpPr/>
      </xdr:nvSpPr>
      <xdr:spPr>
        <a:xfrm>
          <a:off x="20383500" y="694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139465</xdr:rowOff>
    </xdr:from>
    <xdr:to>
      <xdr:col>111</xdr:col>
      <xdr:colOff>177800</xdr:colOff>
      <xdr:row>40</xdr:row>
      <xdr:rowOff>141996</xdr:rowOff>
    </xdr:to>
    <xdr:cxnSp macro="">
      <xdr:nvCxnSpPr>
        <xdr:cNvPr id="497" name="直線コネクタ 496">
          <a:extLst>
            <a:ext uri="{FF2B5EF4-FFF2-40B4-BE49-F238E27FC236}">
              <a16:creationId xmlns:a16="http://schemas.microsoft.com/office/drawing/2014/main" id="{00000000-0008-0000-0200-0000F1010000}"/>
            </a:ext>
          </a:extLst>
        </xdr:cNvPr>
        <xdr:cNvCxnSpPr/>
      </xdr:nvCxnSpPr>
      <xdr:spPr>
        <a:xfrm>
          <a:off x="20434300" y="6997465"/>
          <a:ext cx="889000" cy="2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86397</xdr:rowOff>
    </xdr:from>
    <xdr:to>
      <xdr:col>102</xdr:col>
      <xdr:colOff>165100</xdr:colOff>
      <xdr:row>41</xdr:row>
      <xdr:rowOff>16547</xdr:rowOff>
    </xdr:to>
    <xdr:sp macro="" textlink="">
      <xdr:nvSpPr>
        <xdr:cNvPr id="498" name="楕円 497">
          <a:extLst>
            <a:ext uri="{FF2B5EF4-FFF2-40B4-BE49-F238E27FC236}">
              <a16:creationId xmlns:a16="http://schemas.microsoft.com/office/drawing/2014/main" id="{00000000-0008-0000-0200-0000F2010000}"/>
            </a:ext>
          </a:extLst>
        </xdr:cNvPr>
        <xdr:cNvSpPr/>
      </xdr:nvSpPr>
      <xdr:spPr>
        <a:xfrm>
          <a:off x="19494500" y="6944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137197</xdr:rowOff>
    </xdr:from>
    <xdr:to>
      <xdr:col>107</xdr:col>
      <xdr:colOff>50800</xdr:colOff>
      <xdr:row>40</xdr:row>
      <xdr:rowOff>139465</xdr:rowOff>
    </xdr:to>
    <xdr:cxnSp macro="">
      <xdr:nvCxnSpPr>
        <xdr:cNvPr id="499" name="直線コネクタ 498">
          <a:extLst>
            <a:ext uri="{FF2B5EF4-FFF2-40B4-BE49-F238E27FC236}">
              <a16:creationId xmlns:a16="http://schemas.microsoft.com/office/drawing/2014/main" id="{00000000-0008-0000-0200-0000F3010000}"/>
            </a:ext>
          </a:extLst>
        </xdr:cNvPr>
        <xdr:cNvCxnSpPr/>
      </xdr:nvCxnSpPr>
      <xdr:spPr>
        <a:xfrm>
          <a:off x="19545300" y="6995197"/>
          <a:ext cx="889000" cy="2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81798</xdr:rowOff>
    </xdr:from>
    <xdr:to>
      <xdr:col>98</xdr:col>
      <xdr:colOff>38100</xdr:colOff>
      <xdr:row>42</xdr:row>
      <xdr:rowOff>11948</xdr:rowOff>
    </xdr:to>
    <xdr:sp macro="" textlink="">
      <xdr:nvSpPr>
        <xdr:cNvPr id="500" name="楕円 499">
          <a:extLst>
            <a:ext uri="{FF2B5EF4-FFF2-40B4-BE49-F238E27FC236}">
              <a16:creationId xmlns:a16="http://schemas.microsoft.com/office/drawing/2014/main" id="{00000000-0008-0000-0200-0000F4010000}"/>
            </a:ext>
          </a:extLst>
        </xdr:cNvPr>
        <xdr:cNvSpPr/>
      </xdr:nvSpPr>
      <xdr:spPr>
        <a:xfrm>
          <a:off x="18605500" y="7111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137197</xdr:rowOff>
    </xdr:from>
    <xdr:to>
      <xdr:col>102</xdr:col>
      <xdr:colOff>114300</xdr:colOff>
      <xdr:row>41</xdr:row>
      <xdr:rowOff>132598</xdr:rowOff>
    </xdr:to>
    <xdr:cxnSp macro="">
      <xdr:nvCxnSpPr>
        <xdr:cNvPr id="501" name="直線コネクタ 500">
          <a:extLst>
            <a:ext uri="{FF2B5EF4-FFF2-40B4-BE49-F238E27FC236}">
              <a16:creationId xmlns:a16="http://schemas.microsoft.com/office/drawing/2014/main" id="{00000000-0008-0000-0200-0000F5010000}"/>
            </a:ext>
          </a:extLst>
        </xdr:cNvPr>
        <xdr:cNvCxnSpPr/>
      </xdr:nvCxnSpPr>
      <xdr:spPr>
        <a:xfrm flipV="1">
          <a:off x="18656300" y="6995197"/>
          <a:ext cx="889000" cy="166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117926</xdr:rowOff>
    </xdr:from>
    <xdr:ext cx="599010" cy="259045"/>
    <xdr:sp macro="" textlink="">
      <xdr:nvSpPr>
        <xdr:cNvPr id="502" name="n_1aveValue【一般廃棄物処理施設】&#10;一人当たり有形固定資産（償却資産）額">
          <a:extLst>
            <a:ext uri="{FF2B5EF4-FFF2-40B4-BE49-F238E27FC236}">
              <a16:creationId xmlns:a16="http://schemas.microsoft.com/office/drawing/2014/main" id="{00000000-0008-0000-0200-0000F6010000}"/>
            </a:ext>
          </a:extLst>
        </xdr:cNvPr>
        <xdr:cNvSpPr txBox="1"/>
      </xdr:nvSpPr>
      <xdr:spPr>
        <a:xfrm>
          <a:off x="21011095" y="6633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126446</xdr:rowOff>
    </xdr:from>
    <xdr:ext cx="599010" cy="259045"/>
    <xdr:sp macro="" textlink="">
      <xdr:nvSpPr>
        <xdr:cNvPr id="503" name="n_2aveValue【一般廃棄物処理施設】&#10;一人当たり有形固定資産（償却資産）額">
          <a:extLst>
            <a:ext uri="{FF2B5EF4-FFF2-40B4-BE49-F238E27FC236}">
              <a16:creationId xmlns:a16="http://schemas.microsoft.com/office/drawing/2014/main" id="{00000000-0008-0000-0200-0000F7010000}"/>
            </a:ext>
          </a:extLst>
        </xdr:cNvPr>
        <xdr:cNvSpPr txBox="1"/>
      </xdr:nvSpPr>
      <xdr:spPr>
        <a:xfrm>
          <a:off x="20134795" y="6641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36</xdr:row>
      <xdr:rowOff>66422</xdr:rowOff>
    </xdr:from>
    <xdr:ext cx="599010" cy="259045"/>
    <xdr:sp macro="" textlink="">
      <xdr:nvSpPr>
        <xdr:cNvPr id="504" name="n_3aveValue【一般廃棄物処理施設】&#10;一人当たり有形固定資産（償却資産）額">
          <a:extLst>
            <a:ext uri="{FF2B5EF4-FFF2-40B4-BE49-F238E27FC236}">
              <a16:creationId xmlns:a16="http://schemas.microsoft.com/office/drawing/2014/main" id="{00000000-0008-0000-0200-0000F8010000}"/>
            </a:ext>
          </a:extLst>
        </xdr:cNvPr>
        <xdr:cNvSpPr txBox="1"/>
      </xdr:nvSpPr>
      <xdr:spPr>
        <a:xfrm>
          <a:off x="19245795" y="6238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151784</xdr:rowOff>
    </xdr:from>
    <xdr:ext cx="534377" cy="259045"/>
    <xdr:sp macro="" textlink="">
      <xdr:nvSpPr>
        <xdr:cNvPr id="505" name="n_4aveValue【一般廃棄物処理施設】&#10;一人当たり有形固定資産（償却資産）額">
          <a:extLst>
            <a:ext uri="{FF2B5EF4-FFF2-40B4-BE49-F238E27FC236}">
              <a16:creationId xmlns:a16="http://schemas.microsoft.com/office/drawing/2014/main" id="{00000000-0008-0000-0200-0000F9010000}"/>
            </a:ext>
          </a:extLst>
        </xdr:cNvPr>
        <xdr:cNvSpPr txBox="1"/>
      </xdr:nvSpPr>
      <xdr:spPr>
        <a:xfrm>
          <a:off x="18389111" y="6666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12473</xdr:rowOff>
    </xdr:from>
    <xdr:ext cx="534377" cy="259045"/>
    <xdr:sp macro="" textlink="">
      <xdr:nvSpPr>
        <xdr:cNvPr id="506" name="n_1mainValue【一般廃棄物処理施設】&#10;一人当たり有形固定資産（償却資産）額">
          <a:extLst>
            <a:ext uri="{FF2B5EF4-FFF2-40B4-BE49-F238E27FC236}">
              <a16:creationId xmlns:a16="http://schemas.microsoft.com/office/drawing/2014/main" id="{00000000-0008-0000-0200-0000FA010000}"/>
            </a:ext>
          </a:extLst>
        </xdr:cNvPr>
        <xdr:cNvSpPr txBox="1"/>
      </xdr:nvSpPr>
      <xdr:spPr>
        <a:xfrm>
          <a:off x="21043411" y="7041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9942</xdr:rowOff>
    </xdr:from>
    <xdr:ext cx="534377" cy="259045"/>
    <xdr:sp macro="" textlink="">
      <xdr:nvSpPr>
        <xdr:cNvPr id="507" name="n_2mainValue【一般廃棄物処理施設】&#10;一人当たり有形固定資産（償却資産）額">
          <a:extLst>
            <a:ext uri="{FF2B5EF4-FFF2-40B4-BE49-F238E27FC236}">
              <a16:creationId xmlns:a16="http://schemas.microsoft.com/office/drawing/2014/main" id="{00000000-0008-0000-0200-0000FB010000}"/>
            </a:ext>
          </a:extLst>
        </xdr:cNvPr>
        <xdr:cNvSpPr txBox="1"/>
      </xdr:nvSpPr>
      <xdr:spPr>
        <a:xfrm>
          <a:off x="20167111" y="7039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7674</xdr:rowOff>
    </xdr:from>
    <xdr:ext cx="534377" cy="259045"/>
    <xdr:sp macro="" textlink="">
      <xdr:nvSpPr>
        <xdr:cNvPr id="508" name="n_3mainValue【一般廃棄物処理施設】&#10;一人当たり有形固定資産（償却資産）額">
          <a:extLst>
            <a:ext uri="{FF2B5EF4-FFF2-40B4-BE49-F238E27FC236}">
              <a16:creationId xmlns:a16="http://schemas.microsoft.com/office/drawing/2014/main" id="{00000000-0008-0000-0200-0000FC010000}"/>
            </a:ext>
          </a:extLst>
        </xdr:cNvPr>
        <xdr:cNvSpPr txBox="1"/>
      </xdr:nvSpPr>
      <xdr:spPr>
        <a:xfrm>
          <a:off x="19278111" y="7037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179017</xdr:colOff>
      <xdr:row>42</xdr:row>
      <xdr:rowOff>3075</xdr:rowOff>
    </xdr:from>
    <xdr:ext cx="378565" cy="259045"/>
    <xdr:sp macro="" textlink="">
      <xdr:nvSpPr>
        <xdr:cNvPr id="509" name="n_4mainValue【一般廃棄物処理施設】&#10;一人当たり有形固定資産（償却資産）額">
          <a:extLst>
            <a:ext uri="{FF2B5EF4-FFF2-40B4-BE49-F238E27FC236}">
              <a16:creationId xmlns:a16="http://schemas.microsoft.com/office/drawing/2014/main" id="{00000000-0008-0000-0200-0000FD010000}"/>
            </a:ext>
          </a:extLst>
        </xdr:cNvPr>
        <xdr:cNvSpPr txBox="1"/>
      </xdr:nvSpPr>
      <xdr:spPr>
        <a:xfrm>
          <a:off x="18467017" y="72039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0" name="正方形/長方形 509">
          <a:extLst>
            <a:ext uri="{FF2B5EF4-FFF2-40B4-BE49-F238E27FC236}">
              <a16:creationId xmlns:a16="http://schemas.microsoft.com/office/drawing/2014/main" id="{00000000-0008-0000-0200-0000FE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1" name="正方形/長方形 510">
          <a:extLst>
            <a:ext uri="{FF2B5EF4-FFF2-40B4-BE49-F238E27FC236}">
              <a16:creationId xmlns:a16="http://schemas.microsoft.com/office/drawing/2014/main" id="{00000000-0008-0000-0200-0000FF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2" name="正方形/長方形 511">
          <a:extLst>
            <a:ext uri="{FF2B5EF4-FFF2-40B4-BE49-F238E27FC236}">
              <a16:creationId xmlns:a16="http://schemas.microsoft.com/office/drawing/2014/main" id="{00000000-0008-0000-0200-000000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3" name="正方形/長方形 512">
          <a:extLst>
            <a:ext uri="{FF2B5EF4-FFF2-40B4-BE49-F238E27FC236}">
              <a16:creationId xmlns:a16="http://schemas.microsoft.com/office/drawing/2014/main" id="{00000000-0008-0000-0200-000001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4" name="正方形/長方形 513">
          <a:extLst>
            <a:ext uri="{FF2B5EF4-FFF2-40B4-BE49-F238E27FC236}">
              <a16:creationId xmlns:a16="http://schemas.microsoft.com/office/drawing/2014/main" id="{00000000-0008-0000-0200-000002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5" name="正方形/長方形 514">
          <a:extLst>
            <a:ext uri="{FF2B5EF4-FFF2-40B4-BE49-F238E27FC236}">
              <a16:creationId xmlns:a16="http://schemas.microsoft.com/office/drawing/2014/main" id="{00000000-0008-0000-0200-000003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6" name="正方形/長方形 515">
          <a:extLst>
            <a:ext uri="{FF2B5EF4-FFF2-40B4-BE49-F238E27FC236}">
              <a16:creationId xmlns:a16="http://schemas.microsoft.com/office/drawing/2014/main" id="{00000000-0008-0000-0200-000004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7" name="正方形/長方形 516">
          <a:extLst>
            <a:ext uri="{FF2B5EF4-FFF2-40B4-BE49-F238E27FC236}">
              <a16:creationId xmlns:a16="http://schemas.microsoft.com/office/drawing/2014/main" id="{00000000-0008-0000-0200-000005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8" name="テキスト ボックス 517">
          <a:extLst>
            <a:ext uri="{FF2B5EF4-FFF2-40B4-BE49-F238E27FC236}">
              <a16:creationId xmlns:a16="http://schemas.microsoft.com/office/drawing/2014/main" id="{00000000-0008-0000-0200-000006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9" name="直線コネクタ 518">
          <a:extLst>
            <a:ext uri="{FF2B5EF4-FFF2-40B4-BE49-F238E27FC236}">
              <a16:creationId xmlns:a16="http://schemas.microsoft.com/office/drawing/2014/main" id="{00000000-0008-0000-0200-000007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0" name="テキスト ボックス 519">
          <a:extLst>
            <a:ext uri="{FF2B5EF4-FFF2-40B4-BE49-F238E27FC236}">
              <a16:creationId xmlns:a16="http://schemas.microsoft.com/office/drawing/2014/main" id="{00000000-0008-0000-0200-000008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1" name="直線コネクタ 520">
          <a:extLst>
            <a:ext uri="{FF2B5EF4-FFF2-40B4-BE49-F238E27FC236}">
              <a16:creationId xmlns:a16="http://schemas.microsoft.com/office/drawing/2014/main" id="{00000000-0008-0000-0200-000009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2" name="テキスト ボックス 521">
          <a:extLst>
            <a:ext uri="{FF2B5EF4-FFF2-40B4-BE49-F238E27FC236}">
              <a16:creationId xmlns:a16="http://schemas.microsoft.com/office/drawing/2014/main" id="{00000000-0008-0000-0200-00000A02000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3" name="直線コネクタ 522">
          <a:extLst>
            <a:ext uri="{FF2B5EF4-FFF2-40B4-BE49-F238E27FC236}">
              <a16:creationId xmlns:a16="http://schemas.microsoft.com/office/drawing/2014/main" id="{00000000-0008-0000-0200-00000B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4" name="テキスト ボックス 523">
          <a:extLst>
            <a:ext uri="{FF2B5EF4-FFF2-40B4-BE49-F238E27FC236}">
              <a16:creationId xmlns:a16="http://schemas.microsoft.com/office/drawing/2014/main" id="{00000000-0008-0000-0200-00000C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5" name="直線コネクタ 524">
          <a:extLst>
            <a:ext uri="{FF2B5EF4-FFF2-40B4-BE49-F238E27FC236}">
              <a16:creationId xmlns:a16="http://schemas.microsoft.com/office/drawing/2014/main" id="{00000000-0008-0000-0200-00000D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6" name="テキスト ボックス 525">
          <a:extLst>
            <a:ext uri="{FF2B5EF4-FFF2-40B4-BE49-F238E27FC236}">
              <a16:creationId xmlns:a16="http://schemas.microsoft.com/office/drawing/2014/main" id="{00000000-0008-0000-0200-00000E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7" name="直線コネクタ 526">
          <a:extLst>
            <a:ext uri="{FF2B5EF4-FFF2-40B4-BE49-F238E27FC236}">
              <a16:creationId xmlns:a16="http://schemas.microsoft.com/office/drawing/2014/main" id="{00000000-0008-0000-0200-00000F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8" name="テキスト ボックス 527">
          <a:extLst>
            <a:ext uri="{FF2B5EF4-FFF2-40B4-BE49-F238E27FC236}">
              <a16:creationId xmlns:a16="http://schemas.microsoft.com/office/drawing/2014/main" id="{00000000-0008-0000-0200-000010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9" name="直線コネクタ 528">
          <a:extLst>
            <a:ext uri="{FF2B5EF4-FFF2-40B4-BE49-F238E27FC236}">
              <a16:creationId xmlns:a16="http://schemas.microsoft.com/office/drawing/2014/main" id="{00000000-0008-0000-0200-000011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30" name="テキスト ボックス 529">
          <a:extLst>
            <a:ext uri="{FF2B5EF4-FFF2-40B4-BE49-F238E27FC236}">
              <a16:creationId xmlns:a16="http://schemas.microsoft.com/office/drawing/2014/main" id="{00000000-0008-0000-0200-000012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1" name="直線コネクタ 530">
          <a:extLst>
            <a:ext uri="{FF2B5EF4-FFF2-40B4-BE49-F238E27FC236}">
              <a16:creationId xmlns:a16="http://schemas.microsoft.com/office/drawing/2014/main" id="{00000000-0008-0000-0200-000013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2" name="テキスト ボックス 531">
          <a:extLst>
            <a:ext uri="{FF2B5EF4-FFF2-40B4-BE49-F238E27FC236}">
              <a16:creationId xmlns:a16="http://schemas.microsoft.com/office/drawing/2014/main" id="{00000000-0008-0000-0200-0000140200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3" name="直線コネクタ 532">
          <a:extLst>
            <a:ext uri="{FF2B5EF4-FFF2-40B4-BE49-F238E27FC236}">
              <a16:creationId xmlns:a16="http://schemas.microsoft.com/office/drawing/2014/main" id="{00000000-0008-0000-0200-000015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4" name="【保健センター・保健所】&#10;有形固定資産減価償却率グラフ枠">
          <a:extLst>
            <a:ext uri="{FF2B5EF4-FFF2-40B4-BE49-F238E27FC236}">
              <a16:creationId xmlns:a16="http://schemas.microsoft.com/office/drawing/2014/main" id="{00000000-0008-0000-0200-000016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83276</xdr:rowOff>
    </xdr:from>
    <xdr:to>
      <xdr:col>85</xdr:col>
      <xdr:colOff>126364</xdr:colOff>
      <xdr:row>64</xdr:row>
      <xdr:rowOff>130628</xdr:rowOff>
    </xdr:to>
    <xdr:cxnSp macro="">
      <xdr:nvCxnSpPr>
        <xdr:cNvPr id="535" name="直線コネクタ 534">
          <a:extLst>
            <a:ext uri="{FF2B5EF4-FFF2-40B4-BE49-F238E27FC236}">
              <a16:creationId xmlns:a16="http://schemas.microsoft.com/office/drawing/2014/main" id="{00000000-0008-0000-0200-000017020000}"/>
            </a:ext>
          </a:extLst>
        </xdr:cNvPr>
        <xdr:cNvCxnSpPr/>
      </xdr:nvCxnSpPr>
      <xdr:spPr>
        <a:xfrm flipV="1">
          <a:off x="16318864" y="9684476"/>
          <a:ext cx="0" cy="1418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36" name="【保健センター・保健所】&#10;有形固定資産減価償却率最小値テキスト">
          <a:extLst>
            <a:ext uri="{FF2B5EF4-FFF2-40B4-BE49-F238E27FC236}">
              <a16:creationId xmlns:a16="http://schemas.microsoft.com/office/drawing/2014/main" id="{00000000-0008-0000-0200-000018020000}"/>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37" name="直線コネクタ 536">
          <a:extLst>
            <a:ext uri="{FF2B5EF4-FFF2-40B4-BE49-F238E27FC236}">
              <a16:creationId xmlns:a16="http://schemas.microsoft.com/office/drawing/2014/main" id="{00000000-0008-0000-0200-000019020000}"/>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29953</xdr:rowOff>
    </xdr:from>
    <xdr:ext cx="405111" cy="259045"/>
    <xdr:sp macro="" textlink="">
      <xdr:nvSpPr>
        <xdr:cNvPr id="538" name="【保健センター・保健所】&#10;有形固定資産減価償却率最大値テキスト">
          <a:extLst>
            <a:ext uri="{FF2B5EF4-FFF2-40B4-BE49-F238E27FC236}">
              <a16:creationId xmlns:a16="http://schemas.microsoft.com/office/drawing/2014/main" id="{00000000-0008-0000-0200-00001A020000}"/>
            </a:ext>
          </a:extLst>
        </xdr:cNvPr>
        <xdr:cNvSpPr txBox="1"/>
      </xdr:nvSpPr>
      <xdr:spPr>
        <a:xfrm>
          <a:off x="16357600" y="9459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83276</xdr:rowOff>
    </xdr:from>
    <xdr:to>
      <xdr:col>86</xdr:col>
      <xdr:colOff>25400</xdr:colOff>
      <xdr:row>56</xdr:row>
      <xdr:rowOff>83276</xdr:rowOff>
    </xdr:to>
    <xdr:cxnSp macro="">
      <xdr:nvCxnSpPr>
        <xdr:cNvPr id="539" name="直線コネクタ 538">
          <a:extLst>
            <a:ext uri="{FF2B5EF4-FFF2-40B4-BE49-F238E27FC236}">
              <a16:creationId xmlns:a16="http://schemas.microsoft.com/office/drawing/2014/main" id="{00000000-0008-0000-0200-00001B020000}"/>
            </a:ext>
          </a:extLst>
        </xdr:cNvPr>
        <xdr:cNvCxnSpPr/>
      </xdr:nvCxnSpPr>
      <xdr:spPr>
        <a:xfrm>
          <a:off x="16230600" y="9684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161489</xdr:rowOff>
    </xdr:from>
    <xdr:ext cx="405111" cy="259045"/>
    <xdr:sp macro="" textlink="">
      <xdr:nvSpPr>
        <xdr:cNvPr id="540" name="【保健センター・保健所】&#10;有形固定資産減価償却率平均値テキスト">
          <a:extLst>
            <a:ext uri="{FF2B5EF4-FFF2-40B4-BE49-F238E27FC236}">
              <a16:creationId xmlns:a16="http://schemas.microsoft.com/office/drawing/2014/main" id="{00000000-0008-0000-0200-00001C020000}"/>
            </a:ext>
          </a:extLst>
        </xdr:cNvPr>
        <xdr:cNvSpPr txBox="1"/>
      </xdr:nvSpPr>
      <xdr:spPr>
        <a:xfrm>
          <a:off x="16357600" y="101055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138612</xdr:rowOff>
    </xdr:from>
    <xdr:to>
      <xdr:col>85</xdr:col>
      <xdr:colOff>177800</xdr:colOff>
      <xdr:row>60</xdr:row>
      <xdr:rowOff>68762</xdr:rowOff>
    </xdr:to>
    <xdr:sp macro="" textlink="">
      <xdr:nvSpPr>
        <xdr:cNvPr id="541" name="フローチャート: 判断 540">
          <a:extLst>
            <a:ext uri="{FF2B5EF4-FFF2-40B4-BE49-F238E27FC236}">
              <a16:creationId xmlns:a16="http://schemas.microsoft.com/office/drawing/2014/main" id="{00000000-0008-0000-0200-00001D020000}"/>
            </a:ext>
          </a:extLst>
        </xdr:cNvPr>
        <xdr:cNvSpPr/>
      </xdr:nvSpPr>
      <xdr:spPr>
        <a:xfrm>
          <a:off x="16268700" y="1025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81462</xdr:rowOff>
    </xdr:from>
    <xdr:to>
      <xdr:col>81</xdr:col>
      <xdr:colOff>101600</xdr:colOff>
      <xdr:row>60</xdr:row>
      <xdr:rowOff>11612</xdr:rowOff>
    </xdr:to>
    <xdr:sp macro="" textlink="">
      <xdr:nvSpPr>
        <xdr:cNvPr id="542" name="フローチャート: 判断 541">
          <a:extLst>
            <a:ext uri="{FF2B5EF4-FFF2-40B4-BE49-F238E27FC236}">
              <a16:creationId xmlns:a16="http://schemas.microsoft.com/office/drawing/2014/main" id="{00000000-0008-0000-0200-00001E020000}"/>
            </a:ext>
          </a:extLst>
        </xdr:cNvPr>
        <xdr:cNvSpPr/>
      </xdr:nvSpPr>
      <xdr:spPr>
        <a:xfrm>
          <a:off x="15430500" y="1019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68399</xdr:rowOff>
    </xdr:from>
    <xdr:to>
      <xdr:col>76</xdr:col>
      <xdr:colOff>165100</xdr:colOff>
      <xdr:row>59</xdr:row>
      <xdr:rowOff>169999</xdr:rowOff>
    </xdr:to>
    <xdr:sp macro="" textlink="">
      <xdr:nvSpPr>
        <xdr:cNvPr id="543" name="フローチャート: 判断 542">
          <a:extLst>
            <a:ext uri="{FF2B5EF4-FFF2-40B4-BE49-F238E27FC236}">
              <a16:creationId xmlns:a16="http://schemas.microsoft.com/office/drawing/2014/main" id="{00000000-0008-0000-0200-00001F020000}"/>
            </a:ext>
          </a:extLst>
        </xdr:cNvPr>
        <xdr:cNvSpPr/>
      </xdr:nvSpPr>
      <xdr:spPr>
        <a:xfrm>
          <a:off x="145415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25944</xdr:rowOff>
    </xdr:from>
    <xdr:to>
      <xdr:col>72</xdr:col>
      <xdr:colOff>38100</xdr:colOff>
      <xdr:row>59</xdr:row>
      <xdr:rowOff>127544</xdr:rowOff>
    </xdr:to>
    <xdr:sp macro="" textlink="">
      <xdr:nvSpPr>
        <xdr:cNvPr id="544" name="フローチャート: 判断 543">
          <a:extLst>
            <a:ext uri="{FF2B5EF4-FFF2-40B4-BE49-F238E27FC236}">
              <a16:creationId xmlns:a16="http://schemas.microsoft.com/office/drawing/2014/main" id="{00000000-0008-0000-0200-000020020000}"/>
            </a:ext>
          </a:extLst>
        </xdr:cNvPr>
        <xdr:cNvSpPr/>
      </xdr:nvSpPr>
      <xdr:spPr>
        <a:xfrm>
          <a:off x="13652500" y="1014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29210</xdr:rowOff>
    </xdr:from>
    <xdr:to>
      <xdr:col>67</xdr:col>
      <xdr:colOff>101600</xdr:colOff>
      <xdr:row>59</xdr:row>
      <xdr:rowOff>130810</xdr:rowOff>
    </xdr:to>
    <xdr:sp macro="" textlink="">
      <xdr:nvSpPr>
        <xdr:cNvPr id="545" name="フローチャート: 判断 544">
          <a:extLst>
            <a:ext uri="{FF2B5EF4-FFF2-40B4-BE49-F238E27FC236}">
              <a16:creationId xmlns:a16="http://schemas.microsoft.com/office/drawing/2014/main" id="{00000000-0008-0000-0200-000021020000}"/>
            </a:ext>
          </a:extLst>
        </xdr:cNvPr>
        <xdr:cNvSpPr/>
      </xdr:nvSpPr>
      <xdr:spPr>
        <a:xfrm>
          <a:off x="12763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00000000-0008-0000-0200-000022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00000000-0008-0000-0200-000023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00000000-0008-0000-0200-000024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00000000-0008-0000-0200-000025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00000000-0008-0000-0200-000026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99423</xdr:rowOff>
    </xdr:from>
    <xdr:to>
      <xdr:col>85</xdr:col>
      <xdr:colOff>177800</xdr:colOff>
      <xdr:row>61</xdr:row>
      <xdr:rowOff>29573</xdr:rowOff>
    </xdr:to>
    <xdr:sp macro="" textlink="">
      <xdr:nvSpPr>
        <xdr:cNvPr id="551" name="楕円 550">
          <a:extLst>
            <a:ext uri="{FF2B5EF4-FFF2-40B4-BE49-F238E27FC236}">
              <a16:creationId xmlns:a16="http://schemas.microsoft.com/office/drawing/2014/main" id="{00000000-0008-0000-0200-000027020000}"/>
            </a:ext>
          </a:extLst>
        </xdr:cNvPr>
        <xdr:cNvSpPr/>
      </xdr:nvSpPr>
      <xdr:spPr>
        <a:xfrm>
          <a:off x="16268700" y="1038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77850</xdr:rowOff>
    </xdr:from>
    <xdr:ext cx="405111" cy="259045"/>
    <xdr:sp macro="" textlink="">
      <xdr:nvSpPr>
        <xdr:cNvPr id="552" name="【保健センター・保健所】&#10;有形固定資産減価償却率該当値テキスト">
          <a:extLst>
            <a:ext uri="{FF2B5EF4-FFF2-40B4-BE49-F238E27FC236}">
              <a16:creationId xmlns:a16="http://schemas.microsoft.com/office/drawing/2014/main" id="{00000000-0008-0000-0200-000028020000}"/>
            </a:ext>
          </a:extLst>
        </xdr:cNvPr>
        <xdr:cNvSpPr txBox="1"/>
      </xdr:nvSpPr>
      <xdr:spPr>
        <a:xfrm>
          <a:off x="16357600" y="10364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79828</xdr:rowOff>
    </xdr:from>
    <xdr:to>
      <xdr:col>81</xdr:col>
      <xdr:colOff>101600</xdr:colOff>
      <xdr:row>61</xdr:row>
      <xdr:rowOff>9978</xdr:rowOff>
    </xdr:to>
    <xdr:sp macro="" textlink="">
      <xdr:nvSpPr>
        <xdr:cNvPr id="553" name="楕円 552">
          <a:extLst>
            <a:ext uri="{FF2B5EF4-FFF2-40B4-BE49-F238E27FC236}">
              <a16:creationId xmlns:a16="http://schemas.microsoft.com/office/drawing/2014/main" id="{00000000-0008-0000-0200-000029020000}"/>
            </a:ext>
          </a:extLst>
        </xdr:cNvPr>
        <xdr:cNvSpPr/>
      </xdr:nvSpPr>
      <xdr:spPr>
        <a:xfrm>
          <a:off x="15430500" y="1036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130628</xdr:rowOff>
    </xdr:from>
    <xdr:to>
      <xdr:col>85</xdr:col>
      <xdr:colOff>127000</xdr:colOff>
      <xdr:row>60</xdr:row>
      <xdr:rowOff>150223</xdr:rowOff>
    </xdr:to>
    <xdr:cxnSp macro="">
      <xdr:nvCxnSpPr>
        <xdr:cNvPr id="554" name="直線コネクタ 553">
          <a:extLst>
            <a:ext uri="{FF2B5EF4-FFF2-40B4-BE49-F238E27FC236}">
              <a16:creationId xmlns:a16="http://schemas.microsoft.com/office/drawing/2014/main" id="{00000000-0008-0000-0200-00002A020000}"/>
            </a:ext>
          </a:extLst>
        </xdr:cNvPr>
        <xdr:cNvCxnSpPr/>
      </xdr:nvCxnSpPr>
      <xdr:spPr>
        <a:xfrm>
          <a:off x="15481300" y="10417628"/>
          <a:ext cx="8382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123916</xdr:rowOff>
    </xdr:from>
    <xdr:to>
      <xdr:col>76</xdr:col>
      <xdr:colOff>165100</xdr:colOff>
      <xdr:row>61</xdr:row>
      <xdr:rowOff>54066</xdr:rowOff>
    </xdr:to>
    <xdr:sp macro="" textlink="">
      <xdr:nvSpPr>
        <xdr:cNvPr id="555" name="楕円 554">
          <a:extLst>
            <a:ext uri="{FF2B5EF4-FFF2-40B4-BE49-F238E27FC236}">
              <a16:creationId xmlns:a16="http://schemas.microsoft.com/office/drawing/2014/main" id="{00000000-0008-0000-0200-00002B020000}"/>
            </a:ext>
          </a:extLst>
        </xdr:cNvPr>
        <xdr:cNvSpPr/>
      </xdr:nvSpPr>
      <xdr:spPr>
        <a:xfrm>
          <a:off x="14541500" y="1041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130628</xdr:rowOff>
    </xdr:from>
    <xdr:to>
      <xdr:col>81</xdr:col>
      <xdr:colOff>50800</xdr:colOff>
      <xdr:row>61</xdr:row>
      <xdr:rowOff>3266</xdr:rowOff>
    </xdr:to>
    <xdr:cxnSp macro="">
      <xdr:nvCxnSpPr>
        <xdr:cNvPr id="556" name="直線コネクタ 555">
          <a:extLst>
            <a:ext uri="{FF2B5EF4-FFF2-40B4-BE49-F238E27FC236}">
              <a16:creationId xmlns:a16="http://schemas.microsoft.com/office/drawing/2014/main" id="{00000000-0008-0000-0200-00002C020000}"/>
            </a:ext>
          </a:extLst>
        </xdr:cNvPr>
        <xdr:cNvCxnSpPr/>
      </xdr:nvCxnSpPr>
      <xdr:spPr>
        <a:xfrm flipV="1">
          <a:off x="14592300" y="10417628"/>
          <a:ext cx="8890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91259</xdr:rowOff>
    </xdr:from>
    <xdr:to>
      <xdr:col>72</xdr:col>
      <xdr:colOff>38100</xdr:colOff>
      <xdr:row>61</xdr:row>
      <xdr:rowOff>21409</xdr:rowOff>
    </xdr:to>
    <xdr:sp macro="" textlink="">
      <xdr:nvSpPr>
        <xdr:cNvPr id="557" name="楕円 556">
          <a:extLst>
            <a:ext uri="{FF2B5EF4-FFF2-40B4-BE49-F238E27FC236}">
              <a16:creationId xmlns:a16="http://schemas.microsoft.com/office/drawing/2014/main" id="{00000000-0008-0000-0200-00002D020000}"/>
            </a:ext>
          </a:extLst>
        </xdr:cNvPr>
        <xdr:cNvSpPr/>
      </xdr:nvSpPr>
      <xdr:spPr>
        <a:xfrm>
          <a:off x="13652500" y="10378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142059</xdr:rowOff>
    </xdr:from>
    <xdr:to>
      <xdr:col>76</xdr:col>
      <xdr:colOff>114300</xdr:colOff>
      <xdr:row>61</xdr:row>
      <xdr:rowOff>3266</xdr:rowOff>
    </xdr:to>
    <xdr:cxnSp macro="">
      <xdr:nvCxnSpPr>
        <xdr:cNvPr id="558" name="直線コネクタ 557">
          <a:extLst>
            <a:ext uri="{FF2B5EF4-FFF2-40B4-BE49-F238E27FC236}">
              <a16:creationId xmlns:a16="http://schemas.microsoft.com/office/drawing/2014/main" id="{00000000-0008-0000-0200-00002E020000}"/>
            </a:ext>
          </a:extLst>
        </xdr:cNvPr>
        <xdr:cNvCxnSpPr/>
      </xdr:nvCxnSpPr>
      <xdr:spPr>
        <a:xfrm>
          <a:off x="13703300" y="1042905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58601</xdr:rowOff>
    </xdr:from>
    <xdr:to>
      <xdr:col>67</xdr:col>
      <xdr:colOff>101600</xdr:colOff>
      <xdr:row>60</xdr:row>
      <xdr:rowOff>160201</xdr:rowOff>
    </xdr:to>
    <xdr:sp macro="" textlink="">
      <xdr:nvSpPr>
        <xdr:cNvPr id="559" name="楕円 558">
          <a:extLst>
            <a:ext uri="{FF2B5EF4-FFF2-40B4-BE49-F238E27FC236}">
              <a16:creationId xmlns:a16="http://schemas.microsoft.com/office/drawing/2014/main" id="{00000000-0008-0000-0200-00002F020000}"/>
            </a:ext>
          </a:extLst>
        </xdr:cNvPr>
        <xdr:cNvSpPr/>
      </xdr:nvSpPr>
      <xdr:spPr>
        <a:xfrm>
          <a:off x="12763500" y="10345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109401</xdr:rowOff>
    </xdr:from>
    <xdr:to>
      <xdr:col>71</xdr:col>
      <xdr:colOff>177800</xdr:colOff>
      <xdr:row>60</xdr:row>
      <xdr:rowOff>142059</xdr:rowOff>
    </xdr:to>
    <xdr:cxnSp macro="">
      <xdr:nvCxnSpPr>
        <xdr:cNvPr id="560" name="直線コネクタ 559">
          <a:extLst>
            <a:ext uri="{FF2B5EF4-FFF2-40B4-BE49-F238E27FC236}">
              <a16:creationId xmlns:a16="http://schemas.microsoft.com/office/drawing/2014/main" id="{00000000-0008-0000-0200-000030020000}"/>
            </a:ext>
          </a:extLst>
        </xdr:cNvPr>
        <xdr:cNvCxnSpPr/>
      </xdr:nvCxnSpPr>
      <xdr:spPr>
        <a:xfrm>
          <a:off x="12814300" y="1039640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28139</xdr:rowOff>
    </xdr:from>
    <xdr:ext cx="405111" cy="259045"/>
    <xdr:sp macro="" textlink="">
      <xdr:nvSpPr>
        <xdr:cNvPr id="561" name="n_1aveValue【保健センター・保健所】&#10;有形固定資産減価償却率">
          <a:extLst>
            <a:ext uri="{FF2B5EF4-FFF2-40B4-BE49-F238E27FC236}">
              <a16:creationId xmlns:a16="http://schemas.microsoft.com/office/drawing/2014/main" id="{00000000-0008-0000-0200-000031020000}"/>
            </a:ext>
          </a:extLst>
        </xdr:cNvPr>
        <xdr:cNvSpPr txBox="1"/>
      </xdr:nvSpPr>
      <xdr:spPr>
        <a:xfrm>
          <a:off x="15266044" y="997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15076</xdr:rowOff>
    </xdr:from>
    <xdr:ext cx="405111" cy="259045"/>
    <xdr:sp macro="" textlink="">
      <xdr:nvSpPr>
        <xdr:cNvPr id="562" name="n_2aveValue【保健センター・保健所】&#10;有形固定資産減価償却率">
          <a:extLst>
            <a:ext uri="{FF2B5EF4-FFF2-40B4-BE49-F238E27FC236}">
              <a16:creationId xmlns:a16="http://schemas.microsoft.com/office/drawing/2014/main" id="{00000000-0008-0000-0200-000032020000}"/>
            </a:ext>
          </a:extLst>
        </xdr:cNvPr>
        <xdr:cNvSpPr txBox="1"/>
      </xdr:nvSpPr>
      <xdr:spPr>
        <a:xfrm>
          <a:off x="14389744" y="995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144071</xdr:rowOff>
    </xdr:from>
    <xdr:ext cx="405111" cy="259045"/>
    <xdr:sp macro="" textlink="">
      <xdr:nvSpPr>
        <xdr:cNvPr id="563" name="n_3aveValue【保健センター・保健所】&#10;有形固定資産減価償却率">
          <a:extLst>
            <a:ext uri="{FF2B5EF4-FFF2-40B4-BE49-F238E27FC236}">
              <a16:creationId xmlns:a16="http://schemas.microsoft.com/office/drawing/2014/main" id="{00000000-0008-0000-0200-000033020000}"/>
            </a:ext>
          </a:extLst>
        </xdr:cNvPr>
        <xdr:cNvSpPr txBox="1"/>
      </xdr:nvSpPr>
      <xdr:spPr>
        <a:xfrm>
          <a:off x="13500744" y="991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147337</xdr:rowOff>
    </xdr:from>
    <xdr:ext cx="405111" cy="259045"/>
    <xdr:sp macro="" textlink="">
      <xdr:nvSpPr>
        <xdr:cNvPr id="564" name="n_4aveValue【保健センター・保健所】&#10;有形固定資産減価償却率">
          <a:extLst>
            <a:ext uri="{FF2B5EF4-FFF2-40B4-BE49-F238E27FC236}">
              <a16:creationId xmlns:a16="http://schemas.microsoft.com/office/drawing/2014/main" id="{00000000-0008-0000-0200-000034020000}"/>
            </a:ext>
          </a:extLst>
        </xdr:cNvPr>
        <xdr:cNvSpPr txBox="1"/>
      </xdr:nvSpPr>
      <xdr:spPr>
        <a:xfrm>
          <a:off x="126117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1105</xdr:rowOff>
    </xdr:from>
    <xdr:ext cx="405111" cy="259045"/>
    <xdr:sp macro="" textlink="">
      <xdr:nvSpPr>
        <xdr:cNvPr id="565" name="n_1mainValue【保健センター・保健所】&#10;有形固定資産減価償却率">
          <a:extLst>
            <a:ext uri="{FF2B5EF4-FFF2-40B4-BE49-F238E27FC236}">
              <a16:creationId xmlns:a16="http://schemas.microsoft.com/office/drawing/2014/main" id="{00000000-0008-0000-0200-000035020000}"/>
            </a:ext>
          </a:extLst>
        </xdr:cNvPr>
        <xdr:cNvSpPr txBox="1"/>
      </xdr:nvSpPr>
      <xdr:spPr>
        <a:xfrm>
          <a:off x="15266044" y="10459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45193</xdr:rowOff>
    </xdr:from>
    <xdr:ext cx="405111" cy="259045"/>
    <xdr:sp macro="" textlink="">
      <xdr:nvSpPr>
        <xdr:cNvPr id="566" name="n_2mainValue【保健センター・保健所】&#10;有形固定資産減価償却率">
          <a:extLst>
            <a:ext uri="{FF2B5EF4-FFF2-40B4-BE49-F238E27FC236}">
              <a16:creationId xmlns:a16="http://schemas.microsoft.com/office/drawing/2014/main" id="{00000000-0008-0000-0200-000036020000}"/>
            </a:ext>
          </a:extLst>
        </xdr:cNvPr>
        <xdr:cNvSpPr txBox="1"/>
      </xdr:nvSpPr>
      <xdr:spPr>
        <a:xfrm>
          <a:off x="14389744" y="1050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12536</xdr:rowOff>
    </xdr:from>
    <xdr:ext cx="405111" cy="259045"/>
    <xdr:sp macro="" textlink="">
      <xdr:nvSpPr>
        <xdr:cNvPr id="567" name="n_3mainValue【保健センター・保健所】&#10;有形固定資産減価償却率">
          <a:extLst>
            <a:ext uri="{FF2B5EF4-FFF2-40B4-BE49-F238E27FC236}">
              <a16:creationId xmlns:a16="http://schemas.microsoft.com/office/drawing/2014/main" id="{00000000-0008-0000-0200-000037020000}"/>
            </a:ext>
          </a:extLst>
        </xdr:cNvPr>
        <xdr:cNvSpPr txBox="1"/>
      </xdr:nvSpPr>
      <xdr:spPr>
        <a:xfrm>
          <a:off x="13500744" y="10470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151328</xdr:rowOff>
    </xdr:from>
    <xdr:ext cx="405111" cy="259045"/>
    <xdr:sp macro="" textlink="">
      <xdr:nvSpPr>
        <xdr:cNvPr id="568" name="n_4mainValue【保健センター・保健所】&#10;有形固定資産減価償却率">
          <a:extLst>
            <a:ext uri="{FF2B5EF4-FFF2-40B4-BE49-F238E27FC236}">
              <a16:creationId xmlns:a16="http://schemas.microsoft.com/office/drawing/2014/main" id="{00000000-0008-0000-0200-000038020000}"/>
            </a:ext>
          </a:extLst>
        </xdr:cNvPr>
        <xdr:cNvSpPr txBox="1"/>
      </xdr:nvSpPr>
      <xdr:spPr>
        <a:xfrm>
          <a:off x="12611744" y="10438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9" name="正方形/長方形 568">
          <a:extLst>
            <a:ext uri="{FF2B5EF4-FFF2-40B4-BE49-F238E27FC236}">
              <a16:creationId xmlns:a16="http://schemas.microsoft.com/office/drawing/2014/main" id="{00000000-0008-0000-0200-000039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0" name="正方形/長方形 569">
          <a:extLst>
            <a:ext uri="{FF2B5EF4-FFF2-40B4-BE49-F238E27FC236}">
              <a16:creationId xmlns:a16="http://schemas.microsoft.com/office/drawing/2014/main" id="{00000000-0008-0000-0200-00003A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1" name="正方形/長方形 570">
          <a:extLst>
            <a:ext uri="{FF2B5EF4-FFF2-40B4-BE49-F238E27FC236}">
              <a16:creationId xmlns:a16="http://schemas.microsoft.com/office/drawing/2014/main" id="{00000000-0008-0000-0200-00003B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2" name="正方形/長方形 571">
          <a:extLst>
            <a:ext uri="{FF2B5EF4-FFF2-40B4-BE49-F238E27FC236}">
              <a16:creationId xmlns:a16="http://schemas.microsoft.com/office/drawing/2014/main" id="{00000000-0008-0000-0200-00003C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3" name="正方形/長方形 572">
          <a:extLst>
            <a:ext uri="{FF2B5EF4-FFF2-40B4-BE49-F238E27FC236}">
              <a16:creationId xmlns:a16="http://schemas.microsoft.com/office/drawing/2014/main" id="{00000000-0008-0000-0200-00003D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4" name="正方形/長方形 573">
          <a:extLst>
            <a:ext uri="{FF2B5EF4-FFF2-40B4-BE49-F238E27FC236}">
              <a16:creationId xmlns:a16="http://schemas.microsoft.com/office/drawing/2014/main" id="{00000000-0008-0000-0200-00003E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5" name="正方形/長方形 574">
          <a:extLst>
            <a:ext uri="{FF2B5EF4-FFF2-40B4-BE49-F238E27FC236}">
              <a16:creationId xmlns:a16="http://schemas.microsoft.com/office/drawing/2014/main" id="{00000000-0008-0000-0200-00003F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6" name="正方形/長方形 575">
          <a:extLst>
            <a:ext uri="{FF2B5EF4-FFF2-40B4-BE49-F238E27FC236}">
              <a16:creationId xmlns:a16="http://schemas.microsoft.com/office/drawing/2014/main" id="{00000000-0008-0000-0200-000040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7" name="テキスト ボックス 576">
          <a:extLst>
            <a:ext uri="{FF2B5EF4-FFF2-40B4-BE49-F238E27FC236}">
              <a16:creationId xmlns:a16="http://schemas.microsoft.com/office/drawing/2014/main" id="{00000000-0008-0000-0200-000041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a:extLst>
            <a:ext uri="{FF2B5EF4-FFF2-40B4-BE49-F238E27FC236}">
              <a16:creationId xmlns:a16="http://schemas.microsoft.com/office/drawing/2014/main" id="{00000000-0008-0000-0200-000042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9" name="直線コネクタ 578">
          <a:extLst>
            <a:ext uri="{FF2B5EF4-FFF2-40B4-BE49-F238E27FC236}">
              <a16:creationId xmlns:a16="http://schemas.microsoft.com/office/drawing/2014/main" id="{00000000-0008-0000-0200-000043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0" name="テキスト ボックス 579">
          <a:extLst>
            <a:ext uri="{FF2B5EF4-FFF2-40B4-BE49-F238E27FC236}">
              <a16:creationId xmlns:a16="http://schemas.microsoft.com/office/drawing/2014/main" id="{00000000-0008-0000-0200-000044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1" name="直線コネクタ 580">
          <a:extLst>
            <a:ext uri="{FF2B5EF4-FFF2-40B4-BE49-F238E27FC236}">
              <a16:creationId xmlns:a16="http://schemas.microsoft.com/office/drawing/2014/main" id="{00000000-0008-0000-0200-000045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2" name="テキスト ボックス 581">
          <a:extLst>
            <a:ext uri="{FF2B5EF4-FFF2-40B4-BE49-F238E27FC236}">
              <a16:creationId xmlns:a16="http://schemas.microsoft.com/office/drawing/2014/main" id="{00000000-0008-0000-0200-000046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3" name="直線コネクタ 582">
          <a:extLst>
            <a:ext uri="{FF2B5EF4-FFF2-40B4-BE49-F238E27FC236}">
              <a16:creationId xmlns:a16="http://schemas.microsoft.com/office/drawing/2014/main" id="{00000000-0008-0000-0200-000047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4" name="テキスト ボックス 583">
          <a:extLst>
            <a:ext uri="{FF2B5EF4-FFF2-40B4-BE49-F238E27FC236}">
              <a16:creationId xmlns:a16="http://schemas.microsoft.com/office/drawing/2014/main" id="{00000000-0008-0000-0200-000048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5" name="直線コネクタ 584">
          <a:extLst>
            <a:ext uri="{FF2B5EF4-FFF2-40B4-BE49-F238E27FC236}">
              <a16:creationId xmlns:a16="http://schemas.microsoft.com/office/drawing/2014/main" id="{00000000-0008-0000-0200-000049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6" name="テキスト ボックス 585">
          <a:extLst>
            <a:ext uri="{FF2B5EF4-FFF2-40B4-BE49-F238E27FC236}">
              <a16:creationId xmlns:a16="http://schemas.microsoft.com/office/drawing/2014/main" id="{00000000-0008-0000-0200-00004A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7" name="直線コネクタ 586">
          <a:extLst>
            <a:ext uri="{FF2B5EF4-FFF2-40B4-BE49-F238E27FC236}">
              <a16:creationId xmlns:a16="http://schemas.microsoft.com/office/drawing/2014/main" id="{00000000-0008-0000-0200-00004B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8" name="テキスト ボックス 587">
          <a:extLst>
            <a:ext uri="{FF2B5EF4-FFF2-40B4-BE49-F238E27FC236}">
              <a16:creationId xmlns:a16="http://schemas.microsoft.com/office/drawing/2014/main" id="{00000000-0008-0000-0200-00004C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9" name="直線コネクタ 588">
          <a:extLst>
            <a:ext uri="{FF2B5EF4-FFF2-40B4-BE49-F238E27FC236}">
              <a16:creationId xmlns:a16="http://schemas.microsoft.com/office/drawing/2014/main" id="{00000000-0008-0000-0200-00004D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0" name="テキスト ボックス 589">
          <a:extLst>
            <a:ext uri="{FF2B5EF4-FFF2-40B4-BE49-F238E27FC236}">
              <a16:creationId xmlns:a16="http://schemas.microsoft.com/office/drawing/2014/main" id="{00000000-0008-0000-0200-00004E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1" name="【保健センター・保健所】&#10;一人当たり面積グラフ枠">
          <a:extLst>
            <a:ext uri="{FF2B5EF4-FFF2-40B4-BE49-F238E27FC236}">
              <a16:creationId xmlns:a16="http://schemas.microsoft.com/office/drawing/2014/main" id="{00000000-0008-0000-0200-00004F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144780</xdr:rowOff>
    </xdr:from>
    <xdr:to>
      <xdr:col>116</xdr:col>
      <xdr:colOff>62864</xdr:colOff>
      <xdr:row>64</xdr:row>
      <xdr:rowOff>64770</xdr:rowOff>
    </xdr:to>
    <xdr:cxnSp macro="">
      <xdr:nvCxnSpPr>
        <xdr:cNvPr id="592" name="直線コネクタ 591">
          <a:extLst>
            <a:ext uri="{FF2B5EF4-FFF2-40B4-BE49-F238E27FC236}">
              <a16:creationId xmlns:a16="http://schemas.microsoft.com/office/drawing/2014/main" id="{00000000-0008-0000-0200-000050020000}"/>
            </a:ext>
          </a:extLst>
        </xdr:cNvPr>
        <xdr:cNvCxnSpPr/>
      </xdr:nvCxnSpPr>
      <xdr:spPr>
        <a:xfrm flipV="1">
          <a:off x="22160864" y="957453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macro="" textlink="">
      <xdr:nvSpPr>
        <xdr:cNvPr id="593" name="【保健センター・保健所】&#10;一人当たり面積最小値テキスト">
          <a:extLst>
            <a:ext uri="{FF2B5EF4-FFF2-40B4-BE49-F238E27FC236}">
              <a16:creationId xmlns:a16="http://schemas.microsoft.com/office/drawing/2014/main" id="{00000000-0008-0000-0200-000051020000}"/>
            </a:ext>
          </a:extLst>
        </xdr:cNvPr>
        <xdr:cNvSpPr txBox="1"/>
      </xdr:nvSpPr>
      <xdr:spPr>
        <a:xfrm>
          <a:off x="22199600" y="110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594" name="直線コネクタ 593">
          <a:extLst>
            <a:ext uri="{FF2B5EF4-FFF2-40B4-BE49-F238E27FC236}">
              <a16:creationId xmlns:a16="http://schemas.microsoft.com/office/drawing/2014/main" id="{00000000-0008-0000-0200-000052020000}"/>
            </a:ext>
          </a:extLst>
        </xdr:cNvPr>
        <xdr:cNvCxnSpPr/>
      </xdr:nvCxnSpPr>
      <xdr:spPr>
        <a:xfrm>
          <a:off x="22072600" y="1103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91457</xdr:rowOff>
    </xdr:from>
    <xdr:ext cx="469744" cy="259045"/>
    <xdr:sp macro="" textlink="">
      <xdr:nvSpPr>
        <xdr:cNvPr id="595" name="【保健センター・保健所】&#10;一人当たり面積最大値テキスト">
          <a:extLst>
            <a:ext uri="{FF2B5EF4-FFF2-40B4-BE49-F238E27FC236}">
              <a16:creationId xmlns:a16="http://schemas.microsoft.com/office/drawing/2014/main" id="{00000000-0008-0000-0200-000053020000}"/>
            </a:ext>
          </a:extLst>
        </xdr:cNvPr>
        <xdr:cNvSpPr txBox="1"/>
      </xdr:nvSpPr>
      <xdr:spPr>
        <a:xfrm>
          <a:off x="22199600" y="9349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144780</xdr:rowOff>
    </xdr:from>
    <xdr:to>
      <xdr:col>116</xdr:col>
      <xdr:colOff>152400</xdr:colOff>
      <xdr:row>55</xdr:row>
      <xdr:rowOff>144780</xdr:rowOff>
    </xdr:to>
    <xdr:cxnSp macro="">
      <xdr:nvCxnSpPr>
        <xdr:cNvPr id="596" name="直線コネクタ 595">
          <a:extLst>
            <a:ext uri="{FF2B5EF4-FFF2-40B4-BE49-F238E27FC236}">
              <a16:creationId xmlns:a16="http://schemas.microsoft.com/office/drawing/2014/main" id="{00000000-0008-0000-0200-000054020000}"/>
            </a:ext>
          </a:extLst>
        </xdr:cNvPr>
        <xdr:cNvCxnSpPr/>
      </xdr:nvCxnSpPr>
      <xdr:spPr>
        <a:xfrm>
          <a:off x="22072600" y="9574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93997</xdr:rowOff>
    </xdr:from>
    <xdr:ext cx="469744" cy="259045"/>
    <xdr:sp macro="" textlink="">
      <xdr:nvSpPr>
        <xdr:cNvPr id="597" name="【保健センター・保健所】&#10;一人当たり面積平均値テキスト">
          <a:extLst>
            <a:ext uri="{FF2B5EF4-FFF2-40B4-BE49-F238E27FC236}">
              <a16:creationId xmlns:a16="http://schemas.microsoft.com/office/drawing/2014/main" id="{00000000-0008-0000-0200-000055020000}"/>
            </a:ext>
          </a:extLst>
        </xdr:cNvPr>
        <xdr:cNvSpPr txBox="1"/>
      </xdr:nvSpPr>
      <xdr:spPr>
        <a:xfrm>
          <a:off x="22199600" y="105524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71120</xdr:rowOff>
    </xdr:from>
    <xdr:to>
      <xdr:col>116</xdr:col>
      <xdr:colOff>114300</xdr:colOff>
      <xdr:row>63</xdr:row>
      <xdr:rowOff>1270</xdr:rowOff>
    </xdr:to>
    <xdr:sp macro="" textlink="">
      <xdr:nvSpPr>
        <xdr:cNvPr id="598" name="フローチャート: 判断 597">
          <a:extLst>
            <a:ext uri="{FF2B5EF4-FFF2-40B4-BE49-F238E27FC236}">
              <a16:creationId xmlns:a16="http://schemas.microsoft.com/office/drawing/2014/main" id="{00000000-0008-0000-0200-000056020000}"/>
            </a:ext>
          </a:extLst>
        </xdr:cNvPr>
        <xdr:cNvSpPr/>
      </xdr:nvSpPr>
      <xdr:spPr>
        <a:xfrm>
          <a:off x="22110700" y="1070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48260</xdr:rowOff>
    </xdr:from>
    <xdr:to>
      <xdr:col>112</xdr:col>
      <xdr:colOff>38100</xdr:colOff>
      <xdr:row>62</xdr:row>
      <xdr:rowOff>149860</xdr:rowOff>
    </xdr:to>
    <xdr:sp macro="" textlink="">
      <xdr:nvSpPr>
        <xdr:cNvPr id="599" name="フローチャート: 判断 598">
          <a:extLst>
            <a:ext uri="{FF2B5EF4-FFF2-40B4-BE49-F238E27FC236}">
              <a16:creationId xmlns:a16="http://schemas.microsoft.com/office/drawing/2014/main" id="{00000000-0008-0000-0200-000057020000}"/>
            </a:ext>
          </a:extLst>
        </xdr:cNvPr>
        <xdr:cNvSpPr/>
      </xdr:nvSpPr>
      <xdr:spPr>
        <a:xfrm>
          <a:off x="21272500" y="1067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93980</xdr:rowOff>
    </xdr:from>
    <xdr:to>
      <xdr:col>107</xdr:col>
      <xdr:colOff>101600</xdr:colOff>
      <xdr:row>63</xdr:row>
      <xdr:rowOff>24130</xdr:rowOff>
    </xdr:to>
    <xdr:sp macro="" textlink="">
      <xdr:nvSpPr>
        <xdr:cNvPr id="600" name="フローチャート: 判断 599">
          <a:extLst>
            <a:ext uri="{FF2B5EF4-FFF2-40B4-BE49-F238E27FC236}">
              <a16:creationId xmlns:a16="http://schemas.microsoft.com/office/drawing/2014/main" id="{00000000-0008-0000-0200-000058020000}"/>
            </a:ext>
          </a:extLst>
        </xdr:cNvPr>
        <xdr:cNvSpPr/>
      </xdr:nvSpPr>
      <xdr:spPr>
        <a:xfrm>
          <a:off x="20383500" y="1072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101600</xdr:rowOff>
    </xdr:from>
    <xdr:to>
      <xdr:col>102</xdr:col>
      <xdr:colOff>165100</xdr:colOff>
      <xdr:row>63</xdr:row>
      <xdr:rowOff>31750</xdr:rowOff>
    </xdr:to>
    <xdr:sp macro="" textlink="">
      <xdr:nvSpPr>
        <xdr:cNvPr id="601" name="フローチャート: 判断 600">
          <a:extLst>
            <a:ext uri="{FF2B5EF4-FFF2-40B4-BE49-F238E27FC236}">
              <a16:creationId xmlns:a16="http://schemas.microsoft.com/office/drawing/2014/main" id="{00000000-0008-0000-0200-000059020000}"/>
            </a:ext>
          </a:extLst>
        </xdr:cNvPr>
        <xdr:cNvSpPr/>
      </xdr:nvSpPr>
      <xdr:spPr>
        <a:xfrm>
          <a:off x="19494500" y="1073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105410</xdr:rowOff>
    </xdr:from>
    <xdr:to>
      <xdr:col>98</xdr:col>
      <xdr:colOff>38100</xdr:colOff>
      <xdr:row>63</xdr:row>
      <xdr:rowOff>35560</xdr:rowOff>
    </xdr:to>
    <xdr:sp macro="" textlink="">
      <xdr:nvSpPr>
        <xdr:cNvPr id="602" name="フローチャート: 判断 601">
          <a:extLst>
            <a:ext uri="{FF2B5EF4-FFF2-40B4-BE49-F238E27FC236}">
              <a16:creationId xmlns:a16="http://schemas.microsoft.com/office/drawing/2014/main" id="{00000000-0008-0000-0200-00005A020000}"/>
            </a:ext>
          </a:extLst>
        </xdr:cNvPr>
        <xdr:cNvSpPr/>
      </xdr:nvSpPr>
      <xdr:spPr>
        <a:xfrm>
          <a:off x="186055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00000000-0008-0000-0200-00005B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00000000-0008-0000-0200-00005C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00000000-0008-0000-0200-00005D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00000000-0008-0000-0200-00005E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00000000-0008-0000-0200-00005F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116840</xdr:rowOff>
    </xdr:from>
    <xdr:to>
      <xdr:col>116</xdr:col>
      <xdr:colOff>114300</xdr:colOff>
      <xdr:row>64</xdr:row>
      <xdr:rowOff>46990</xdr:rowOff>
    </xdr:to>
    <xdr:sp macro="" textlink="">
      <xdr:nvSpPr>
        <xdr:cNvPr id="608" name="楕円 607">
          <a:extLst>
            <a:ext uri="{FF2B5EF4-FFF2-40B4-BE49-F238E27FC236}">
              <a16:creationId xmlns:a16="http://schemas.microsoft.com/office/drawing/2014/main" id="{00000000-0008-0000-0200-000060020000}"/>
            </a:ext>
          </a:extLst>
        </xdr:cNvPr>
        <xdr:cNvSpPr/>
      </xdr:nvSpPr>
      <xdr:spPr>
        <a:xfrm>
          <a:off x="22110700" y="1091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31767</xdr:rowOff>
    </xdr:from>
    <xdr:ext cx="469744" cy="259045"/>
    <xdr:sp macro="" textlink="">
      <xdr:nvSpPr>
        <xdr:cNvPr id="609" name="【保健センター・保健所】&#10;一人当たり面積該当値テキスト">
          <a:extLst>
            <a:ext uri="{FF2B5EF4-FFF2-40B4-BE49-F238E27FC236}">
              <a16:creationId xmlns:a16="http://schemas.microsoft.com/office/drawing/2014/main" id="{00000000-0008-0000-0200-000061020000}"/>
            </a:ext>
          </a:extLst>
        </xdr:cNvPr>
        <xdr:cNvSpPr txBox="1"/>
      </xdr:nvSpPr>
      <xdr:spPr>
        <a:xfrm>
          <a:off x="22199600" y="10833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116840</xdr:rowOff>
    </xdr:from>
    <xdr:to>
      <xdr:col>112</xdr:col>
      <xdr:colOff>38100</xdr:colOff>
      <xdr:row>64</xdr:row>
      <xdr:rowOff>46990</xdr:rowOff>
    </xdr:to>
    <xdr:sp macro="" textlink="">
      <xdr:nvSpPr>
        <xdr:cNvPr id="610" name="楕円 609">
          <a:extLst>
            <a:ext uri="{FF2B5EF4-FFF2-40B4-BE49-F238E27FC236}">
              <a16:creationId xmlns:a16="http://schemas.microsoft.com/office/drawing/2014/main" id="{00000000-0008-0000-0200-000062020000}"/>
            </a:ext>
          </a:extLst>
        </xdr:cNvPr>
        <xdr:cNvSpPr/>
      </xdr:nvSpPr>
      <xdr:spPr>
        <a:xfrm>
          <a:off x="21272500" y="1091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167640</xdr:rowOff>
    </xdr:from>
    <xdr:to>
      <xdr:col>116</xdr:col>
      <xdr:colOff>63500</xdr:colOff>
      <xdr:row>63</xdr:row>
      <xdr:rowOff>167640</xdr:rowOff>
    </xdr:to>
    <xdr:cxnSp macro="">
      <xdr:nvCxnSpPr>
        <xdr:cNvPr id="611" name="直線コネクタ 610">
          <a:extLst>
            <a:ext uri="{FF2B5EF4-FFF2-40B4-BE49-F238E27FC236}">
              <a16:creationId xmlns:a16="http://schemas.microsoft.com/office/drawing/2014/main" id="{00000000-0008-0000-0200-000063020000}"/>
            </a:ext>
          </a:extLst>
        </xdr:cNvPr>
        <xdr:cNvCxnSpPr/>
      </xdr:nvCxnSpPr>
      <xdr:spPr>
        <a:xfrm>
          <a:off x="21323300" y="1096899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71120</xdr:rowOff>
    </xdr:from>
    <xdr:to>
      <xdr:col>107</xdr:col>
      <xdr:colOff>101600</xdr:colOff>
      <xdr:row>64</xdr:row>
      <xdr:rowOff>1270</xdr:rowOff>
    </xdr:to>
    <xdr:sp macro="" textlink="">
      <xdr:nvSpPr>
        <xdr:cNvPr id="612" name="楕円 611">
          <a:extLst>
            <a:ext uri="{FF2B5EF4-FFF2-40B4-BE49-F238E27FC236}">
              <a16:creationId xmlns:a16="http://schemas.microsoft.com/office/drawing/2014/main" id="{00000000-0008-0000-0200-000064020000}"/>
            </a:ext>
          </a:extLst>
        </xdr:cNvPr>
        <xdr:cNvSpPr/>
      </xdr:nvSpPr>
      <xdr:spPr>
        <a:xfrm>
          <a:off x="20383500" y="1087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121920</xdr:rowOff>
    </xdr:from>
    <xdr:to>
      <xdr:col>111</xdr:col>
      <xdr:colOff>177800</xdr:colOff>
      <xdr:row>63</xdr:row>
      <xdr:rowOff>167640</xdr:rowOff>
    </xdr:to>
    <xdr:cxnSp macro="">
      <xdr:nvCxnSpPr>
        <xdr:cNvPr id="613" name="直線コネクタ 612">
          <a:extLst>
            <a:ext uri="{FF2B5EF4-FFF2-40B4-BE49-F238E27FC236}">
              <a16:creationId xmlns:a16="http://schemas.microsoft.com/office/drawing/2014/main" id="{00000000-0008-0000-0200-000065020000}"/>
            </a:ext>
          </a:extLst>
        </xdr:cNvPr>
        <xdr:cNvCxnSpPr/>
      </xdr:nvCxnSpPr>
      <xdr:spPr>
        <a:xfrm>
          <a:off x="20434300" y="1092327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71120</xdr:rowOff>
    </xdr:from>
    <xdr:to>
      <xdr:col>102</xdr:col>
      <xdr:colOff>165100</xdr:colOff>
      <xdr:row>64</xdr:row>
      <xdr:rowOff>1270</xdr:rowOff>
    </xdr:to>
    <xdr:sp macro="" textlink="">
      <xdr:nvSpPr>
        <xdr:cNvPr id="614" name="楕円 613">
          <a:extLst>
            <a:ext uri="{FF2B5EF4-FFF2-40B4-BE49-F238E27FC236}">
              <a16:creationId xmlns:a16="http://schemas.microsoft.com/office/drawing/2014/main" id="{00000000-0008-0000-0200-000066020000}"/>
            </a:ext>
          </a:extLst>
        </xdr:cNvPr>
        <xdr:cNvSpPr/>
      </xdr:nvSpPr>
      <xdr:spPr>
        <a:xfrm>
          <a:off x="19494500" y="1087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121920</xdr:rowOff>
    </xdr:from>
    <xdr:to>
      <xdr:col>107</xdr:col>
      <xdr:colOff>50800</xdr:colOff>
      <xdr:row>63</xdr:row>
      <xdr:rowOff>121920</xdr:rowOff>
    </xdr:to>
    <xdr:cxnSp macro="">
      <xdr:nvCxnSpPr>
        <xdr:cNvPr id="615" name="直線コネクタ 614">
          <a:extLst>
            <a:ext uri="{FF2B5EF4-FFF2-40B4-BE49-F238E27FC236}">
              <a16:creationId xmlns:a16="http://schemas.microsoft.com/office/drawing/2014/main" id="{00000000-0008-0000-0200-000067020000}"/>
            </a:ext>
          </a:extLst>
        </xdr:cNvPr>
        <xdr:cNvCxnSpPr/>
      </xdr:nvCxnSpPr>
      <xdr:spPr>
        <a:xfrm>
          <a:off x="19545300" y="109232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71120</xdr:rowOff>
    </xdr:from>
    <xdr:to>
      <xdr:col>98</xdr:col>
      <xdr:colOff>38100</xdr:colOff>
      <xdr:row>64</xdr:row>
      <xdr:rowOff>1270</xdr:rowOff>
    </xdr:to>
    <xdr:sp macro="" textlink="">
      <xdr:nvSpPr>
        <xdr:cNvPr id="616" name="楕円 615">
          <a:extLst>
            <a:ext uri="{FF2B5EF4-FFF2-40B4-BE49-F238E27FC236}">
              <a16:creationId xmlns:a16="http://schemas.microsoft.com/office/drawing/2014/main" id="{00000000-0008-0000-0200-000068020000}"/>
            </a:ext>
          </a:extLst>
        </xdr:cNvPr>
        <xdr:cNvSpPr/>
      </xdr:nvSpPr>
      <xdr:spPr>
        <a:xfrm>
          <a:off x="18605500" y="1087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121920</xdr:rowOff>
    </xdr:from>
    <xdr:to>
      <xdr:col>102</xdr:col>
      <xdr:colOff>114300</xdr:colOff>
      <xdr:row>63</xdr:row>
      <xdr:rowOff>121920</xdr:rowOff>
    </xdr:to>
    <xdr:cxnSp macro="">
      <xdr:nvCxnSpPr>
        <xdr:cNvPr id="617" name="直線コネクタ 616">
          <a:extLst>
            <a:ext uri="{FF2B5EF4-FFF2-40B4-BE49-F238E27FC236}">
              <a16:creationId xmlns:a16="http://schemas.microsoft.com/office/drawing/2014/main" id="{00000000-0008-0000-0200-000069020000}"/>
            </a:ext>
          </a:extLst>
        </xdr:cNvPr>
        <xdr:cNvCxnSpPr/>
      </xdr:nvCxnSpPr>
      <xdr:spPr>
        <a:xfrm>
          <a:off x="18656300" y="109232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166387</xdr:rowOff>
    </xdr:from>
    <xdr:ext cx="469744" cy="259045"/>
    <xdr:sp macro="" textlink="">
      <xdr:nvSpPr>
        <xdr:cNvPr id="618" name="n_1aveValue【保健センター・保健所】&#10;一人当たり面積">
          <a:extLst>
            <a:ext uri="{FF2B5EF4-FFF2-40B4-BE49-F238E27FC236}">
              <a16:creationId xmlns:a16="http://schemas.microsoft.com/office/drawing/2014/main" id="{00000000-0008-0000-0200-00006A020000}"/>
            </a:ext>
          </a:extLst>
        </xdr:cNvPr>
        <xdr:cNvSpPr txBox="1"/>
      </xdr:nvSpPr>
      <xdr:spPr>
        <a:xfrm>
          <a:off x="21075727" y="10453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40657</xdr:rowOff>
    </xdr:from>
    <xdr:ext cx="469744" cy="259045"/>
    <xdr:sp macro="" textlink="">
      <xdr:nvSpPr>
        <xdr:cNvPr id="619" name="n_2aveValue【保健センター・保健所】&#10;一人当たり面積">
          <a:extLst>
            <a:ext uri="{FF2B5EF4-FFF2-40B4-BE49-F238E27FC236}">
              <a16:creationId xmlns:a16="http://schemas.microsoft.com/office/drawing/2014/main" id="{00000000-0008-0000-0200-00006B020000}"/>
            </a:ext>
          </a:extLst>
        </xdr:cNvPr>
        <xdr:cNvSpPr txBox="1"/>
      </xdr:nvSpPr>
      <xdr:spPr>
        <a:xfrm>
          <a:off x="20199427" y="10499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48277</xdr:rowOff>
    </xdr:from>
    <xdr:ext cx="469744" cy="259045"/>
    <xdr:sp macro="" textlink="">
      <xdr:nvSpPr>
        <xdr:cNvPr id="620" name="n_3aveValue【保健センター・保健所】&#10;一人当たり面積">
          <a:extLst>
            <a:ext uri="{FF2B5EF4-FFF2-40B4-BE49-F238E27FC236}">
              <a16:creationId xmlns:a16="http://schemas.microsoft.com/office/drawing/2014/main" id="{00000000-0008-0000-0200-00006C020000}"/>
            </a:ext>
          </a:extLst>
        </xdr:cNvPr>
        <xdr:cNvSpPr txBox="1"/>
      </xdr:nvSpPr>
      <xdr:spPr>
        <a:xfrm>
          <a:off x="19310427" y="1050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52087</xdr:rowOff>
    </xdr:from>
    <xdr:ext cx="469744" cy="259045"/>
    <xdr:sp macro="" textlink="">
      <xdr:nvSpPr>
        <xdr:cNvPr id="621" name="n_4aveValue【保健センター・保健所】&#10;一人当たり面積">
          <a:extLst>
            <a:ext uri="{FF2B5EF4-FFF2-40B4-BE49-F238E27FC236}">
              <a16:creationId xmlns:a16="http://schemas.microsoft.com/office/drawing/2014/main" id="{00000000-0008-0000-0200-00006D020000}"/>
            </a:ext>
          </a:extLst>
        </xdr:cNvPr>
        <xdr:cNvSpPr txBox="1"/>
      </xdr:nvSpPr>
      <xdr:spPr>
        <a:xfrm>
          <a:off x="18421427" y="1051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38117</xdr:rowOff>
    </xdr:from>
    <xdr:ext cx="469744" cy="259045"/>
    <xdr:sp macro="" textlink="">
      <xdr:nvSpPr>
        <xdr:cNvPr id="622" name="n_1mainValue【保健センター・保健所】&#10;一人当たり面積">
          <a:extLst>
            <a:ext uri="{FF2B5EF4-FFF2-40B4-BE49-F238E27FC236}">
              <a16:creationId xmlns:a16="http://schemas.microsoft.com/office/drawing/2014/main" id="{00000000-0008-0000-0200-00006E020000}"/>
            </a:ext>
          </a:extLst>
        </xdr:cNvPr>
        <xdr:cNvSpPr txBox="1"/>
      </xdr:nvSpPr>
      <xdr:spPr>
        <a:xfrm>
          <a:off x="21075727" y="1101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163847</xdr:rowOff>
    </xdr:from>
    <xdr:ext cx="469744" cy="259045"/>
    <xdr:sp macro="" textlink="">
      <xdr:nvSpPr>
        <xdr:cNvPr id="623" name="n_2mainValue【保健センター・保健所】&#10;一人当たり面積">
          <a:extLst>
            <a:ext uri="{FF2B5EF4-FFF2-40B4-BE49-F238E27FC236}">
              <a16:creationId xmlns:a16="http://schemas.microsoft.com/office/drawing/2014/main" id="{00000000-0008-0000-0200-00006F020000}"/>
            </a:ext>
          </a:extLst>
        </xdr:cNvPr>
        <xdr:cNvSpPr txBox="1"/>
      </xdr:nvSpPr>
      <xdr:spPr>
        <a:xfrm>
          <a:off x="20199427" y="1096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163847</xdr:rowOff>
    </xdr:from>
    <xdr:ext cx="469744" cy="259045"/>
    <xdr:sp macro="" textlink="">
      <xdr:nvSpPr>
        <xdr:cNvPr id="624" name="n_3mainValue【保健センター・保健所】&#10;一人当たり面積">
          <a:extLst>
            <a:ext uri="{FF2B5EF4-FFF2-40B4-BE49-F238E27FC236}">
              <a16:creationId xmlns:a16="http://schemas.microsoft.com/office/drawing/2014/main" id="{00000000-0008-0000-0200-000070020000}"/>
            </a:ext>
          </a:extLst>
        </xdr:cNvPr>
        <xdr:cNvSpPr txBox="1"/>
      </xdr:nvSpPr>
      <xdr:spPr>
        <a:xfrm>
          <a:off x="19310427" y="1096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163847</xdr:rowOff>
    </xdr:from>
    <xdr:ext cx="469744" cy="259045"/>
    <xdr:sp macro="" textlink="">
      <xdr:nvSpPr>
        <xdr:cNvPr id="625" name="n_4mainValue【保健センター・保健所】&#10;一人当たり面積">
          <a:extLst>
            <a:ext uri="{FF2B5EF4-FFF2-40B4-BE49-F238E27FC236}">
              <a16:creationId xmlns:a16="http://schemas.microsoft.com/office/drawing/2014/main" id="{00000000-0008-0000-0200-000071020000}"/>
            </a:ext>
          </a:extLst>
        </xdr:cNvPr>
        <xdr:cNvSpPr txBox="1"/>
      </xdr:nvSpPr>
      <xdr:spPr>
        <a:xfrm>
          <a:off x="18421427" y="1096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6" name="正方形/長方形 625">
          <a:extLst>
            <a:ext uri="{FF2B5EF4-FFF2-40B4-BE49-F238E27FC236}">
              <a16:creationId xmlns:a16="http://schemas.microsoft.com/office/drawing/2014/main" id="{00000000-0008-0000-0200-000072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7" name="正方形/長方形 626">
          <a:extLst>
            <a:ext uri="{FF2B5EF4-FFF2-40B4-BE49-F238E27FC236}">
              <a16:creationId xmlns:a16="http://schemas.microsoft.com/office/drawing/2014/main" id="{00000000-0008-0000-0200-000073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8" name="正方形/長方形 627">
          <a:extLst>
            <a:ext uri="{FF2B5EF4-FFF2-40B4-BE49-F238E27FC236}">
              <a16:creationId xmlns:a16="http://schemas.microsoft.com/office/drawing/2014/main" id="{00000000-0008-0000-0200-000074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9" name="正方形/長方形 628">
          <a:extLst>
            <a:ext uri="{FF2B5EF4-FFF2-40B4-BE49-F238E27FC236}">
              <a16:creationId xmlns:a16="http://schemas.microsoft.com/office/drawing/2014/main" id="{00000000-0008-0000-0200-000075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0" name="正方形/長方形 629">
          <a:extLst>
            <a:ext uri="{FF2B5EF4-FFF2-40B4-BE49-F238E27FC236}">
              <a16:creationId xmlns:a16="http://schemas.microsoft.com/office/drawing/2014/main" id="{00000000-0008-0000-0200-000076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1" name="正方形/長方形 630">
          <a:extLst>
            <a:ext uri="{FF2B5EF4-FFF2-40B4-BE49-F238E27FC236}">
              <a16:creationId xmlns:a16="http://schemas.microsoft.com/office/drawing/2014/main" id="{00000000-0008-0000-0200-000077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2" name="正方形/長方形 631">
          <a:extLst>
            <a:ext uri="{FF2B5EF4-FFF2-40B4-BE49-F238E27FC236}">
              <a16:creationId xmlns:a16="http://schemas.microsoft.com/office/drawing/2014/main" id="{00000000-0008-0000-0200-000078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3" name="正方形/長方形 632">
          <a:extLst>
            <a:ext uri="{FF2B5EF4-FFF2-40B4-BE49-F238E27FC236}">
              <a16:creationId xmlns:a16="http://schemas.microsoft.com/office/drawing/2014/main" id="{00000000-0008-0000-0200-000079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4" name="テキスト ボックス 633">
          <a:extLst>
            <a:ext uri="{FF2B5EF4-FFF2-40B4-BE49-F238E27FC236}">
              <a16:creationId xmlns:a16="http://schemas.microsoft.com/office/drawing/2014/main" id="{00000000-0008-0000-0200-00007A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5" name="直線コネクタ 634">
          <a:extLst>
            <a:ext uri="{FF2B5EF4-FFF2-40B4-BE49-F238E27FC236}">
              <a16:creationId xmlns:a16="http://schemas.microsoft.com/office/drawing/2014/main" id="{00000000-0008-0000-0200-00007B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6" name="テキスト ボックス 635">
          <a:extLst>
            <a:ext uri="{FF2B5EF4-FFF2-40B4-BE49-F238E27FC236}">
              <a16:creationId xmlns:a16="http://schemas.microsoft.com/office/drawing/2014/main" id="{00000000-0008-0000-0200-00007C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7" name="直線コネクタ 636">
          <a:extLst>
            <a:ext uri="{FF2B5EF4-FFF2-40B4-BE49-F238E27FC236}">
              <a16:creationId xmlns:a16="http://schemas.microsoft.com/office/drawing/2014/main" id="{00000000-0008-0000-0200-00007D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8" name="テキスト ボックス 637">
          <a:extLst>
            <a:ext uri="{FF2B5EF4-FFF2-40B4-BE49-F238E27FC236}">
              <a16:creationId xmlns:a16="http://schemas.microsoft.com/office/drawing/2014/main" id="{00000000-0008-0000-0200-00007E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9" name="直線コネクタ 638">
          <a:extLst>
            <a:ext uri="{FF2B5EF4-FFF2-40B4-BE49-F238E27FC236}">
              <a16:creationId xmlns:a16="http://schemas.microsoft.com/office/drawing/2014/main" id="{00000000-0008-0000-0200-00007F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40" name="テキスト ボックス 639">
          <a:extLst>
            <a:ext uri="{FF2B5EF4-FFF2-40B4-BE49-F238E27FC236}">
              <a16:creationId xmlns:a16="http://schemas.microsoft.com/office/drawing/2014/main" id="{00000000-0008-0000-0200-000080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1" name="直線コネクタ 640">
          <a:extLst>
            <a:ext uri="{FF2B5EF4-FFF2-40B4-BE49-F238E27FC236}">
              <a16:creationId xmlns:a16="http://schemas.microsoft.com/office/drawing/2014/main" id="{00000000-0008-0000-0200-000081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2" name="テキスト ボックス 641">
          <a:extLst>
            <a:ext uri="{FF2B5EF4-FFF2-40B4-BE49-F238E27FC236}">
              <a16:creationId xmlns:a16="http://schemas.microsoft.com/office/drawing/2014/main" id="{00000000-0008-0000-0200-000082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3" name="直線コネクタ 642">
          <a:extLst>
            <a:ext uri="{FF2B5EF4-FFF2-40B4-BE49-F238E27FC236}">
              <a16:creationId xmlns:a16="http://schemas.microsoft.com/office/drawing/2014/main" id="{00000000-0008-0000-0200-000083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4" name="テキスト ボックス 643">
          <a:extLst>
            <a:ext uri="{FF2B5EF4-FFF2-40B4-BE49-F238E27FC236}">
              <a16:creationId xmlns:a16="http://schemas.microsoft.com/office/drawing/2014/main" id="{00000000-0008-0000-0200-000084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5" name="直線コネクタ 644">
          <a:extLst>
            <a:ext uri="{FF2B5EF4-FFF2-40B4-BE49-F238E27FC236}">
              <a16:creationId xmlns:a16="http://schemas.microsoft.com/office/drawing/2014/main" id="{00000000-0008-0000-0200-000085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646" name="テキスト ボックス 645">
          <a:extLst>
            <a:ext uri="{FF2B5EF4-FFF2-40B4-BE49-F238E27FC236}">
              <a16:creationId xmlns:a16="http://schemas.microsoft.com/office/drawing/2014/main" id="{00000000-0008-0000-0200-000086020000}"/>
            </a:ext>
          </a:extLst>
        </xdr:cNvPr>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7" name="直線コネクタ 646">
          <a:extLst>
            <a:ext uri="{FF2B5EF4-FFF2-40B4-BE49-F238E27FC236}">
              <a16:creationId xmlns:a16="http://schemas.microsoft.com/office/drawing/2014/main" id="{00000000-0008-0000-0200-000087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8" name="【消防施設】&#10;有形固定資産減価償却率グラフ枠">
          <a:extLst>
            <a:ext uri="{FF2B5EF4-FFF2-40B4-BE49-F238E27FC236}">
              <a16:creationId xmlns:a16="http://schemas.microsoft.com/office/drawing/2014/main" id="{00000000-0008-0000-0200-000088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649" name="直線コネクタ 648">
          <a:extLst>
            <a:ext uri="{FF2B5EF4-FFF2-40B4-BE49-F238E27FC236}">
              <a16:creationId xmlns:a16="http://schemas.microsoft.com/office/drawing/2014/main" id="{00000000-0008-0000-0200-000089020000}"/>
            </a:ext>
          </a:extLst>
        </xdr:cNvPr>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650" name="【消防施設】&#10;有形固定資産減価償却率最小値テキスト">
          <a:extLst>
            <a:ext uri="{FF2B5EF4-FFF2-40B4-BE49-F238E27FC236}">
              <a16:creationId xmlns:a16="http://schemas.microsoft.com/office/drawing/2014/main" id="{00000000-0008-0000-0200-00008A020000}"/>
            </a:ext>
          </a:extLst>
        </xdr:cNvPr>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651" name="直線コネクタ 650">
          <a:extLst>
            <a:ext uri="{FF2B5EF4-FFF2-40B4-BE49-F238E27FC236}">
              <a16:creationId xmlns:a16="http://schemas.microsoft.com/office/drawing/2014/main" id="{00000000-0008-0000-0200-00008B020000}"/>
            </a:ext>
          </a:extLst>
        </xdr:cNvPr>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652" name="【消防施設】&#10;有形固定資産減価償却率最大値テキスト">
          <a:extLst>
            <a:ext uri="{FF2B5EF4-FFF2-40B4-BE49-F238E27FC236}">
              <a16:creationId xmlns:a16="http://schemas.microsoft.com/office/drawing/2014/main" id="{00000000-0008-0000-0200-00008C020000}"/>
            </a:ext>
          </a:extLst>
        </xdr:cNvPr>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53" name="直線コネクタ 652">
          <a:extLst>
            <a:ext uri="{FF2B5EF4-FFF2-40B4-BE49-F238E27FC236}">
              <a16:creationId xmlns:a16="http://schemas.microsoft.com/office/drawing/2014/main" id="{00000000-0008-0000-0200-00008D020000}"/>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148607</xdr:rowOff>
    </xdr:from>
    <xdr:ext cx="405111" cy="259045"/>
    <xdr:sp macro="" textlink="">
      <xdr:nvSpPr>
        <xdr:cNvPr id="654" name="【消防施設】&#10;有形固定資産減価償却率平均値テキスト">
          <a:extLst>
            <a:ext uri="{FF2B5EF4-FFF2-40B4-BE49-F238E27FC236}">
              <a16:creationId xmlns:a16="http://schemas.microsoft.com/office/drawing/2014/main" id="{00000000-0008-0000-0200-00008E020000}"/>
            </a:ext>
          </a:extLst>
        </xdr:cNvPr>
        <xdr:cNvSpPr txBox="1"/>
      </xdr:nvSpPr>
      <xdr:spPr>
        <a:xfrm>
          <a:off x="16357600" y="14036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170180</xdr:rowOff>
    </xdr:from>
    <xdr:to>
      <xdr:col>85</xdr:col>
      <xdr:colOff>177800</xdr:colOff>
      <xdr:row>82</xdr:row>
      <xdr:rowOff>100330</xdr:rowOff>
    </xdr:to>
    <xdr:sp macro="" textlink="">
      <xdr:nvSpPr>
        <xdr:cNvPr id="655" name="フローチャート: 判断 654">
          <a:extLst>
            <a:ext uri="{FF2B5EF4-FFF2-40B4-BE49-F238E27FC236}">
              <a16:creationId xmlns:a16="http://schemas.microsoft.com/office/drawing/2014/main" id="{00000000-0008-0000-0200-00008F020000}"/>
            </a:ext>
          </a:extLst>
        </xdr:cNvPr>
        <xdr:cNvSpPr/>
      </xdr:nvSpPr>
      <xdr:spPr>
        <a:xfrm>
          <a:off x="16268700" y="1405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10161</xdr:rowOff>
    </xdr:from>
    <xdr:to>
      <xdr:col>81</xdr:col>
      <xdr:colOff>101600</xdr:colOff>
      <xdr:row>82</xdr:row>
      <xdr:rowOff>111761</xdr:rowOff>
    </xdr:to>
    <xdr:sp macro="" textlink="">
      <xdr:nvSpPr>
        <xdr:cNvPr id="656" name="フローチャート: 判断 655">
          <a:extLst>
            <a:ext uri="{FF2B5EF4-FFF2-40B4-BE49-F238E27FC236}">
              <a16:creationId xmlns:a16="http://schemas.microsoft.com/office/drawing/2014/main" id="{00000000-0008-0000-0200-000090020000}"/>
            </a:ext>
          </a:extLst>
        </xdr:cNvPr>
        <xdr:cNvSpPr/>
      </xdr:nvSpPr>
      <xdr:spPr>
        <a:xfrm>
          <a:off x="15430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24130</xdr:rowOff>
    </xdr:from>
    <xdr:to>
      <xdr:col>76</xdr:col>
      <xdr:colOff>165100</xdr:colOff>
      <xdr:row>82</xdr:row>
      <xdr:rowOff>125730</xdr:rowOff>
    </xdr:to>
    <xdr:sp macro="" textlink="">
      <xdr:nvSpPr>
        <xdr:cNvPr id="657" name="フローチャート: 判断 656">
          <a:extLst>
            <a:ext uri="{FF2B5EF4-FFF2-40B4-BE49-F238E27FC236}">
              <a16:creationId xmlns:a16="http://schemas.microsoft.com/office/drawing/2014/main" id="{00000000-0008-0000-0200-000091020000}"/>
            </a:ext>
          </a:extLst>
        </xdr:cNvPr>
        <xdr:cNvSpPr/>
      </xdr:nvSpPr>
      <xdr:spPr>
        <a:xfrm>
          <a:off x="14541500" y="1408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58420</xdr:rowOff>
    </xdr:from>
    <xdr:to>
      <xdr:col>72</xdr:col>
      <xdr:colOff>38100</xdr:colOff>
      <xdr:row>81</xdr:row>
      <xdr:rowOff>160020</xdr:rowOff>
    </xdr:to>
    <xdr:sp macro="" textlink="">
      <xdr:nvSpPr>
        <xdr:cNvPr id="658" name="フローチャート: 判断 657">
          <a:extLst>
            <a:ext uri="{FF2B5EF4-FFF2-40B4-BE49-F238E27FC236}">
              <a16:creationId xmlns:a16="http://schemas.microsoft.com/office/drawing/2014/main" id="{00000000-0008-0000-0200-000092020000}"/>
            </a:ext>
          </a:extLst>
        </xdr:cNvPr>
        <xdr:cNvSpPr/>
      </xdr:nvSpPr>
      <xdr:spPr>
        <a:xfrm>
          <a:off x="13652500" y="1394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146050</xdr:rowOff>
    </xdr:from>
    <xdr:to>
      <xdr:col>67</xdr:col>
      <xdr:colOff>101600</xdr:colOff>
      <xdr:row>82</xdr:row>
      <xdr:rowOff>76200</xdr:rowOff>
    </xdr:to>
    <xdr:sp macro="" textlink="">
      <xdr:nvSpPr>
        <xdr:cNvPr id="659" name="フローチャート: 判断 658">
          <a:extLst>
            <a:ext uri="{FF2B5EF4-FFF2-40B4-BE49-F238E27FC236}">
              <a16:creationId xmlns:a16="http://schemas.microsoft.com/office/drawing/2014/main" id="{00000000-0008-0000-0200-000093020000}"/>
            </a:ext>
          </a:extLst>
        </xdr:cNvPr>
        <xdr:cNvSpPr/>
      </xdr:nvSpPr>
      <xdr:spPr>
        <a:xfrm>
          <a:off x="12763500" y="1403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00000000-0008-0000-0200-000094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00000000-0008-0000-0200-000095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00000000-0008-0000-0200-000096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00000000-0008-0000-0200-000097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00000000-0008-0000-0200-000098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45720</xdr:rowOff>
    </xdr:from>
    <xdr:to>
      <xdr:col>85</xdr:col>
      <xdr:colOff>177800</xdr:colOff>
      <xdr:row>78</xdr:row>
      <xdr:rowOff>147320</xdr:rowOff>
    </xdr:to>
    <xdr:sp macro="" textlink="">
      <xdr:nvSpPr>
        <xdr:cNvPr id="665" name="楕円 664">
          <a:extLst>
            <a:ext uri="{FF2B5EF4-FFF2-40B4-BE49-F238E27FC236}">
              <a16:creationId xmlns:a16="http://schemas.microsoft.com/office/drawing/2014/main" id="{00000000-0008-0000-0200-000099020000}"/>
            </a:ext>
          </a:extLst>
        </xdr:cNvPr>
        <xdr:cNvSpPr/>
      </xdr:nvSpPr>
      <xdr:spPr>
        <a:xfrm>
          <a:off x="16268700" y="1341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68597</xdr:rowOff>
    </xdr:from>
    <xdr:ext cx="405111" cy="259045"/>
    <xdr:sp macro="" textlink="">
      <xdr:nvSpPr>
        <xdr:cNvPr id="666" name="【消防施設】&#10;有形固定資産減価償却率該当値テキスト">
          <a:extLst>
            <a:ext uri="{FF2B5EF4-FFF2-40B4-BE49-F238E27FC236}">
              <a16:creationId xmlns:a16="http://schemas.microsoft.com/office/drawing/2014/main" id="{00000000-0008-0000-0200-00009A020000}"/>
            </a:ext>
          </a:extLst>
        </xdr:cNvPr>
        <xdr:cNvSpPr txBox="1"/>
      </xdr:nvSpPr>
      <xdr:spPr>
        <a:xfrm>
          <a:off x="16357600" y="13270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19050</xdr:rowOff>
    </xdr:from>
    <xdr:to>
      <xdr:col>81</xdr:col>
      <xdr:colOff>101600</xdr:colOff>
      <xdr:row>78</xdr:row>
      <xdr:rowOff>120650</xdr:rowOff>
    </xdr:to>
    <xdr:sp macro="" textlink="">
      <xdr:nvSpPr>
        <xdr:cNvPr id="667" name="楕円 666">
          <a:extLst>
            <a:ext uri="{FF2B5EF4-FFF2-40B4-BE49-F238E27FC236}">
              <a16:creationId xmlns:a16="http://schemas.microsoft.com/office/drawing/2014/main" id="{00000000-0008-0000-0200-00009B020000}"/>
            </a:ext>
          </a:extLst>
        </xdr:cNvPr>
        <xdr:cNvSpPr/>
      </xdr:nvSpPr>
      <xdr:spPr>
        <a:xfrm>
          <a:off x="15430500" y="1339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69850</xdr:rowOff>
    </xdr:from>
    <xdr:to>
      <xdr:col>85</xdr:col>
      <xdr:colOff>127000</xdr:colOff>
      <xdr:row>78</xdr:row>
      <xdr:rowOff>96520</xdr:rowOff>
    </xdr:to>
    <xdr:cxnSp macro="">
      <xdr:nvCxnSpPr>
        <xdr:cNvPr id="668" name="直線コネクタ 667">
          <a:extLst>
            <a:ext uri="{FF2B5EF4-FFF2-40B4-BE49-F238E27FC236}">
              <a16:creationId xmlns:a16="http://schemas.microsoft.com/office/drawing/2014/main" id="{00000000-0008-0000-0200-00009C020000}"/>
            </a:ext>
          </a:extLst>
        </xdr:cNvPr>
        <xdr:cNvCxnSpPr/>
      </xdr:nvCxnSpPr>
      <xdr:spPr>
        <a:xfrm>
          <a:off x="15481300" y="1344295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162561</xdr:rowOff>
    </xdr:from>
    <xdr:to>
      <xdr:col>76</xdr:col>
      <xdr:colOff>165100</xdr:colOff>
      <xdr:row>78</xdr:row>
      <xdr:rowOff>92711</xdr:rowOff>
    </xdr:to>
    <xdr:sp macro="" textlink="">
      <xdr:nvSpPr>
        <xdr:cNvPr id="669" name="楕円 668">
          <a:extLst>
            <a:ext uri="{FF2B5EF4-FFF2-40B4-BE49-F238E27FC236}">
              <a16:creationId xmlns:a16="http://schemas.microsoft.com/office/drawing/2014/main" id="{00000000-0008-0000-0200-00009D020000}"/>
            </a:ext>
          </a:extLst>
        </xdr:cNvPr>
        <xdr:cNvSpPr/>
      </xdr:nvSpPr>
      <xdr:spPr>
        <a:xfrm>
          <a:off x="14541500" y="13364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41911</xdr:rowOff>
    </xdr:from>
    <xdr:to>
      <xdr:col>81</xdr:col>
      <xdr:colOff>50800</xdr:colOff>
      <xdr:row>78</xdr:row>
      <xdr:rowOff>69850</xdr:rowOff>
    </xdr:to>
    <xdr:cxnSp macro="">
      <xdr:nvCxnSpPr>
        <xdr:cNvPr id="670" name="直線コネクタ 669">
          <a:extLst>
            <a:ext uri="{FF2B5EF4-FFF2-40B4-BE49-F238E27FC236}">
              <a16:creationId xmlns:a16="http://schemas.microsoft.com/office/drawing/2014/main" id="{00000000-0008-0000-0200-00009E020000}"/>
            </a:ext>
          </a:extLst>
        </xdr:cNvPr>
        <xdr:cNvCxnSpPr/>
      </xdr:nvCxnSpPr>
      <xdr:spPr>
        <a:xfrm>
          <a:off x="14592300" y="13415011"/>
          <a:ext cx="889000" cy="27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135889</xdr:rowOff>
    </xdr:from>
    <xdr:to>
      <xdr:col>72</xdr:col>
      <xdr:colOff>38100</xdr:colOff>
      <xdr:row>78</xdr:row>
      <xdr:rowOff>66039</xdr:rowOff>
    </xdr:to>
    <xdr:sp macro="" textlink="">
      <xdr:nvSpPr>
        <xdr:cNvPr id="671" name="楕円 670">
          <a:extLst>
            <a:ext uri="{FF2B5EF4-FFF2-40B4-BE49-F238E27FC236}">
              <a16:creationId xmlns:a16="http://schemas.microsoft.com/office/drawing/2014/main" id="{00000000-0008-0000-0200-00009F020000}"/>
            </a:ext>
          </a:extLst>
        </xdr:cNvPr>
        <xdr:cNvSpPr/>
      </xdr:nvSpPr>
      <xdr:spPr>
        <a:xfrm>
          <a:off x="13652500" y="13337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15239</xdr:rowOff>
    </xdr:from>
    <xdr:to>
      <xdr:col>76</xdr:col>
      <xdr:colOff>114300</xdr:colOff>
      <xdr:row>78</xdr:row>
      <xdr:rowOff>41911</xdr:rowOff>
    </xdr:to>
    <xdr:cxnSp macro="">
      <xdr:nvCxnSpPr>
        <xdr:cNvPr id="672" name="直線コネクタ 671">
          <a:extLst>
            <a:ext uri="{FF2B5EF4-FFF2-40B4-BE49-F238E27FC236}">
              <a16:creationId xmlns:a16="http://schemas.microsoft.com/office/drawing/2014/main" id="{00000000-0008-0000-0200-0000A0020000}"/>
            </a:ext>
          </a:extLst>
        </xdr:cNvPr>
        <xdr:cNvCxnSpPr/>
      </xdr:nvCxnSpPr>
      <xdr:spPr>
        <a:xfrm>
          <a:off x="13703300" y="13388339"/>
          <a:ext cx="8890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78</xdr:row>
      <xdr:rowOff>29211</xdr:rowOff>
    </xdr:from>
    <xdr:to>
      <xdr:col>67</xdr:col>
      <xdr:colOff>101600</xdr:colOff>
      <xdr:row>78</xdr:row>
      <xdr:rowOff>130811</xdr:rowOff>
    </xdr:to>
    <xdr:sp macro="" textlink="">
      <xdr:nvSpPr>
        <xdr:cNvPr id="673" name="楕円 672">
          <a:extLst>
            <a:ext uri="{FF2B5EF4-FFF2-40B4-BE49-F238E27FC236}">
              <a16:creationId xmlns:a16="http://schemas.microsoft.com/office/drawing/2014/main" id="{00000000-0008-0000-0200-0000A1020000}"/>
            </a:ext>
          </a:extLst>
        </xdr:cNvPr>
        <xdr:cNvSpPr/>
      </xdr:nvSpPr>
      <xdr:spPr>
        <a:xfrm>
          <a:off x="12763500" y="1340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15239</xdr:rowOff>
    </xdr:from>
    <xdr:to>
      <xdr:col>71</xdr:col>
      <xdr:colOff>177800</xdr:colOff>
      <xdr:row>78</xdr:row>
      <xdr:rowOff>80011</xdr:rowOff>
    </xdr:to>
    <xdr:cxnSp macro="">
      <xdr:nvCxnSpPr>
        <xdr:cNvPr id="674" name="直線コネクタ 673">
          <a:extLst>
            <a:ext uri="{FF2B5EF4-FFF2-40B4-BE49-F238E27FC236}">
              <a16:creationId xmlns:a16="http://schemas.microsoft.com/office/drawing/2014/main" id="{00000000-0008-0000-0200-0000A2020000}"/>
            </a:ext>
          </a:extLst>
        </xdr:cNvPr>
        <xdr:cNvCxnSpPr/>
      </xdr:nvCxnSpPr>
      <xdr:spPr>
        <a:xfrm flipV="1">
          <a:off x="12814300" y="13388339"/>
          <a:ext cx="889000" cy="64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102888</xdr:rowOff>
    </xdr:from>
    <xdr:ext cx="405111" cy="259045"/>
    <xdr:sp macro="" textlink="">
      <xdr:nvSpPr>
        <xdr:cNvPr id="675" name="n_1aveValue【消防施設】&#10;有形固定資産減価償却率">
          <a:extLst>
            <a:ext uri="{FF2B5EF4-FFF2-40B4-BE49-F238E27FC236}">
              <a16:creationId xmlns:a16="http://schemas.microsoft.com/office/drawing/2014/main" id="{00000000-0008-0000-0200-0000A3020000}"/>
            </a:ext>
          </a:extLst>
        </xdr:cNvPr>
        <xdr:cNvSpPr txBox="1"/>
      </xdr:nvSpPr>
      <xdr:spPr>
        <a:xfrm>
          <a:off x="15266044" y="1416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116857</xdr:rowOff>
    </xdr:from>
    <xdr:ext cx="405111" cy="259045"/>
    <xdr:sp macro="" textlink="">
      <xdr:nvSpPr>
        <xdr:cNvPr id="676" name="n_2aveValue【消防施設】&#10;有形固定資産減価償却率">
          <a:extLst>
            <a:ext uri="{FF2B5EF4-FFF2-40B4-BE49-F238E27FC236}">
              <a16:creationId xmlns:a16="http://schemas.microsoft.com/office/drawing/2014/main" id="{00000000-0008-0000-0200-0000A4020000}"/>
            </a:ext>
          </a:extLst>
        </xdr:cNvPr>
        <xdr:cNvSpPr txBox="1"/>
      </xdr:nvSpPr>
      <xdr:spPr>
        <a:xfrm>
          <a:off x="14389744" y="14175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151147</xdr:rowOff>
    </xdr:from>
    <xdr:ext cx="405111" cy="259045"/>
    <xdr:sp macro="" textlink="">
      <xdr:nvSpPr>
        <xdr:cNvPr id="677" name="n_3aveValue【消防施設】&#10;有形固定資産減価償却率">
          <a:extLst>
            <a:ext uri="{FF2B5EF4-FFF2-40B4-BE49-F238E27FC236}">
              <a16:creationId xmlns:a16="http://schemas.microsoft.com/office/drawing/2014/main" id="{00000000-0008-0000-0200-0000A5020000}"/>
            </a:ext>
          </a:extLst>
        </xdr:cNvPr>
        <xdr:cNvSpPr txBox="1"/>
      </xdr:nvSpPr>
      <xdr:spPr>
        <a:xfrm>
          <a:off x="13500744" y="1403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67327</xdr:rowOff>
    </xdr:from>
    <xdr:ext cx="405111" cy="259045"/>
    <xdr:sp macro="" textlink="">
      <xdr:nvSpPr>
        <xdr:cNvPr id="678" name="n_4aveValue【消防施設】&#10;有形固定資産減価償却率">
          <a:extLst>
            <a:ext uri="{FF2B5EF4-FFF2-40B4-BE49-F238E27FC236}">
              <a16:creationId xmlns:a16="http://schemas.microsoft.com/office/drawing/2014/main" id="{00000000-0008-0000-0200-0000A6020000}"/>
            </a:ext>
          </a:extLst>
        </xdr:cNvPr>
        <xdr:cNvSpPr txBox="1"/>
      </xdr:nvSpPr>
      <xdr:spPr>
        <a:xfrm>
          <a:off x="12611744" y="14126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76</xdr:row>
      <xdr:rowOff>137177</xdr:rowOff>
    </xdr:from>
    <xdr:ext cx="340478" cy="259045"/>
    <xdr:sp macro="" textlink="">
      <xdr:nvSpPr>
        <xdr:cNvPr id="679" name="n_1mainValue【消防施設】&#10;有形固定資産減価償却率">
          <a:extLst>
            <a:ext uri="{FF2B5EF4-FFF2-40B4-BE49-F238E27FC236}">
              <a16:creationId xmlns:a16="http://schemas.microsoft.com/office/drawing/2014/main" id="{00000000-0008-0000-0200-0000A7020000}"/>
            </a:ext>
          </a:extLst>
        </xdr:cNvPr>
        <xdr:cNvSpPr txBox="1"/>
      </xdr:nvSpPr>
      <xdr:spPr>
        <a:xfrm>
          <a:off x="15298361" y="131673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76</xdr:row>
      <xdr:rowOff>109238</xdr:rowOff>
    </xdr:from>
    <xdr:ext cx="340478" cy="259045"/>
    <xdr:sp macro="" textlink="">
      <xdr:nvSpPr>
        <xdr:cNvPr id="680" name="n_2mainValue【消防施設】&#10;有形固定資産減価償却率">
          <a:extLst>
            <a:ext uri="{FF2B5EF4-FFF2-40B4-BE49-F238E27FC236}">
              <a16:creationId xmlns:a16="http://schemas.microsoft.com/office/drawing/2014/main" id="{00000000-0008-0000-0200-0000A8020000}"/>
            </a:ext>
          </a:extLst>
        </xdr:cNvPr>
        <xdr:cNvSpPr txBox="1"/>
      </xdr:nvSpPr>
      <xdr:spPr>
        <a:xfrm>
          <a:off x="14422061" y="1313943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76</xdr:row>
      <xdr:rowOff>82566</xdr:rowOff>
    </xdr:from>
    <xdr:ext cx="340478" cy="259045"/>
    <xdr:sp macro="" textlink="">
      <xdr:nvSpPr>
        <xdr:cNvPr id="681" name="n_3mainValue【消防施設】&#10;有形固定資産減価償却率">
          <a:extLst>
            <a:ext uri="{FF2B5EF4-FFF2-40B4-BE49-F238E27FC236}">
              <a16:creationId xmlns:a16="http://schemas.microsoft.com/office/drawing/2014/main" id="{00000000-0008-0000-0200-0000A9020000}"/>
            </a:ext>
          </a:extLst>
        </xdr:cNvPr>
        <xdr:cNvSpPr txBox="1"/>
      </xdr:nvSpPr>
      <xdr:spPr>
        <a:xfrm>
          <a:off x="13533061" y="131127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71061</xdr:colOff>
      <xdr:row>76</xdr:row>
      <xdr:rowOff>147338</xdr:rowOff>
    </xdr:from>
    <xdr:ext cx="340478" cy="259045"/>
    <xdr:sp macro="" textlink="">
      <xdr:nvSpPr>
        <xdr:cNvPr id="682" name="n_4mainValue【消防施設】&#10;有形固定資産減価償却率">
          <a:extLst>
            <a:ext uri="{FF2B5EF4-FFF2-40B4-BE49-F238E27FC236}">
              <a16:creationId xmlns:a16="http://schemas.microsoft.com/office/drawing/2014/main" id="{00000000-0008-0000-0200-0000AA020000}"/>
            </a:ext>
          </a:extLst>
        </xdr:cNvPr>
        <xdr:cNvSpPr txBox="1"/>
      </xdr:nvSpPr>
      <xdr:spPr>
        <a:xfrm>
          <a:off x="12644061" y="1317753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3" name="正方形/長方形 682">
          <a:extLst>
            <a:ext uri="{FF2B5EF4-FFF2-40B4-BE49-F238E27FC236}">
              <a16:creationId xmlns:a16="http://schemas.microsoft.com/office/drawing/2014/main" id="{00000000-0008-0000-0200-0000AB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4" name="正方形/長方形 683">
          <a:extLst>
            <a:ext uri="{FF2B5EF4-FFF2-40B4-BE49-F238E27FC236}">
              <a16:creationId xmlns:a16="http://schemas.microsoft.com/office/drawing/2014/main" id="{00000000-0008-0000-0200-0000AC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5" name="正方形/長方形 684">
          <a:extLst>
            <a:ext uri="{FF2B5EF4-FFF2-40B4-BE49-F238E27FC236}">
              <a16:creationId xmlns:a16="http://schemas.microsoft.com/office/drawing/2014/main" id="{00000000-0008-0000-0200-0000AD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6" name="正方形/長方形 685">
          <a:extLst>
            <a:ext uri="{FF2B5EF4-FFF2-40B4-BE49-F238E27FC236}">
              <a16:creationId xmlns:a16="http://schemas.microsoft.com/office/drawing/2014/main" id="{00000000-0008-0000-0200-0000AE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7" name="正方形/長方形 686">
          <a:extLst>
            <a:ext uri="{FF2B5EF4-FFF2-40B4-BE49-F238E27FC236}">
              <a16:creationId xmlns:a16="http://schemas.microsoft.com/office/drawing/2014/main" id="{00000000-0008-0000-0200-0000AF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8" name="正方形/長方形 687">
          <a:extLst>
            <a:ext uri="{FF2B5EF4-FFF2-40B4-BE49-F238E27FC236}">
              <a16:creationId xmlns:a16="http://schemas.microsoft.com/office/drawing/2014/main" id="{00000000-0008-0000-0200-0000B0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9" name="正方形/長方形 688">
          <a:extLst>
            <a:ext uri="{FF2B5EF4-FFF2-40B4-BE49-F238E27FC236}">
              <a16:creationId xmlns:a16="http://schemas.microsoft.com/office/drawing/2014/main" id="{00000000-0008-0000-0200-0000B1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0" name="正方形/長方形 689">
          <a:extLst>
            <a:ext uri="{FF2B5EF4-FFF2-40B4-BE49-F238E27FC236}">
              <a16:creationId xmlns:a16="http://schemas.microsoft.com/office/drawing/2014/main" id="{00000000-0008-0000-0200-0000B2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1" name="テキスト ボックス 690">
          <a:extLst>
            <a:ext uri="{FF2B5EF4-FFF2-40B4-BE49-F238E27FC236}">
              <a16:creationId xmlns:a16="http://schemas.microsoft.com/office/drawing/2014/main" id="{00000000-0008-0000-0200-0000B3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2" name="直線コネクタ 691">
          <a:extLst>
            <a:ext uri="{FF2B5EF4-FFF2-40B4-BE49-F238E27FC236}">
              <a16:creationId xmlns:a16="http://schemas.microsoft.com/office/drawing/2014/main" id="{00000000-0008-0000-0200-0000B4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3" name="直線コネクタ 692">
          <a:extLst>
            <a:ext uri="{FF2B5EF4-FFF2-40B4-BE49-F238E27FC236}">
              <a16:creationId xmlns:a16="http://schemas.microsoft.com/office/drawing/2014/main" id="{00000000-0008-0000-0200-0000B5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4" name="テキスト ボックス 693">
          <a:extLst>
            <a:ext uri="{FF2B5EF4-FFF2-40B4-BE49-F238E27FC236}">
              <a16:creationId xmlns:a16="http://schemas.microsoft.com/office/drawing/2014/main" id="{00000000-0008-0000-0200-0000B6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5" name="直線コネクタ 694">
          <a:extLst>
            <a:ext uri="{FF2B5EF4-FFF2-40B4-BE49-F238E27FC236}">
              <a16:creationId xmlns:a16="http://schemas.microsoft.com/office/drawing/2014/main" id="{00000000-0008-0000-0200-0000B7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83</xdr:row>
      <xdr:rowOff>105427</xdr:rowOff>
    </xdr:from>
    <xdr:ext cx="595419" cy="259045"/>
    <xdr:sp macro="" textlink="">
      <xdr:nvSpPr>
        <xdr:cNvPr id="696" name="テキスト ボックス 695">
          <a:extLst>
            <a:ext uri="{FF2B5EF4-FFF2-40B4-BE49-F238E27FC236}">
              <a16:creationId xmlns:a16="http://schemas.microsoft.com/office/drawing/2014/main" id="{00000000-0008-0000-0200-0000B8020000}"/>
            </a:ext>
          </a:extLst>
        </xdr:cNvPr>
        <xdr:cNvSpPr txBox="1"/>
      </xdr:nvSpPr>
      <xdr:spPr>
        <a:xfrm>
          <a:off x="17692581" y="1433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7" name="直線コネクタ 696">
          <a:extLst>
            <a:ext uri="{FF2B5EF4-FFF2-40B4-BE49-F238E27FC236}">
              <a16:creationId xmlns:a16="http://schemas.microsoft.com/office/drawing/2014/main" id="{00000000-0008-0000-0200-0000B9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81</xdr:row>
      <xdr:rowOff>67327</xdr:rowOff>
    </xdr:from>
    <xdr:ext cx="595419" cy="259045"/>
    <xdr:sp macro="" textlink="">
      <xdr:nvSpPr>
        <xdr:cNvPr id="698" name="テキスト ボックス 697">
          <a:extLst>
            <a:ext uri="{FF2B5EF4-FFF2-40B4-BE49-F238E27FC236}">
              <a16:creationId xmlns:a16="http://schemas.microsoft.com/office/drawing/2014/main" id="{00000000-0008-0000-0200-0000BA020000}"/>
            </a:ext>
          </a:extLst>
        </xdr:cNvPr>
        <xdr:cNvSpPr txBox="1"/>
      </xdr:nvSpPr>
      <xdr:spPr>
        <a:xfrm>
          <a:off x="17692581" y="1395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9" name="直線コネクタ 698">
          <a:extLst>
            <a:ext uri="{FF2B5EF4-FFF2-40B4-BE49-F238E27FC236}">
              <a16:creationId xmlns:a16="http://schemas.microsoft.com/office/drawing/2014/main" id="{00000000-0008-0000-0200-0000BB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79</xdr:row>
      <xdr:rowOff>29227</xdr:rowOff>
    </xdr:from>
    <xdr:ext cx="595419" cy="259045"/>
    <xdr:sp macro="" textlink="">
      <xdr:nvSpPr>
        <xdr:cNvPr id="700" name="テキスト ボックス 699">
          <a:extLst>
            <a:ext uri="{FF2B5EF4-FFF2-40B4-BE49-F238E27FC236}">
              <a16:creationId xmlns:a16="http://schemas.microsoft.com/office/drawing/2014/main" id="{00000000-0008-0000-0200-0000BC020000}"/>
            </a:ext>
          </a:extLst>
        </xdr:cNvPr>
        <xdr:cNvSpPr txBox="1"/>
      </xdr:nvSpPr>
      <xdr:spPr>
        <a:xfrm>
          <a:off x="17692581" y="1357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1" name="直線コネクタ 700">
          <a:extLst>
            <a:ext uri="{FF2B5EF4-FFF2-40B4-BE49-F238E27FC236}">
              <a16:creationId xmlns:a16="http://schemas.microsoft.com/office/drawing/2014/main" id="{00000000-0008-0000-0200-0000BD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162577</xdr:rowOff>
    </xdr:from>
    <xdr:ext cx="595419" cy="259045"/>
    <xdr:sp macro="" textlink="">
      <xdr:nvSpPr>
        <xdr:cNvPr id="702" name="テキスト ボックス 701">
          <a:extLst>
            <a:ext uri="{FF2B5EF4-FFF2-40B4-BE49-F238E27FC236}">
              <a16:creationId xmlns:a16="http://schemas.microsoft.com/office/drawing/2014/main" id="{00000000-0008-0000-0200-0000BE020000}"/>
            </a:ext>
          </a:extLst>
        </xdr:cNvPr>
        <xdr:cNvSpPr txBox="1"/>
      </xdr:nvSpPr>
      <xdr:spPr>
        <a:xfrm>
          <a:off x="17692581" y="1319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3" name="直線コネクタ 702">
          <a:extLst>
            <a:ext uri="{FF2B5EF4-FFF2-40B4-BE49-F238E27FC236}">
              <a16:creationId xmlns:a16="http://schemas.microsoft.com/office/drawing/2014/main" id="{00000000-0008-0000-0200-0000BF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124477</xdr:rowOff>
    </xdr:from>
    <xdr:ext cx="595419" cy="259045"/>
    <xdr:sp macro="" textlink="">
      <xdr:nvSpPr>
        <xdr:cNvPr id="704" name="テキスト ボックス 703">
          <a:extLst>
            <a:ext uri="{FF2B5EF4-FFF2-40B4-BE49-F238E27FC236}">
              <a16:creationId xmlns:a16="http://schemas.microsoft.com/office/drawing/2014/main" id="{00000000-0008-0000-0200-0000C0020000}"/>
            </a:ext>
          </a:extLst>
        </xdr:cNvPr>
        <xdr:cNvSpPr txBox="1"/>
      </xdr:nvSpPr>
      <xdr:spPr>
        <a:xfrm>
          <a:off x="17692581" y="1281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5" name="【消防施設】&#10;一人当たり面積グラフ枠">
          <a:extLst>
            <a:ext uri="{FF2B5EF4-FFF2-40B4-BE49-F238E27FC236}">
              <a16:creationId xmlns:a16="http://schemas.microsoft.com/office/drawing/2014/main" id="{00000000-0008-0000-0200-0000C1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100485</xdr:rowOff>
    </xdr:from>
    <xdr:to>
      <xdr:col>116</xdr:col>
      <xdr:colOff>62864</xdr:colOff>
      <xdr:row>86</xdr:row>
      <xdr:rowOff>114216</xdr:rowOff>
    </xdr:to>
    <xdr:cxnSp macro="">
      <xdr:nvCxnSpPr>
        <xdr:cNvPr id="706" name="直線コネクタ 705">
          <a:extLst>
            <a:ext uri="{FF2B5EF4-FFF2-40B4-BE49-F238E27FC236}">
              <a16:creationId xmlns:a16="http://schemas.microsoft.com/office/drawing/2014/main" id="{00000000-0008-0000-0200-0000C2020000}"/>
            </a:ext>
          </a:extLst>
        </xdr:cNvPr>
        <xdr:cNvCxnSpPr/>
      </xdr:nvCxnSpPr>
      <xdr:spPr>
        <a:xfrm flipV="1">
          <a:off x="22160864" y="13473585"/>
          <a:ext cx="0" cy="1385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161486</xdr:rowOff>
    </xdr:from>
    <xdr:ext cx="469744" cy="259045"/>
    <xdr:sp macro="" textlink="">
      <xdr:nvSpPr>
        <xdr:cNvPr id="707" name="【消防施設】&#10;一人当たり面積最小値テキスト">
          <a:extLst>
            <a:ext uri="{FF2B5EF4-FFF2-40B4-BE49-F238E27FC236}">
              <a16:creationId xmlns:a16="http://schemas.microsoft.com/office/drawing/2014/main" id="{00000000-0008-0000-0200-0000C3020000}"/>
            </a:ext>
          </a:extLst>
        </xdr:cNvPr>
        <xdr:cNvSpPr txBox="1"/>
      </xdr:nvSpPr>
      <xdr:spPr>
        <a:xfrm>
          <a:off x="22199600" y="14906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114216</xdr:rowOff>
    </xdr:from>
    <xdr:to>
      <xdr:col>116</xdr:col>
      <xdr:colOff>152400</xdr:colOff>
      <xdr:row>86</xdr:row>
      <xdr:rowOff>114216</xdr:rowOff>
    </xdr:to>
    <xdr:cxnSp macro="">
      <xdr:nvCxnSpPr>
        <xdr:cNvPr id="708" name="直線コネクタ 707">
          <a:extLst>
            <a:ext uri="{FF2B5EF4-FFF2-40B4-BE49-F238E27FC236}">
              <a16:creationId xmlns:a16="http://schemas.microsoft.com/office/drawing/2014/main" id="{00000000-0008-0000-0200-0000C4020000}"/>
            </a:ext>
          </a:extLst>
        </xdr:cNvPr>
        <xdr:cNvCxnSpPr/>
      </xdr:nvCxnSpPr>
      <xdr:spPr>
        <a:xfrm>
          <a:off x="22072600" y="14858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47162</xdr:rowOff>
    </xdr:from>
    <xdr:ext cx="599010" cy="259045"/>
    <xdr:sp macro="" textlink="">
      <xdr:nvSpPr>
        <xdr:cNvPr id="709" name="【消防施設】&#10;一人当たり面積最大値テキスト">
          <a:extLst>
            <a:ext uri="{FF2B5EF4-FFF2-40B4-BE49-F238E27FC236}">
              <a16:creationId xmlns:a16="http://schemas.microsoft.com/office/drawing/2014/main" id="{00000000-0008-0000-0200-0000C5020000}"/>
            </a:ext>
          </a:extLst>
        </xdr:cNvPr>
        <xdr:cNvSpPr txBox="1"/>
      </xdr:nvSpPr>
      <xdr:spPr>
        <a:xfrm>
          <a:off x="22199600" y="13248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100485</xdr:rowOff>
    </xdr:from>
    <xdr:to>
      <xdr:col>116</xdr:col>
      <xdr:colOff>152400</xdr:colOff>
      <xdr:row>78</xdr:row>
      <xdr:rowOff>100485</xdr:rowOff>
    </xdr:to>
    <xdr:cxnSp macro="">
      <xdr:nvCxnSpPr>
        <xdr:cNvPr id="710" name="直線コネクタ 709">
          <a:extLst>
            <a:ext uri="{FF2B5EF4-FFF2-40B4-BE49-F238E27FC236}">
              <a16:creationId xmlns:a16="http://schemas.microsoft.com/office/drawing/2014/main" id="{00000000-0008-0000-0200-0000C6020000}"/>
            </a:ext>
          </a:extLst>
        </xdr:cNvPr>
        <xdr:cNvCxnSpPr/>
      </xdr:nvCxnSpPr>
      <xdr:spPr>
        <a:xfrm>
          <a:off x="22072600" y="13473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78936</xdr:rowOff>
    </xdr:from>
    <xdr:ext cx="469744" cy="259045"/>
    <xdr:sp macro="" textlink="">
      <xdr:nvSpPr>
        <xdr:cNvPr id="711" name="【消防施設】&#10;一人当たり面積平均値テキスト">
          <a:extLst>
            <a:ext uri="{FF2B5EF4-FFF2-40B4-BE49-F238E27FC236}">
              <a16:creationId xmlns:a16="http://schemas.microsoft.com/office/drawing/2014/main" id="{00000000-0008-0000-0200-0000C7020000}"/>
            </a:ext>
          </a:extLst>
        </xdr:cNvPr>
        <xdr:cNvSpPr txBox="1"/>
      </xdr:nvSpPr>
      <xdr:spPr>
        <a:xfrm>
          <a:off x="22199600" y="146521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56059</xdr:rowOff>
    </xdr:from>
    <xdr:to>
      <xdr:col>116</xdr:col>
      <xdr:colOff>114300</xdr:colOff>
      <xdr:row>86</xdr:row>
      <xdr:rowOff>157659</xdr:rowOff>
    </xdr:to>
    <xdr:sp macro="" textlink="">
      <xdr:nvSpPr>
        <xdr:cNvPr id="712" name="フローチャート: 判断 711">
          <a:extLst>
            <a:ext uri="{FF2B5EF4-FFF2-40B4-BE49-F238E27FC236}">
              <a16:creationId xmlns:a16="http://schemas.microsoft.com/office/drawing/2014/main" id="{00000000-0008-0000-0200-0000C8020000}"/>
            </a:ext>
          </a:extLst>
        </xdr:cNvPr>
        <xdr:cNvSpPr/>
      </xdr:nvSpPr>
      <xdr:spPr>
        <a:xfrm>
          <a:off x="22110700" y="1480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86</xdr:row>
      <xdr:rowOff>62962</xdr:rowOff>
    </xdr:from>
    <xdr:to>
      <xdr:col>112</xdr:col>
      <xdr:colOff>38100</xdr:colOff>
      <xdr:row>86</xdr:row>
      <xdr:rowOff>164562</xdr:rowOff>
    </xdr:to>
    <xdr:sp macro="" textlink="">
      <xdr:nvSpPr>
        <xdr:cNvPr id="713" name="フローチャート: 判断 712">
          <a:extLst>
            <a:ext uri="{FF2B5EF4-FFF2-40B4-BE49-F238E27FC236}">
              <a16:creationId xmlns:a16="http://schemas.microsoft.com/office/drawing/2014/main" id="{00000000-0008-0000-0200-0000C9020000}"/>
            </a:ext>
          </a:extLst>
        </xdr:cNvPr>
        <xdr:cNvSpPr/>
      </xdr:nvSpPr>
      <xdr:spPr>
        <a:xfrm>
          <a:off x="21272500" y="14807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86</xdr:row>
      <xdr:rowOff>62974</xdr:rowOff>
    </xdr:from>
    <xdr:to>
      <xdr:col>107</xdr:col>
      <xdr:colOff>101600</xdr:colOff>
      <xdr:row>86</xdr:row>
      <xdr:rowOff>164574</xdr:rowOff>
    </xdr:to>
    <xdr:sp macro="" textlink="">
      <xdr:nvSpPr>
        <xdr:cNvPr id="714" name="フローチャート: 判断 713">
          <a:extLst>
            <a:ext uri="{FF2B5EF4-FFF2-40B4-BE49-F238E27FC236}">
              <a16:creationId xmlns:a16="http://schemas.microsoft.com/office/drawing/2014/main" id="{00000000-0008-0000-0200-0000CA020000}"/>
            </a:ext>
          </a:extLst>
        </xdr:cNvPr>
        <xdr:cNvSpPr/>
      </xdr:nvSpPr>
      <xdr:spPr>
        <a:xfrm>
          <a:off x="20383500" y="1480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86</xdr:row>
      <xdr:rowOff>62985</xdr:rowOff>
    </xdr:from>
    <xdr:to>
      <xdr:col>102</xdr:col>
      <xdr:colOff>165100</xdr:colOff>
      <xdr:row>86</xdr:row>
      <xdr:rowOff>164585</xdr:rowOff>
    </xdr:to>
    <xdr:sp macro="" textlink="">
      <xdr:nvSpPr>
        <xdr:cNvPr id="715" name="フローチャート: 判断 714">
          <a:extLst>
            <a:ext uri="{FF2B5EF4-FFF2-40B4-BE49-F238E27FC236}">
              <a16:creationId xmlns:a16="http://schemas.microsoft.com/office/drawing/2014/main" id="{00000000-0008-0000-0200-0000CB020000}"/>
            </a:ext>
          </a:extLst>
        </xdr:cNvPr>
        <xdr:cNvSpPr/>
      </xdr:nvSpPr>
      <xdr:spPr>
        <a:xfrm>
          <a:off x="19494500" y="1480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62990</xdr:rowOff>
    </xdr:from>
    <xdr:to>
      <xdr:col>98</xdr:col>
      <xdr:colOff>38100</xdr:colOff>
      <xdr:row>86</xdr:row>
      <xdr:rowOff>164590</xdr:rowOff>
    </xdr:to>
    <xdr:sp macro="" textlink="">
      <xdr:nvSpPr>
        <xdr:cNvPr id="716" name="フローチャート: 判断 715">
          <a:extLst>
            <a:ext uri="{FF2B5EF4-FFF2-40B4-BE49-F238E27FC236}">
              <a16:creationId xmlns:a16="http://schemas.microsoft.com/office/drawing/2014/main" id="{00000000-0008-0000-0200-0000CC020000}"/>
            </a:ext>
          </a:extLst>
        </xdr:cNvPr>
        <xdr:cNvSpPr/>
      </xdr:nvSpPr>
      <xdr:spPr>
        <a:xfrm>
          <a:off x="18605500" y="1480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00000000-0008-0000-0200-0000CD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00000000-0008-0000-0200-0000CE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00000000-0008-0000-0200-0000CF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00000000-0008-0000-0200-0000D0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00000000-0008-0000-0200-0000D1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63108</xdr:rowOff>
    </xdr:from>
    <xdr:to>
      <xdr:col>116</xdr:col>
      <xdr:colOff>114300</xdr:colOff>
      <xdr:row>86</xdr:row>
      <xdr:rowOff>164708</xdr:rowOff>
    </xdr:to>
    <xdr:sp macro="" textlink="">
      <xdr:nvSpPr>
        <xdr:cNvPr id="722" name="楕円 721">
          <a:extLst>
            <a:ext uri="{FF2B5EF4-FFF2-40B4-BE49-F238E27FC236}">
              <a16:creationId xmlns:a16="http://schemas.microsoft.com/office/drawing/2014/main" id="{00000000-0008-0000-0200-0000D2020000}"/>
            </a:ext>
          </a:extLst>
        </xdr:cNvPr>
        <xdr:cNvSpPr/>
      </xdr:nvSpPr>
      <xdr:spPr>
        <a:xfrm>
          <a:off x="22110700" y="14807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86</xdr:row>
      <xdr:rowOff>34487</xdr:rowOff>
    </xdr:from>
    <xdr:ext cx="469744" cy="259045"/>
    <xdr:sp macro="" textlink="">
      <xdr:nvSpPr>
        <xdr:cNvPr id="723" name="【消防施設】&#10;一人当たり面積該当値テキスト">
          <a:extLst>
            <a:ext uri="{FF2B5EF4-FFF2-40B4-BE49-F238E27FC236}">
              <a16:creationId xmlns:a16="http://schemas.microsoft.com/office/drawing/2014/main" id="{00000000-0008-0000-0200-0000D3020000}"/>
            </a:ext>
          </a:extLst>
        </xdr:cNvPr>
        <xdr:cNvSpPr txBox="1"/>
      </xdr:nvSpPr>
      <xdr:spPr>
        <a:xfrm>
          <a:off x="22199600" y="14779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63111</xdr:rowOff>
    </xdr:from>
    <xdr:to>
      <xdr:col>112</xdr:col>
      <xdr:colOff>38100</xdr:colOff>
      <xdr:row>86</xdr:row>
      <xdr:rowOff>164711</xdr:rowOff>
    </xdr:to>
    <xdr:sp macro="" textlink="">
      <xdr:nvSpPr>
        <xdr:cNvPr id="724" name="楕円 723">
          <a:extLst>
            <a:ext uri="{FF2B5EF4-FFF2-40B4-BE49-F238E27FC236}">
              <a16:creationId xmlns:a16="http://schemas.microsoft.com/office/drawing/2014/main" id="{00000000-0008-0000-0200-0000D4020000}"/>
            </a:ext>
          </a:extLst>
        </xdr:cNvPr>
        <xdr:cNvSpPr/>
      </xdr:nvSpPr>
      <xdr:spPr>
        <a:xfrm>
          <a:off x="21272500" y="14807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113908</xdr:rowOff>
    </xdr:from>
    <xdr:to>
      <xdr:col>116</xdr:col>
      <xdr:colOff>63500</xdr:colOff>
      <xdr:row>86</xdr:row>
      <xdr:rowOff>113911</xdr:rowOff>
    </xdr:to>
    <xdr:cxnSp macro="">
      <xdr:nvCxnSpPr>
        <xdr:cNvPr id="725" name="直線コネクタ 724">
          <a:extLst>
            <a:ext uri="{FF2B5EF4-FFF2-40B4-BE49-F238E27FC236}">
              <a16:creationId xmlns:a16="http://schemas.microsoft.com/office/drawing/2014/main" id="{00000000-0008-0000-0200-0000D5020000}"/>
            </a:ext>
          </a:extLst>
        </xdr:cNvPr>
        <xdr:cNvCxnSpPr/>
      </xdr:nvCxnSpPr>
      <xdr:spPr>
        <a:xfrm flipV="1">
          <a:off x="21323300" y="14858608"/>
          <a:ext cx="838200" cy="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63116</xdr:rowOff>
    </xdr:from>
    <xdr:to>
      <xdr:col>107</xdr:col>
      <xdr:colOff>101600</xdr:colOff>
      <xdr:row>86</xdr:row>
      <xdr:rowOff>164716</xdr:rowOff>
    </xdr:to>
    <xdr:sp macro="" textlink="">
      <xdr:nvSpPr>
        <xdr:cNvPr id="726" name="楕円 725">
          <a:extLst>
            <a:ext uri="{FF2B5EF4-FFF2-40B4-BE49-F238E27FC236}">
              <a16:creationId xmlns:a16="http://schemas.microsoft.com/office/drawing/2014/main" id="{00000000-0008-0000-0200-0000D6020000}"/>
            </a:ext>
          </a:extLst>
        </xdr:cNvPr>
        <xdr:cNvSpPr/>
      </xdr:nvSpPr>
      <xdr:spPr>
        <a:xfrm>
          <a:off x="20383500" y="1480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113911</xdr:rowOff>
    </xdr:from>
    <xdr:to>
      <xdr:col>111</xdr:col>
      <xdr:colOff>177800</xdr:colOff>
      <xdr:row>86</xdr:row>
      <xdr:rowOff>113916</xdr:rowOff>
    </xdr:to>
    <xdr:cxnSp macro="">
      <xdr:nvCxnSpPr>
        <xdr:cNvPr id="727" name="直線コネクタ 726">
          <a:extLst>
            <a:ext uri="{FF2B5EF4-FFF2-40B4-BE49-F238E27FC236}">
              <a16:creationId xmlns:a16="http://schemas.microsoft.com/office/drawing/2014/main" id="{00000000-0008-0000-0200-0000D7020000}"/>
            </a:ext>
          </a:extLst>
        </xdr:cNvPr>
        <xdr:cNvCxnSpPr/>
      </xdr:nvCxnSpPr>
      <xdr:spPr>
        <a:xfrm flipV="1">
          <a:off x="20434300" y="14858611"/>
          <a:ext cx="889000" cy="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63116</xdr:rowOff>
    </xdr:from>
    <xdr:to>
      <xdr:col>102</xdr:col>
      <xdr:colOff>165100</xdr:colOff>
      <xdr:row>86</xdr:row>
      <xdr:rowOff>164716</xdr:rowOff>
    </xdr:to>
    <xdr:sp macro="" textlink="">
      <xdr:nvSpPr>
        <xdr:cNvPr id="728" name="楕円 727">
          <a:extLst>
            <a:ext uri="{FF2B5EF4-FFF2-40B4-BE49-F238E27FC236}">
              <a16:creationId xmlns:a16="http://schemas.microsoft.com/office/drawing/2014/main" id="{00000000-0008-0000-0200-0000D8020000}"/>
            </a:ext>
          </a:extLst>
        </xdr:cNvPr>
        <xdr:cNvSpPr/>
      </xdr:nvSpPr>
      <xdr:spPr>
        <a:xfrm>
          <a:off x="19494500" y="1480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113916</xdr:rowOff>
    </xdr:from>
    <xdr:to>
      <xdr:col>107</xdr:col>
      <xdr:colOff>50800</xdr:colOff>
      <xdr:row>86</xdr:row>
      <xdr:rowOff>113916</xdr:rowOff>
    </xdr:to>
    <xdr:cxnSp macro="">
      <xdr:nvCxnSpPr>
        <xdr:cNvPr id="729" name="直線コネクタ 728">
          <a:extLst>
            <a:ext uri="{FF2B5EF4-FFF2-40B4-BE49-F238E27FC236}">
              <a16:creationId xmlns:a16="http://schemas.microsoft.com/office/drawing/2014/main" id="{00000000-0008-0000-0200-0000D9020000}"/>
            </a:ext>
          </a:extLst>
        </xdr:cNvPr>
        <xdr:cNvCxnSpPr/>
      </xdr:nvCxnSpPr>
      <xdr:spPr>
        <a:xfrm>
          <a:off x="19545300" y="1485861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63047</xdr:rowOff>
    </xdr:from>
    <xdr:to>
      <xdr:col>98</xdr:col>
      <xdr:colOff>38100</xdr:colOff>
      <xdr:row>86</xdr:row>
      <xdr:rowOff>164647</xdr:rowOff>
    </xdr:to>
    <xdr:sp macro="" textlink="">
      <xdr:nvSpPr>
        <xdr:cNvPr id="730" name="楕円 729">
          <a:extLst>
            <a:ext uri="{FF2B5EF4-FFF2-40B4-BE49-F238E27FC236}">
              <a16:creationId xmlns:a16="http://schemas.microsoft.com/office/drawing/2014/main" id="{00000000-0008-0000-0200-0000DA020000}"/>
            </a:ext>
          </a:extLst>
        </xdr:cNvPr>
        <xdr:cNvSpPr/>
      </xdr:nvSpPr>
      <xdr:spPr>
        <a:xfrm>
          <a:off x="18605500" y="14807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113847</xdr:rowOff>
    </xdr:from>
    <xdr:to>
      <xdr:col>102</xdr:col>
      <xdr:colOff>114300</xdr:colOff>
      <xdr:row>86</xdr:row>
      <xdr:rowOff>113916</xdr:rowOff>
    </xdr:to>
    <xdr:cxnSp macro="">
      <xdr:nvCxnSpPr>
        <xdr:cNvPr id="731" name="直線コネクタ 730">
          <a:extLst>
            <a:ext uri="{FF2B5EF4-FFF2-40B4-BE49-F238E27FC236}">
              <a16:creationId xmlns:a16="http://schemas.microsoft.com/office/drawing/2014/main" id="{00000000-0008-0000-0200-0000DB020000}"/>
            </a:ext>
          </a:extLst>
        </xdr:cNvPr>
        <xdr:cNvCxnSpPr/>
      </xdr:nvCxnSpPr>
      <xdr:spPr>
        <a:xfrm>
          <a:off x="18656300" y="14858547"/>
          <a:ext cx="889000" cy="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9639</xdr:rowOff>
    </xdr:from>
    <xdr:ext cx="469744" cy="259045"/>
    <xdr:sp macro="" textlink="">
      <xdr:nvSpPr>
        <xdr:cNvPr id="732" name="n_1aveValue【消防施設】&#10;一人当たり面積">
          <a:extLst>
            <a:ext uri="{FF2B5EF4-FFF2-40B4-BE49-F238E27FC236}">
              <a16:creationId xmlns:a16="http://schemas.microsoft.com/office/drawing/2014/main" id="{00000000-0008-0000-0200-0000DC020000}"/>
            </a:ext>
          </a:extLst>
        </xdr:cNvPr>
        <xdr:cNvSpPr txBox="1"/>
      </xdr:nvSpPr>
      <xdr:spPr>
        <a:xfrm>
          <a:off x="21075727" y="14582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9651</xdr:rowOff>
    </xdr:from>
    <xdr:ext cx="469744" cy="259045"/>
    <xdr:sp macro="" textlink="">
      <xdr:nvSpPr>
        <xdr:cNvPr id="733" name="n_2aveValue【消防施設】&#10;一人当たり面積">
          <a:extLst>
            <a:ext uri="{FF2B5EF4-FFF2-40B4-BE49-F238E27FC236}">
              <a16:creationId xmlns:a16="http://schemas.microsoft.com/office/drawing/2014/main" id="{00000000-0008-0000-0200-0000DD020000}"/>
            </a:ext>
          </a:extLst>
        </xdr:cNvPr>
        <xdr:cNvSpPr txBox="1"/>
      </xdr:nvSpPr>
      <xdr:spPr>
        <a:xfrm>
          <a:off x="20199427" y="14582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9662</xdr:rowOff>
    </xdr:from>
    <xdr:ext cx="469744" cy="259045"/>
    <xdr:sp macro="" textlink="">
      <xdr:nvSpPr>
        <xdr:cNvPr id="734" name="n_3aveValue【消防施設】&#10;一人当たり面積">
          <a:extLst>
            <a:ext uri="{FF2B5EF4-FFF2-40B4-BE49-F238E27FC236}">
              <a16:creationId xmlns:a16="http://schemas.microsoft.com/office/drawing/2014/main" id="{00000000-0008-0000-0200-0000DE020000}"/>
            </a:ext>
          </a:extLst>
        </xdr:cNvPr>
        <xdr:cNvSpPr txBox="1"/>
      </xdr:nvSpPr>
      <xdr:spPr>
        <a:xfrm>
          <a:off x="19310427" y="1458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9667</xdr:rowOff>
    </xdr:from>
    <xdr:ext cx="469744" cy="259045"/>
    <xdr:sp macro="" textlink="">
      <xdr:nvSpPr>
        <xdr:cNvPr id="735" name="n_4aveValue【消防施設】&#10;一人当たり面積">
          <a:extLst>
            <a:ext uri="{FF2B5EF4-FFF2-40B4-BE49-F238E27FC236}">
              <a16:creationId xmlns:a16="http://schemas.microsoft.com/office/drawing/2014/main" id="{00000000-0008-0000-0200-0000DF020000}"/>
            </a:ext>
          </a:extLst>
        </xdr:cNvPr>
        <xdr:cNvSpPr txBox="1"/>
      </xdr:nvSpPr>
      <xdr:spPr>
        <a:xfrm>
          <a:off x="18421427" y="1458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155838</xdr:rowOff>
    </xdr:from>
    <xdr:ext cx="469744" cy="259045"/>
    <xdr:sp macro="" textlink="">
      <xdr:nvSpPr>
        <xdr:cNvPr id="736" name="n_1mainValue【消防施設】&#10;一人当たり面積">
          <a:extLst>
            <a:ext uri="{FF2B5EF4-FFF2-40B4-BE49-F238E27FC236}">
              <a16:creationId xmlns:a16="http://schemas.microsoft.com/office/drawing/2014/main" id="{00000000-0008-0000-0200-0000E0020000}"/>
            </a:ext>
          </a:extLst>
        </xdr:cNvPr>
        <xdr:cNvSpPr txBox="1"/>
      </xdr:nvSpPr>
      <xdr:spPr>
        <a:xfrm>
          <a:off x="21075727" y="14900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155843</xdr:rowOff>
    </xdr:from>
    <xdr:ext cx="469744" cy="259045"/>
    <xdr:sp macro="" textlink="">
      <xdr:nvSpPr>
        <xdr:cNvPr id="737" name="n_2mainValue【消防施設】&#10;一人当たり面積">
          <a:extLst>
            <a:ext uri="{FF2B5EF4-FFF2-40B4-BE49-F238E27FC236}">
              <a16:creationId xmlns:a16="http://schemas.microsoft.com/office/drawing/2014/main" id="{00000000-0008-0000-0200-0000E1020000}"/>
            </a:ext>
          </a:extLst>
        </xdr:cNvPr>
        <xdr:cNvSpPr txBox="1"/>
      </xdr:nvSpPr>
      <xdr:spPr>
        <a:xfrm>
          <a:off x="20199427" y="14900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155843</xdr:rowOff>
    </xdr:from>
    <xdr:ext cx="469744" cy="259045"/>
    <xdr:sp macro="" textlink="">
      <xdr:nvSpPr>
        <xdr:cNvPr id="738" name="n_3mainValue【消防施設】&#10;一人当たり面積">
          <a:extLst>
            <a:ext uri="{FF2B5EF4-FFF2-40B4-BE49-F238E27FC236}">
              <a16:creationId xmlns:a16="http://schemas.microsoft.com/office/drawing/2014/main" id="{00000000-0008-0000-0200-0000E2020000}"/>
            </a:ext>
          </a:extLst>
        </xdr:cNvPr>
        <xdr:cNvSpPr txBox="1"/>
      </xdr:nvSpPr>
      <xdr:spPr>
        <a:xfrm>
          <a:off x="19310427" y="14900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155774</xdr:rowOff>
    </xdr:from>
    <xdr:ext cx="469744" cy="259045"/>
    <xdr:sp macro="" textlink="">
      <xdr:nvSpPr>
        <xdr:cNvPr id="739" name="n_4mainValue【消防施設】&#10;一人当たり面積">
          <a:extLst>
            <a:ext uri="{FF2B5EF4-FFF2-40B4-BE49-F238E27FC236}">
              <a16:creationId xmlns:a16="http://schemas.microsoft.com/office/drawing/2014/main" id="{00000000-0008-0000-0200-0000E3020000}"/>
            </a:ext>
          </a:extLst>
        </xdr:cNvPr>
        <xdr:cNvSpPr txBox="1"/>
      </xdr:nvSpPr>
      <xdr:spPr>
        <a:xfrm>
          <a:off x="18421427" y="14900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0" name="正方形/長方形 739">
          <a:extLst>
            <a:ext uri="{FF2B5EF4-FFF2-40B4-BE49-F238E27FC236}">
              <a16:creationId xmlns:a16="http://schemas.microsoft.com/office/drawing/2014/main" id="{00000000-0008-0000-0200-0000E4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1" name="正方形/長方形 740">
          <a:extLst>
            <a:ext uri="{FF2B5EF4-FFF2-40B4-BE49-F238E27FC236}">
              <a16:creationId xmlns:a16="http://schemas.microsoft.com/office/drawing/2014/main" id="{00000000-0008-0000-0200-0000E5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2" name="正方形/長方形 741">
          <a:extLst>
            <a:ext uri="{FF2B5EF4-FFF2-40B4-BE49-F238E27FC236}">
              <a16:creationId xmlns:a16="http://schemas.microsoft.com/office/drawing/2014/main" id="{00000000-0008-0000-0200-0000E6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3" name="正方形/長方形 742">
          <a:extLst>
            <a:ext uri="{FF2B5EF4-FFF2-40B4-BE49-F238E27FC236}">
              <a16:creationId xmlns:a16="http://schemas.microsoft.com/office/drawing/2014/main" id="{00000000-0008-0000-0200-0000E7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4" name="正方形/長方形 743">
          <a:extLst>
            <a:ext uri="{FF2B5EF4-FFF2-40B4-BE49-F238E27FC236}">
              <a16:creationId xmlns:a16="http://schemas.microsoft.com/office/drawing/2014/main" id="{00000000-0008-0000-0200-0000E8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5" name="正方形/長方形 744">
          <a:extLst>
            <a:ext uri="{FF2B5EF4-FFF2-40B4-BE49-F238E27FC236}">
              <a16:creationId xmlns:a16="http://schemas.microsoft.com/office/drawing/2014/main" id="{00000000-0008-0000-0200-0000E9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6" name="正方形/長方形 745">
          <a:extLst>
            <a:ext uri="{FF2B5EF4-FFF2-40B4-BE49-F238E27FC236}">
              <a16:creationId xmlns:a16="http://schemas.microsoft.com/office/drawing/2014/main" id="{00000000-0008-0000-0200-0000EA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7" name="正方形/長方形 746">
          <a:extLst>
            <a:ext uri="{FF2B5EF4-FFF2-40B4-BE49-F238E27FC236}">
              <a16:creationId xmlns:a16="http://schemas.microsoft.com/office/drawing/2014/main" id="{00000000-0008-0000-0200-0000EB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8" name="テキスト ボックス 747">
          <a:extLst>
            <a:ext uri="{FF2B5EF4-FFF2-40B4-BE49-F238E27FC236}">
              <a16:creationId xmlns:a16="http://schemas.microsoft.com/office/drawing/2014/main" id="{00000000-0008-0000-0200-0000EC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9" name="直線コネクタ 748">
          <a:extLst>
            <a:ext uri="{FF2B5EF4-FFF2-40B4-BE49-F238E27FC236}">
              <a16:creationId xmlns:a16="http://schemas.microsoft.com/office/drawing/2014/main" id="{00000000-0008-0000-0200-0000ED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0" name="テキスト ボックス 749">
          <a:extLst>
            <a:ext uri="{FF2B5EF4-FFF2-40B4-BE49-F238E27FC236}">
              <a16:creationId xmlns:a16="http://schemas.microsoft.com/office/drawing/2014/main" id="{00000000-0008-0000-0200-0000EE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1" name="直線コネクタ 750">
          <a:extLst>
            <a:ext uri="{FF2B5EF4-FFF2-40B4-BE49-F238E27FC236}">
              <a16:creationId xmlns:a16="http://schemas.microsoft.com/office/drawing/2014/main" id="{00000000-0008-0000-0200-0000EF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2" name="テキスト ボックス 751">
          <a:extLst>
            <a:ext uri="{FF2B5EF4-FFF2-40B4-BE49-F238E27FC236}">
              <a16:creationId xmlns:a16="http://schemas.microsoft.com/office/drawing/2014/main" id="{00000000-0008-0000-0200-0000F0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3" name="直線コネクタ 752">
          <a:extLst>
            <a:ext uri="{FF2B5EF4-FFF2-40B4-BE49-F238E27FC236}">
              <a16:creationId xmlns:a16="http://schemas.microsoft.com/office/drawing/2014/main" id="{00000000-0008-0000-0200-0000F1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4" name="テキスト ボックス 753">
          <a:extLst>
            <a:ext uri="{FF2B5EF4-FFF2-40B4-BE49-F238E27FC236}">
              <a16:creationId xmlns:a16="http://schemas.microsoft.com/office/drawing/2014/main" id="{00000000-0008-0000-0200-0000F2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5" name="直線コネクタ 754">
          <a:extLst>
            <a:ext uri="{FF2B5EF4-FFF2-40B4-BE49-F238E27FC236}">
              <a16:creationId xmlns:a16="http://schemas.microsoft.com/office/drawing/2014/main" id="{00000000-0008-0000-0200-0000F3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6" name="テキスト ボックス 755">
          <a:extLst>
            <a:ext uri="{FF2B5EF4-FFF2-40B4-BE49-F238E27FC236}">
              <a16:creationId xmlns:a16="http://schemas.microsoft.com/office/drawing/2014/main" id="{00000000-0008-0000-0200-0000F4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7" name="直線コネクタ 756">
          <a:extLst>
            <a:ext uri="{FF2B5EF4-FFF2-40B4-BE49-F238E27FC236}">
              <a16:creationId xmlns:a16="http://schemas.microsoft.com/office/drawing/2014/main" id="{00000000-0008-0000-0200-0000F5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8" name="テキスト ボックス 757">
          <a:extLst>
            <a:ext uri="{FF2B5EF4-FFF2-40B4-BE49-F238E27FC236}">
              <a16:creationId xmlns:a16="http://schemas.microsoft.com/office/drawing/2014/main" id="{00000000-0008-0000-0200-0000F6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9" name="直線コネクタ 758">
          <a:extLst>
            <a:ext uri="{FF2B5EF4-FFF2-40B4-BE49-F238E27FC236}">
              <a16:creationId xmlns:a16="http://schemas.microsoft.com/office/drawing/2014/main" id="{00000000-0008-0000-0200-0000F7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0" name="テキスト ボックス 759">
          <a:extLst>
            <a:ext uri="{FF2B5EF4-FFF2-40B4-BE49-F238E27FC236}">
              <a16:creationId xmlns:a16="http://schemas.microsoft.com/office/drawing/2014/main" id="{00000000-0008-0000-0200-0000F8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1" name="直線コネクタ 760">
          <a:extLst>
            <a:ext uri="{FF2B5EF4-FFF2-40B4-BE49-F238E27FC236}">
              <a16:creationId xmlns:a16="http://schemas.microsoft.com/office/drawing/2014/main" id="{00000000-0008-0000-0200-0000F9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2" name="テキスト ボックス 761">
          <a:extLst>
            <a:ext uri="{FF2B5EF4-FFF2-40B4-BE49-F238E27FC236}">
              <a16:creationId xmlns:a16="http://schemas.microsoft.com/office/drawing/2014/main" id="{00000000-0008-0000-0200-0000FA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3" name="直線コネクタ 762">
          <a:extLst>
            <a:ext uri="{FF2B5EF4-FFF2-40B4-BE49-F238E27FC236}">
              <a16:creationId xmlns:a16="http://schemas.microsoft.com/office/drawing/2014/main" id="{00000000-0008-0000-0200-0000FB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4" name="【庁舎】&#10;有形固定資産減価償却率グラフ枠">
          <a:extLst>
            <a:ext uri="{FF2B5EF4-FFF2-40B4-BE49-F238E27FC236}">
              <a16:creationId xmlns:a16="http://schemas.microsoft.com/office/drawing/2014/main" id="{00000000-0008-0000-0200-0000FC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19050</xdr:rowOff>
    </xdr:from>
    <xdr:to>
      <xdr:col>85</xdr:col>
      <xdr:colOff>126364</xdr:colOff>
      <xdr:row>109</xdr:row>
      <xdr:rowOff>35379</xdr:rowOff>
    </xdr:to>
    <xdr:cxnSp macro="">
      <xdr:nvCxnSpPr>
        <xdr:cNvPr id="765" name="直線コネクタ 764">
          <a:extLst>
            <a:ext uri="{FF2B5EF4-FFF2-40B4-BE49-F238E27FC236}">
              <a16:creationId xmlns:a16="http://schemas.microsoft.com/office/drawing/2014/main" id="{00000000-0008-0000-0200-0000FD020000}"/>
            </a:ext>
          </a:extLst>
        </xdr:cNvPr>
        <xdr:cNvCxnSpPr/>
      </xdr:nvCxnSpPr>
      <xdr:spPr>
        <a:xfrm flipV="1">
          <a:off x="16318864" y="17164050"/>
          <a:ext cx="0" cy="1559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6" name="【庁舎】&#10;有形固定資産減価償却率最小値テキスト">
          <a:extLst>
            <a:ext uri="{FF2B5EF4-FFF2-40B4-BE49-F238E27FC236}">
              <a16:creationId xmlns:a16="http://schemas.microsoft.com/office/drawing/2014/main" id="{00000000-0008-0000-0200-0000FE0200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67" name="直線コネクタ 766">
          <a:extLst>
            <a:ext uri="{FF2B5EF4-FFF2-40B4-BE49-F238E27FC236}">
              <a16:creationId xmlns:a16="http://schemas.microsoft.com/office/drawing/2014/main" id="{00000000-0008-0000-0200-0000FF02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137177</xdr:rowOff>
    </xdr:from>
    <xdr:ext cx="340478" cy="259045"/>
    <xdr:sp macro="" textlink="">
      <xdr:nvSpPr>
        <xdr:cNvPr id="768" name="【庁舎】&#10;有形固定資産減価償却率最大値テキスト">
          <a:extLst>
            <a:ext uri="{FF2B5EF4-FFF2-40B4-BE49-F238E27FC236}">
              <a16:creationId xmlns:a16="http://schemas.microsoft.com/office/drawing/2014/main" id="{00000000-0008-0000-0200-000000030000}"/>
            </a:ext>
          </a:extLst>
        </xdr:cNvPr>
        <xdr:cNvSpPr txBox="1"/>
      </xdr:nvSpPr>
      <xdr:spPr>
        <a:xfrm>
          <a:off x="16357600" y="169392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19050</xdr:rowOff>
    </xdr:from>
    <xdr:to>
      <xdr:col>86</xdr:col>
      <xdr:colOff>25400</xdr:colOff>
      <xdr:row>100</xdr:row>
      <xdr:rowOff>19050</xdr:rowOff>
    </xdr:to>
    <xdr:cxnSp macro="">
      <xdr:nvCxnSpPr>
        <xdr:cNvPr id="769" name="直線コネクタ 768">
          <a:extLst>
            <a:ext uri="{FF2B5EF4-FFF2-40B4-BE49-F238E27FC236}">
              <a16:creationId xmlns:a16="http://schemas.microsoft.com/office/drawing/2014/main" id="{00000000-0008-0000-0200-000001030000}"/>
            </a:ext>
          </a:extLst>
        </xdr:cNvPr>
        <xdr:cNvCxnSpPr/>
      </xdr:nvCxnSpPr>
      <xdr:spPr>
        <a:xfrm>
          <a:off x="16230600" y="1716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18522</xdr:rowOff>
    </xdr:from>
    <xdr:ext cx="405111" cy="259045"/>
    <xdr:sp macro="" textlink="">
      <xdr:nvSpPr>
        <xdr:cNvPr id="770" name="【庁舎】&#10;有形固定資産減価償却率平均値テキスト">
          <a:extLst>
            <a:ext uri="{FF2B5EF4-FFF2-40B4-BE49-F238E27FC236}">
              <a16:creationId xmlns:a16="http://schemas.microsoft.com/office/drawing/2014/main" id="{00000000-0008-0000-0200-000002030000}"/>
            </a:ext>
          </a:extLst>
        </xdr:cNvPr>
        <xdr:cNvSpPr txBox="1"/>
      </xdr:nvSpPr>
      <xdr:spPr>
        <a:xfrm>
          <a:off x="16357600" y="178493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40095</xdr:rowOff>
    </xdr:from>
    <xdr:to>
      <xdr:col>85</xdr:col>
      <xdr:colOff>177800</xdr:colOff>
      <xdr:row>104</xdr:row>
      <xdr:rowOff>141695</xdr:rowOff>
    </xdr:to>
    <xdr:sp macro="" textlink="">
      <xdr:nvSpPr>
        <xdr:cNvPr id="771" name="フローチャート: 判断 770">
          <a:extLst>
            <a:ext uri="{FF2B5EF4-FFF2-40B4-BE49-F238E27FC236}">
              <a16:creationId xmlns:a16="http://schemas.microsoft.com/office/drawing/2014/main" id="{00000000-0008-0000-0200-000003030000}"/>
            </a:ext>
          </a:extLst>
        </xdr:cNvPr>
        <xdr:cNvSpPr/>
      </xdr:nvSpPr>
      <xdr:spPr>
        <a:xfrm>
          <a:off x="16268700" y="1787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48261</xdr:rowOff>
    </xdr:from>
    <xdr:to>
      <xdr:col>81</xdr:col>
      <xdr:colOff>101600</xdr:colOff>
      <xdr:row>104</xdr:row>
      <xdr:rowOff>149861</xdr:rowOff>
    </xdr:to>
    <xdr:sp macro="" textlink="">
      <xdr:nvSpPr>
        <xdr:cNvPr id="772" name="フローチャート: 判断 771">
          <a:extLst>
            <a:ext uri="{FF2B5EF4-FFF2-40B4-BE49-F238E27FC236}">
              <a16:creationId xmlns:a16="http://schemas.microsoft.com/office/drawing/2014/main" id="{00000000-0008-0000-0200-000004030000}"/>
            </a:ext>
          </a:extLst>
        </xdr:cNvPr>
        <xdr:cNvSpPr/>
      </xdr:nvSpPr>
      <xdr:spPr>
        <a:xfrm>
          <a:off x="15430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90714</xdr:rowOff>
    </xdr:from>
    <xdr:to>
      <xdr:col>76</xdr:col>
      <xdr:colOff>165100</xdr:colOff>
      <xdr:row>105</xdr:row>
      <xdr:rowOff>20864</xdr:rowOff>
    </xdr:to>
    <xdr:sp macro="" textlink="">
      <xdr:nvSpPr>
        <xdr:cNvPr id="773" name="フローチャート: 判断 772">
          <a:extLst>
            <a:ext uri="{FF2B5EF4-FFF2-40B4-BE49-F238E27FC236}">
              <a16:creationId xmlns:a16="http://schemas.microsoft.com/office/drawing/2014/main" id="{00000000-0008-0000-0200-000005030000}"/>
            </a:ext>
          </a:extLst>
        </xdr:cNvPr>
        <xdr:cNvSpPr/>
      </xdr:nvSpPr>
      <xdr:spPr>
        <a:xfrm>
          <a:off x="14541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108676</xdr:rowOff>
    </xdr:from>
    <xdr:to>
      <xdr:col>72</xdr:col>
      <xdr:colOff>38100</xdr:colOff>
      <xdr:row>105</xdr:row>
      <xdr:rowOff>38826</xdr:rowOff>
    </xdr:to>
    <xdr:sp macro="" textlink="">
      <xdr:nvSpPr>
        <xdr:cNvPr id="774" name="フローチャート: 判断 773">
          <a:extLst>
            <a:ext uri="{FF2B5EF4-FFF2-40B4-BE49-F238E27FC236}">
              <a16:creationId xmlns:a16="http://schemas.microsoft.com/office/drawing/2014/main" id="{00000000-0008-0000-0200-000006030000}"/>
            </a:ext>
          </a:extLst>
        </xdr:cNvPr>
        <xdr:cNvSpPr/>
      </xdr:nvSpPr>
      <xdr:spPr>
        <a:xfrm>
          <a:off x="13652500" y="1793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138068</xdr:rowOff>
    </xdr:from>
    <xdr:to>
      <xdr:col>67</xdr:col>
      <xdr:colOff>101600</xdr:colOff>
      <xdr:row>105</xdr:row>
      <xdr:rowOff>68218</xdr:rowOff>
    </xdr:to>
    <xdr:sp macro="" textlink="">
      <xdr:nvSpPr>
        <xdr:cNvPr id="775" name="フローチャート: 判断 774">
          <a:extLst>
            <a:ext uri="{FF2B5EF4-FFF2-40B4-BE49-F238E27FC236}">
              <a16:creationId xmlns:a16="http://schemas.microsoft.com/office/drawing/2014/main" id="{00000000-0008-0000-0200-000007030000}"/>
            </a:ext>
          </a:extLst>
        </xdr:cNvPr>
        <xdr:cNvSpPr/>
      </xdr:nvSpPr>
      <xdr:spPr>
        <a:xfrm>
          <a:off x="12763500" y="1796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00000000-0008-0000-0200-000008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00000000-0008-0000-0200-000009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00000000-0008-0000-0200-00000A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00000000-0008-0000-0200-00000B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id="{00000000-0008-0000-0200-00000C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144599</xdr:rowOff>
    </xdr:from>
    <xdr:to>
      <xdr:col>85</xdr:col>
      <xdr:colOff>177800</xdr:colOff>
      <xdr:row>102</xdr:row>
      <xdr:rowOff>74749</xdr:rowOff>
    </xdr:to>
    <xdr:sp macro="" textlink="">
      <xdr:nvSpPr>
        <xdr:cNvPr id="781" name="楕円 780">
          <a:extLst>
            <a:ext uri="{FF2B5EF4-FFF2-40B4-BE49-F238E27FC236}">
              <a16:creationId xmlns:a16="http://schemas.microsoft.com/office/drawing/2014/main" id="{00000000-0008-0000-0200-00000D030000}"/>
            </a:ext>
          </a:extLst>
        </xdr:cNvPr>
        <xdr:cNvSpPr/>
      </xdr:nvSpPr>
      <xdr:spPr>
        <a:xfrm>
          <a:off x="16268700" y="17461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167476</xdr:rowOff>
    </xdr:from>
    <xdr:ext cx="405111" cy="259045"/>
    <xdr:sp macro="" textlink="">
      <xdr:nvSpPr>
        <xdr:cNvPr id="782" name="【庁舎】&#10;有形固定資産減価償却率該当値テキスト">
          <a:extLst>
            <a:ext uri="{FF2B5EF4-FFF2-40B4-BE49-F238E27FC236}">
              <a16:creationId xmlns:a16="http://schemas.microsoft.com/office/drawing/2014/main" id="{00000000-0008-0000-0200-00000E030000}"/>
            </a:ext>
          </a:extLst>
        </xdr:cNvPr>
        <xdr:cNvSpPr txBox="1"/>
      </xdr:nvSpPr>
      <xdr:spPr>
        <a:xfrm>
          <a:off x="16357600" y="17312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48261</xdr:rowOff>
    </xdr:from>
    <xdr:to>
      <xdr:col>81</xdr:col>
      <xdr:colOff>101600</xdr:colOff>
      <xdr:row>103</xdr:row>
      <xdr:rowOff>149861</xdr:rowOff>
    </xdr:to>
    <xdr:sp macro="" textlink="">
      <xdr:nvSpPr>
        <xdr:cNvPr id="783" name="楕円 782">
          <a:extLst>
            <a:ext uri="{FF2B5EF4-FFF2-40B4-BE49-F238E27FC236}">
              <a16:creationId xmlns:a16="http://schemas.microsoft.com/office/drawing/2014/main" id="{00000000-0008-0000-0200-00000F030000}"/>
            </a:ext>
          </a:extLst>
        </xdr:cNvPr>
        <xdr:cNvSpPr/>
      </xdr:nvSpPr>
      <xdr:spPr>
        <a:xfrm>
          <a:off x="15430500" y="1770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23949</xdr:rowOff>
    </xdr:from>
    <xdr:to>
      <xdr:col>85</xdr:col>
      <xdr:colOff>127000</xdr:colOff>
      <xdr:row>103</xdr:row>
      <xdr:rowOff>99061</xdr:rowOff>
    </xdr:to>
    <xdr:cxnSp macro="">
      <xdr:nvCxnSpPr>
        <xdr:cNvPr id="784" name="直線コネクタ 783">
          <a:extLst>
            <a:ext uri="{FF2B5EF4-FFF2-40B4-BE49-F238E27FC236}">
              <a16:creationId xmlns:a16="http://schemas.microsoft.com/office/drawing/2014/main" id="{00000000-0008-0000-0200-000010030000}"/>
            </a:ext>
          </a:extLst>
        </xdr:cNvPr>
        <xdr:cNvCxnSpPr/>
      </xdr:nvCxnSpPr>
      <xdr:spPr>
        <a:xfrm flipV="1">
          <a:off x="15481300" y="17511849"/>
          <a:ext cx="838200" cy="246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98879</xdr:rowOff>
    </xdr:from>
    <xdr:to>
      <xdr:col>76</xdr:col>
      <xdr:colOff>165100</xdr:colOff>
      <xdr:row>104</xdr:row>
      <xdr:rowOff>29029</xdr:rowOff>
    </xdr:to>
    <xdr:sp macro="" textlink="">
      <xdr:nvSpPr>
        <xdr:cNvPr id="785" name="楕円 784">
          <a:extLst>
            <a:ext uri="{FF2B5EF4-FFF2-40B4-BE49-F238E27FC236}">
              <a16:creationId xmlns:a16="http://schemas.microsoft.com/office/drawing/2014/main" id="{00000000-0008-0000-0200-000011030000}"/>
            </a:ext>
          </a:extLst>
        </xdr:cNvPr>
        <xdr:cNvSpPr/>
      </xdr:nvSpPr>
      <xdr:spPr>
        <a:xfrm>
          <a:off x="14541500" y="1775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99061</xdr:rowOff>
    </xdr:from>
    <xdr:to>
      <xdr:col>81</xdr:col>
      <xdr:colOff>50800</xdr:colOff>
      <xdr:row>103</xdr:row>
      <xdr:rowOff>149679</xdr:rowOff>
    </xdr:to>
    <xdr:cxnSp macro="">
      <xdr:nvCxnSpPr>
        <xdr:cNvPr id="786" name="直線コネクタ 785">
          <a:extLst>
            <a:ext uri="{FF2B5EF4-FFF2-40B4-BE49-F238E27FC236}">
              <a16:creationId xmlns:a16="http://schemas.microsoft.com/office/drawing/2014/main" id="{00000000-0008-0000-0200-000012030000}"/>
            </a:ext>
          </a:extLst>
        </xdr:cNvPr>
        <xdr:cNvCxnSpPr/>
      </xdr:nvCxnSpPr>
      <xdr:spPr>
        <a:xfrm flipV="1">
          <a:off x="14592300" y="17758411"/>
          <a:ext cx="8890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61323</xdr:rowOff>
    </xdr:from>
    <xdr:to>
      <xdr:col>72</xdr:col>
      <xdr:colOff>38100</xdr:colOff>
      <xdr:row>103</xdr:row>
      <xdr:rowOff>162923</xdr:rowOff>
    </xdr:to>
    <xdr:sp macro="" textlink="">
      <xdr:nvSpPr>
        <xdr:cNvPr id="787" name="楕円 786">
          <a:extLst>
            <a:ext uri="{FF2B5EF4-FFF2-40B4-BE49-F238E27FC236}">
              <a16:creationId xmlns:a16="http://schemas.microsoft.com/office/drawing/2014/main" id="{00000000-0008-0000-0200-000013030000}"/>
            </a:ext>
          </a:extLst>
        </xdr:cNvPr>
        <xdr:cNvSpPr/>
      </xdr:nvSpPr>
      <xdr:spPr>
        <a:xfrm>
          <a:off x="13652500" y="17720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112123</xdr:rowOff>
    </xdr:from>
    <xdr:to>
      <xdr:col>76</xdr:col>
      <xdr:colOff>114300</xdr:colOff>
      <xdr:row>103</xdr:row>
      <xdr:rowOff>149679</xdr:rowOff>
    </xdr:to>
    <xdr:cxnSp macro="">
      <xdr:nvCxnSpPr>
        <xdr:cNvPr id="788" name="直線コネクタ 787">
          <a:extLst>
            <a:ext uri="{FF2B5EF4-FFF2-40B4-BE49-F238E27FC236}">
              <a16:creationId xmlns:a16="http://schemas.microsoft.com/office/drawing/2014/main" id="{00000000-0008-0000-0200-000014030000}"/>
            </a:ext>
          </a:extLst>
        </xdr:cNvPr>
        <xdr:cNvCxnSpPr/>
      </xdr:nvCxnSpPr>
      <xdr:spPr>
        <a:xfrm>
          <a:off x="13703300" y="17771473"/>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28666</xdr:rowOff>
    </xdr:from>
    <xdr:to>
      <xdr:col>67</xdr:col>
      <xdr:colOff>101600</xdr:colOff>
      <xdr:row>103</xdr:row>
      <xdr:rowOff>130266</xdr:rowOff>
    </xdr:to>
    <xdr:sp macro="" textlink="">
      <xdr:nvSpPr>
        <xdr:cNvPr id="789" name="楕円 788">
          <a:extLst>
            <a:ext uri="{FF2B5EF4-FFF2-40B4-BE49-F238E27FC236}">
              <a16:creationId xmlns:a16="http://schemas.microsoft.com/office/drawing/2014/main" id="{00000000-0008-0000-0200-000015030000}"/>
            </a:ext>
          </a:extLst>
        </xdr:cNvPr>
        <xdr:cNvSpPr/>
      </xdr:nvSpPr>
      <xdr:spPr>
        <a:xfrm>
          <a:off x="12763500" y="17688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79466</xdr:rowOff>
    </xdr:from>
    <xdr:to>
      <xdr:col>71</xdr:col>
      <xdr:colOff>177800</xdr:colOff>
      <xdr:row>103</xdr:row>
      <xdr:rowOff>112123</xdr:rowOff>
    </xdr:to>
    <xdr:cxnSp macro="">
      <xdr:nvCxnSpPr>
        <xdr:cNvPr id="790" name="直線コネクタ 789">
          <a:extLst>
            <a:ext uri="{FF2B5EF4-FFF2-40B4-BE49-F238E27FC236}">
              <a16:creationId xmlns:a16="http://schemas.microsoft.com/office/drawing/2014/main" id="{00000000-0008-0000-0200-000016030000}"/>
            </a:ext>
          </a:extLst>
        </xdr:cNvPr>
        <xdr:cNvCxnSpPr/>
      </xdr:nvCxnSpPr>
      <xdr:spPr>
        <a:xfrm>
          <a:off x="12814300" y="1773881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140988</xdr:rowOff>
    </xdr:from>
    <xdr:ext cx="405111" cy="259045"/>
    <xdr:sp macro="" textlink="">
      <xdr:nvSpPr>
        <xdr:cNvPr id="791" name="n_1aveValue【庁舎】&#10;有形固定資産減価償却率">
          <a:extLst>
            <a:ext uri="{FF2B5EF4-FFF2-40B4-BE49-F238E27FC236}">
              <a16:creationId xmlns:a16="http://schemas.microsoft.com/office/drawing/2014/main" id="{00000000-0008-0000-0200-000017030000}"/>
            </a:ext>
          </a:extLst>
        </xdr:cNvPr>
        <xdr:cNvSpPr txBox="1"/>
      </xdr:nvSpPr>
      <xdr:spPr>
        <a:xfrm>
          <a:off x="15266044" y="1797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11991</xdr:rowOff>
    </xdr:from>
    <xdr:ext cx="405111" cy="259045"/>
    <xdr:sp macro="" textlink="">
      <xdr:nvSpPr>
        <xdr:cNvPr id="792" name="n_2aveValue【庁舎】&#10;有形固定資産減価償却率">
          <a:extLst>
            <a:ext uri="{FF2B5EF4-FFF2-40B4-BE49-F238E27FC236}">
              <a16:creationId xmlns:a16="http://schemas.microsoft.com/office/drawing/2014/main" id="{00000000-0008-0000-0200-000018030000}"/>
            </a:ext>
          </a:extLst>
        </xdr:cNvPr>
        <xdr:cNvSpPr txBox="1"/>
      </xdr:nvSpPr>
      <xdr:spPr>
        <a:xfrm>
          <a:off x="14389744" y="1801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29953</xdr:rowOff>
    </xdr:from>
    <xdr:ext cx="405111" cy="259045"/>
    <xdr:sp macro="" textlink="">
      <xdr:nvSpPr>
        <xdr:cNvPr id="793" name="n_3aveValue【庁舎】&#10;有形固定資産減価償却率">
          <a:extLst>
            <a:ext uri="{FF2B5EF4-FFF2-40B4-BE49-F238E27FC236}">
              <a16:creationId xmlns:a16="http://schemas.microsoft.com/office/drawing/2014/main" id="{00000000-0008-0000-0200-000019030000}"/>
            </a:ext>
          </a:extLst>
        </xdr:cNvPr>
        <xdr:cNvSpPr txBox="1"/>
      </xdr:nvSpPr>
      <xdr:spPr>
        <a:xfrm>
          <a:off x="13500744" y="18032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59345</xdr:rowOff>
    </xdr:from>
    <xdr:ext cx="405111" cy="259045"/>
    <xdr:sp macro="" textlink="">
      <xdr:nvSpPr>
        <xdr:cNvPr id="794" name="n_4aveValue【庁舎】&#10;有形固定資産減価償却率">
          <a:extLst>
            <a:ext uri="{FF2B5EF4-FFF2-40B4-BE49-F238E27FC236}">
              <a16:creationId xmlns:a16="http://schemas.microsoft.com/office/drawing/2014/main" id="{00000000-0008-0000-0200-00001A030000}"/>
            </a:ext>
          </a:extLst>
        </xdr:cNvPr>
        <xdr:cNvSpPr txBox="1"/>
      </xdr:nvSpPr>
      <xdr:spPr>
        <a:xfrm>
          <a:off x="12611744" y="18061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166388</xdr:rowOff>
    </xdr:from>
    <xdr:ext cx="405111" cy="259045"/>
    <xdr:sp macro="" textlink="">
      <xdr:nvSpPr>
        <xdr:cNvPr id="795" name="n_1mainValue【庁舎】&#10;有形固定資産減価償却率">
          <a:extLst>
            <a:ext uri="{FF2B5EF4-FFF2-40B4-BE49-F238E27FC236}">
              <a16:creationId xmlns:a16="http://schemas.microsoft.com/office/drawing/2014/main" id="{00000000-0008-0000-0200-00001B030000}"/>
            </a:ext>
          </a:extLst>
        </xdr:cNvPr>
        <xdr:cNvSpPr txBox="1"/>
      </xdr:nvSpPr>
      <xdr:spPr>
        <a:xfrm>
          <a:off x="15266044" y="1748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45556</xdr:rowOff>
    </xdr:from>
    <xdr:ext cx="405111" cy="259045"/>
    <xdr:sp macro="" textlink="">
      <xdr:nvSpPr>
        <xdr:cNvPr id="796" name="n_2mainValue【庁舎】&#10;有形固定資産減価償却率">
          <a:extLst>
            <a:ext uri="{FF2B5EF4-FFF2-40B4-BE49-F238E27FC236}">
              <a16:creationId xmlns:a16="http://schemas.microsoft.com/office/drawing/2014/main" id="{00000000-0008-0000-0200-00001C030000}"/>
            </a:ext>
          </a:extLst>
        </xdr:cNvPr>
        <xdr:cNvSpPr txBox="1"/>
      </xdr:nvSpPr>
      <xdr:spPr>
        <a:xfrm>
          <a:off x="14389744" y="175334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8000</xdr:rowOff>
    </xdr:from>
    <xdr:ext cx="405111" cy="259045"/>
    <xdr:sp macro="" textlink="">
      <xdr:nvSpPr>
        <xdr:cNvPr id="797" name="n_3mainValue【庁舎】&#10;有形固定資産減価償却率">
          <a:extLst>
            <a:ext uri="{FF2B5EF4-FFF2-40B4-BE49-F238E27FC236}">
              <a16:creationId xmlns:a16="http://schemas.microsoft.com/office/drawing/2014/main" id="{00000000-0008-0000-0200-00001D030000}"/>
            </a:ext>
          </a:extLst>
        </xdr:cNvPr>
        <xdr:cNvSpPr txBox="1"/>
      </xdr:nvSpPr>
      <xdr:spPr>
        <a:xfrm>
          <a:off x="13500744" y="17495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146793</xdr:rowOff>
    </xdr:from>
    <xdr:ext cx="405111" cy="259045"/>
    <xdr:sp macro="" textlink="">
      <xdr:nvSpPr>
        <xdr:cNvPr id="798" name="n_4mainValue【庁舎】&#10;有形固定資産減価償却率">
          <a:extLst>
            <a:ext uri="{FF2B5EF4-FFF2-40B4-BE49-F238E27FC236}">
              <a16:creationId xmlns:a16="http://schemas.microsoft.com/office/drawing/2014/main" id="{00000000-0008-0000-0200-00001E030000}"/>
            </a:ext>
          </a:extLst>
        </xdr:cNvPr>
        <xdr:cNvSpPr txBox="1"/>
      </xdr:nvSpPr>
      <xdr:spPr>
        <a:xfrm>
          <a:off x="12611744" y="17463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9" name="正方形/長方形 798">
          <a:extLst>
            <a:ext uri="{FF2B5EF4-FFF2-40B4-BE49-F238E27FC236}">
              <a16:creationId xmlns:a16="http://schemas.microsoft.com/office/drawing/2014/main" id="{00000000-0008-0000-0200-00001F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0" name="正方形/長方形 799">
          <a:extLst>
            <a:ext uri="{FF2B5EF4-FFF2-40B4-BE49-F238E27FC236}">
              <a16:creationId xmlns:a16="http://schemas.microsoft.com/office/drawing/2014/main" id="{00000000-0008-0000-0200-000020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1" name="正方形/長方形 800">
          <a:extLst>
            <a:ext uri="{FF2B5EF4-FFF2-40B4-BE49-F238E27FC236}">
              <a16:creationId xmlns:a16="http://schemas.microsoft.com/office/drawing/2014/main" id="{00000000-0008-0000-0200-000021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2" name="正方形/長方形 801">
          <a:extLst>
            <a:ext uri="{FF2B5EF4-FFF2-40B4-BE49-F238E27FC236}">
              <a16:creationId xmlns:a16="http://schemas.microsoft.com/office/drawing/2014/main" id="{00000000-0008-0000-0200-000022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3" name="正方形/長方形 802">
          <a:extLst>
            <a:ext uri="{FF2B5EF4-FFF2-40B4-BE49-F238E27FC236}">
              <a16:creationId xmlns:a16="http://schemas.microsoft.com/office/drawing/2014/main" id="{00000000-0008-0000-0200-000023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4" name="正方形/長方形 803">
          <a:extLst>
            <a:ext uri="{FF2B5EF4-FFF2-40B4-BE49-F238E27FC236}">
              <a16:creationId xmlns:a16="http://schemas.microsoft.com/office/drawing/2014/main" id="{00000000-0008-0000-0200-000024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5" name="正方形/長方形 804">
          <a:extLst>
            <a:ext uri="{FF2B5EF4-FFF2-40B4-BE49-F238E27FC236}">
              <a16:creationId xmlns:a16="http://schemas.microsoft.com/office/drawing/2014/main" id="{00000000-0008-0000-0200-000025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6" name="正方形/長方形 805">
          <a:extLst>
            <a:ext uri="{FF2B5EF4-FFF2-40B4-BE49-F238E27FC236}">
              <a16:creationId xmlns:a16="http://schemas.microsoft.com/office/drawing/2014/main" id="{00000000-0008-0000-0200-000026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7" name="テキスト ボックス 806">
          <a:extLst>
            <a:ext uri="{FF2B5EF4-FFF2-40B4-BE49-F238E27FC236}">
              <a16:creationId xmlns:a16="http://schemas.microsoft.com/office/drawing/2014/main" id="{00000000-0008-0000-0200-000027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8" name="直線コネクタ 807">
          <a:extLst>
            <a:ext uri="{FF2B5EF4-FFF2-40B4-BE49-F238E27FC236}">
              <a16:creationId xmlns:a16="http://schemas.microsoft.com/office/drawing/2014/main" id="{00000000-0008-0000-0200-000028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9" name="直線コネクタ 808">
          <a:extLst>
            <a:ext uri="{FF2B5EF4-FFF2-40B4-BE49-F238E27FC236}">
              <a16:creationId xmlns:a16="http://schemas.microsoft.com/office/drawing/2014/main" id="{00000000-0008-0000-0200-00002903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10" name="テキスト ボックス 809">
          <a:extLst>
            <a:ext uri="{FF2B5EF4-FFF2-40B4-BE49-F238E27FC236}">
              <a16:creationId xmlns:a16="http://schemas.microsoft.com/office/drawing/2014/main" id="{00000000-0008-0000-0200-00002A03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1" name="直線コネクタ 810">
          <a:extLst>
            <a:ext uri="{FF2B5EF4-FFF2-40B4-BE49-F238E27FC236}">
              <a16:creationId xmlns:a16="http://schemas.microsoft.com/office/drawing/2014/main" id="{00000000-0008-0000-0200-00002B03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2" name="テキスト ボックス 811">
          <a:extLst>
            <a:ext uri="{FF2B5EF4-FFF2-40B4-BE49-F238E27FC236}">
              <a16:creationId xmlns:a16="http://schemas.microsoft.com/office/drawing/2014/main" id="{00000000-0008-0000-0200-00002C03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3" name="直線コネクタ 812">
          <a:extLst>
            <a:ext uri="{FF2B5EF4-FFF2-40B4-BE49-F238E27FC236}">
              <a16:creationId xmlns:a16="http://schemas.microsoft.com/office/drawing/2014/main" id="{00000000-0008-0000-0200-00002D03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4" name="テキスト ボックス 813">
          <a:extLst>
            <a:ext uri="{FF2B5EF4-FFF2-40B4-BE49-F238E27FC236}">
              <a16:creationId xmlns:a16="http://schemas.microsoft.com/office/drawing/2014/main" id="{00000000-0008-0000-0200-00002E03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5" name="直線コネクタ 814">
          <a:extLst>
            <a:ext uri="{FF2B5EF4-FFF2-40B4-BE49-F238E27FC236}">
              <a16:creationId xmlns:a16="http://schemas.microsoft.com/office/drawing/2014/main" id="{00000000-0008-0000-0200-00002F03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6" name="テキスト ボックス 815">
          <a:extLst>
            <a:ext uri="{FF2B5EF4-FFF2-40B4-BE49-F238E27FC236}">
              <a16:creationId xmlns:a16="http://schemas.microsoft.com/office/drawing/2014/main" id="{00000000-0008-0000-0200-00003003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7" name="直線コネクタ 816">
          <a:extLst>
            <a:ext uri="{FF2B5EF4-FFF2-40B4-BE49-F238E27FC236}">
              <a16:creationId xmlns:a16="http://schemas.microsoft.com/office/drawing/2014/main" id="{00000000-0008-0000-0200-00003103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8" name="テキスト ボックス 817">
          <a:extLst>
            <a:ext uri="{FF2B5EF4-FFF2-40B4-BE49-F238E27FC236}">
              <a16:creationId xmlns:a16="http://schemas.microsoft.com/office/drawing/2014/main" id="{00000000-0008-0000-0200-00003203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9" name="直線コネクタ 818">
          <a:extLst>
            <a:ext uri="{FF2B5EF4-FFF2-40B4-BE49-F238E27FC236}">
              <a16:creationId xmlns:a16="http://schemas.microsoft.com/office/drawing/2014/main" id="{00000000-0008-0000-0200-00003303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20" name="テキスト ボックス 819">
          <a:extLst>
            <a:ext uri="{FF2B5EF4-FFF2-40B4-BE49-F238E27FC236}">
              <a16:creationId xmlns:a16="http://schemas.microsoft.com/office/drawing/2014/main" id="{00000000-0008-0000-0200-00003403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1" name="直線コネクタ 820">
          <a:extLst>
            <a:ext uri="{FF2B5EF4-FFF2-40B4-BE49-F238E27FC236}">
              <a16:creationId xmlns:a16="http://schemas.microsoft.com/office/drawing/2014/main" id="{00000000-0008-0000-0200-000035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2" name="テキスト ボックス 821">
          <a:extLst>
            <a:ext uri="{FF2B5EF4-FFF2-40B4-BE49-F238E27FC236}">
              <a16:creationId xmlns:a16="http://schemas.microsoft.com/office/drawing/2014/main" id="{00000000-0008-0000-0200-000036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3" name="【庁舎】&#10;一人当たり面積グラフ枠">
          <a:extLst>
            <a:ext uri="{FF2B5EF4-FFF2-40B4-BE49-F238E27FC236}">
              <a16:creationId xmlns:a16="http://schemas.microsoft.com/office/drawing/2014/main" id="{00000000-0008-0000-0200-000037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19050</xdr:rowOff>
    </xdr:from>
    <xdr:to>
      <xdr:col>116</xdr:col>
      <xdr:colOff>62864</xdr:colOff>
      <xdr:row>108</xdr:row>
      <xdr:rowOff>76200</xdr:rowOff>
    </xdr:to>
    <xdr:cxnSp macro="">
      <xdr:nvCxnSpPr>
        <xdr:cNvPr id="824" name="直線コネクタ 823">
          <a:extLst>
            <a:ext uri="{FF2B5EF4-FFF2-40B4-BE49-F238E27FC236}">
              <a16:creationId xmlns:a16="http://schemas.microsoft.com/office/drawing/2014/main" id="{00000000-0008-0000-0200-000038030000}"/>
            </a:ext>
          </a:extLst>
        </xdr:cNvPr>
        <xdr:cNvCxnSpPr/>
      </xdr:nvCxnSpPr>
      <xdr:spPr>
        <a:xfrm flipV="1">
          <a:off x="22160864" y="169926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80027</xdr:rowOff>
    </xdr:from>
    <xdr:ext cx="469744" cy="259045"/>
    <xdr:sp macro="" textlink="">
      <xdr:nvSpPr>
        <xdr:cNvPr id="825" name="【庁舎】&#10;一人当たり面積最小値テキスト">
          <a:extLst>
            <a:ext uri="{FF2B5EF4-FFF2-40B4-BE49-F238E27FC236}">
              <a16:creationId xmlns:a16="http://schemas.microsoft.com/office/drawing/2014/main" id="{00000000-0008-0000-0200-000039030000}"/>
            </a:ext>
          </a:extLst>
        </xdr:cNvPr>
        <xdr:cNvSpPr txBox="1"/>
      </xdr:nvSpPr>
      <xdr:spPr>
        <a:xfrm>
          <a:off x="221996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76200</xdr:rowOff>
    </xdr:from>
    <xdr:to>
      <xdr:col>116</xdr:col>
      <xdr:colOff>152400</xdr:colOff>
      <xdr:row>108</xdr:row>
      <xdr:rowOff>76200</xdr:rowOff>
    </xdr:to>
    <xdr:cxnSp macro="">
      <xdr:nvCxnSpPr>
        <xdr:cNvPr id="826" name="直線コネクタ 825">
          <a:extLst>
            <a:ext uri="{FF2B5EF4-FFF2-40B4-BE49-F238E27FC236}">
              <a16:creationId xmlns:a16="http://schemas.microsoft.com/office/drawing/2014/main" id="{00000000-0008-0000-0200-00003A030000}"/>
            </a:ext>
          </a:extLst>
        </xdr:cNvPr>
        <xdr:cNvCxnSpPr/>
      </xdr:nvCxnSpPr>
      <xdr:spPr>
        <a:xfrm>
          <a:off x="22072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97</xdr:row>
      <xdr:rowOff>137177</xdr:rowOff>
    </xdr:from>
    <xdr:ext cx="469744" cy="259045"/>
    <xdr:sp macro="" textlink="">
      <xdr:nvSpPr>
        <xdr:cNvPr id="827" name="【庁舎】&#10;一人当たり面積最大値テキスト">
          <a:extLst>
            <a:ext uri="{FF2B5EF4-FFF2-40B4-BE49-F238E27FC236}">
              <a16:creationId xmlns:a16="http://schemas.microsoft.com/office/drawing/2014/main" id="{00000000-0008-0000-0200-00003B030000}"/>
            </a:ext>
          </a:extLst>
        </xdr:cNvPr>
        <xdr:cNvSpPr txBox="1"/>
      </xdr:nvSpPr>
      <xdr:spPr>
        <a:xfrm>
          <a:off x="22199600" y="1676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19050</xdr:rowOff>
    </xdr:from>
    <xdr:to>
      <xdr:col>116</xdr:col>
      <xdr:colOff>152400</xdr:colOff>
      <xdr:row>99</xdr:row>
      <xdr:rowOff>19050</xdr:rowOff>
    </xdr:to>
    <xdr:cxnSp macro="">
      <xdr:nvCxnSpPr>
        <xdr:cNvPr id="828" name="直線コネクタ 827">
          <a:extLst>
            <a:ext uri="{FF2B5EF4-FFF2-40B4-BE49-F238E27FC236}">
              <a16:creationId xmlns:a16="http://schemas.microsoft.com/office/drawing/2014/main" id="{00000000-0008-0000-0200-00003C030000}"/>
            </a:ext>
          </a:extLst>
        </xdr:cNvPr>
        <xdr:cNvCxnSpPr/>
      </xdr:nvCxnSpPr>
      <xdr:spPr>
        <a:xfrm>
          <a:off x="22072600" y="1699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39750</xdr:rowOff>
    </xdr:from>
    <xdr:ext cx="469744" cy="259045"/>
    <xdr:sp macro="" textlink="">
      <xdr:nvSpPr>
        <xdr:cNvPr id="829" name="【庁舎】&#10;一人当たり面積平均値テキスト">
          <a:extLst>
            <a:ext uri="{FF2B5EF4-FFF2-40B4-BE49-F238E27FC236}">
              <a16:creationId xmlns:a16="http://schemas.microsoft.com/office/drawing/2014/main" id="{00000000-0008-0000-0200-00003D030000}"/>
            </a:ext>
          </a:extLst>
        </xdr:cNvPr>
        <xdr:cNvSpPr txBox="1"/>
      </xdr:nvSpPr>
      <xdr:spPr>
        <a:xfrm>
          <a:off x="22199600" y="180420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61323</xdr:rowOff>
    </xdr:from>
    <xdr:to>
      <xdr:col>116</xdr:col>
      <xdr:colOff>114300</xdr:colOff>
      <xdr:row>105</xdr:row>
      <xdr:rowOff>162923</xdr:rowOff>
    </xdr:to>
    <xdr:sp macro="" textlink="">
      <xdr:nvSpPr>
        <xdr:cNvPr id="830" name="フローチャート: 判断 829">
          <a:extLst>
            <a:ext uri="{FF2B5EF4-FFF2-40B4-BE49-F238E27FC236}">
              <a16:creationId xmlns:a16="http://schemas.microsoft.com/office/drawing/2014/main" id="{00000000-0008-0000-0200-00003E030000}"/>
            </a:ext>
          </a:extLst>
        </xdr:cNvPr>
        <xdr:cNvSpPr/>
      </xdr:nvSpPr>
      <xdr:spPr>
        <a:xfrm>
          <a:off x="22110700" y="1806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53158</xdr:rowOff>
    </xdr:from>
    <xdr:to>
      <xdr:col>112</xdr:col>
      <xdr:colOff>38100</xdr:colOff>
      <xdr:row>105</xdr:row>
      <xdr:rowOff>154758</xdr:rowOff>
    </xdr:to>
    <xdr:sp macro="" textlink="">
      <xdr:nvSpPr>
        <xdr:cNvPr id="831" name="フローチャート: 判断 830">
          <a:extLst>
            <a:ext uri="{FF2B5EF4-FFF2-40B4-BE49-F238E27FC236}">
              <a16:creationId xmlns:a16="http://schemas.microsoft.com/office/drawing/2014/main" id="{00000000-0008-0000-0200-00003F030000}"/>
            </a:ext>
          </a:extLst>
        </xdr:cNvPr>
        <xdr:cNvSpPr/>
      </xdr:nvSpPr>
      <xdr:spPr>
        <a:xfrm>
          <a:off x="21272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80918</xdr:rowOff>
    </xdr:from>
    <xdr:to>
      <xdr:col>107</xdr:col>
      <xdr:colOff>101600</xdr:colOff>
      <xdr:row>106</xdr:row>
      <xdr:rowOff>11068</xdr:rowOff>
    </xdr:to>
    <xdr:sp macro="" textlink="">
      <xdr:nvSpPr>
        <xdr:cNvPr id="832" name="フローチャート: 判断 831">
          <a:extLst>
            <a:ext uri="{FF2B5EF4-FFF2-40B4-BE49-F238E27FC236}">
              <a16:creationId xmlns:a16="http://schemas.microsoft.com/office/drawing/2014/main" id="{00000000-0008-0000-0200-000040030000}"/>
            </a:ext>
          </a:extLst>
        </xdr:cNvPr>
        <xdr:cNvSpPr/>
      </xdr:nvSpPr>
      <xdr:spPr>
        <a:xfrm>
          <a:off x="20383500" y="1808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90714</xdr:rowOff>
    </xdr:from>
    <xdr:to>
      <xdr:col>102</xdr:col>
      <xdr:colOff>165100</xdr:colOff>
      <xdr:row>106</xdr:row>
      <xdr:rowOff>20864</xdr:rowOff>
    </xdr:to>
    <xdr:sp macro="" textlink="">
      <xdr:nvSpPr>
        <xdr:cNvPr id="833" name="フローチャート: 判断 832">
          <a:extLst>
            <a:ext uri="{FF2B5EF4-FFF2-40B4-BE49-F238E27FC236}">
              <a16:creationId xmlns:a16="http://schemas.microsoft.com/office/drawing/2014/main" id="{00000000-0008-0000-0200-000041030000}"/>
            </a:ext>
          </a:extLst>
        </xdr:cNvPr>
        <xdr:cNvSpPr/>
      </xdr:nvSpPr>
      <xdr:spPr>
        <a:xfrm>
          <a:off x="19494500" y="1809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128270</xdr:rowOff>
    </xdr:from>
    <xdr:to>
      <xdr:col>98</xdr:col>
      <xdr:colOff>38100</xdr:colOff>
      <xdr:row>106</xdr:row>
      <xdr:rowOff>58420</xdr:rowOff>
    </xdr:to>
    <xdr:sp macro="" textlink="">
      <xdr:nvSpPr>
        <xdr:cNvPr id="834" name="フローチャート: 判断 833">
          <a:extLst>
            <a:ext uri="{FF2B5EF4-FFF2-40B4-BE49-F238E27FC236}">
              <a16:creationId xmlns:a16="http://schemas.microsoft.com/office/drawing/2014/main" id="{00000000-0008-0000-0200-000042030000}"/>
            </a:ext>
          </a:extLst>
        </xdr:cNvPr>
        <xdr:cNvSpPr/>
      </xdr:nvSpPr>
      <xdr:spPr>
        <a:xfrm>
          <a:off x="18605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00000000-0008-0000-0200-000043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00000000-0008-0000-0200-000044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id="{00000000-0008-0000-0200-000045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8" name="テキスト ボックス 837">
          <a:extLst>
            <a:ext uri="{FF2B5EF4-FFF2-40B4-BE49-F238E27FC236}">
              <a16:creationId xmlns:a16="http://schemas.microsoft.com/office/drawing/2014/main" id="{00000000-0008-0000-0200-000046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9" name="テキスト ボックス 838">
          <a:extLst>
            <a:ext uri="{FF2B5EF4-FFF2-40B4-BE49-F238E27FC236}">
              <a16:creationId xmlns:a16="http://schemas.microsoft.com/office/drawing/2014/main" id="{00000000-0008-0000-0200-000047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118473</xdr:rowOff>
    </xdr:from>
    <xdr:to>
      <xdr:col>116</xdr:col>
      <xdr:colOff>114300</xdr:colOff>
      <xdr:row>105</xdr:row>
      <xdr:rowOff>48623</xdr:rowOff>
    </xdr:to>
    <xdr:sp macro="" textlink="">
      <xdr:nvSpPr>
        <xdr:cNvPr id="840" name="楕円 839">
          <a:extLst>
            <a:ext uri="{FF2B5EF4-FFF2-40B4-BE49-F238E27FC236}">
              <a16:creationId xmlns:a16="http://schemas.microsoft.com/office/drawing/2014/main" id="{00000000-0008-0000-0200-000048030000}"/>
            </a:ext>
          </a:extLst>
        </xdr:cNvPr>
        <xdr:cNvSpPr/>
      </xdr:nvSpPr>
      <xdr:spPr>
        <a:xfrm>
          <a:off x="22110700" y="1794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141350</xdr:rowOff>
    </xdr:from>
    <xdr:ext cx="469744" cy="259045"/>
    <xdr:sp macro="" textlink="">
      <xdr:nvSpPr>
        <xdr:cNvPr id="841" name="【庁舎】&#10;一人当たり面積該当値テキスト">
          <a:extLst>
            <a:ext uri="{FF2B5EF4-FFF2-40B4-BE49-F238E27FC236}">
              <a16:creationId xmlns:a16="http://schemas.microsoft.com/office/drawing/2014/main" id="{00000000-0008-0000-0200-000049030000}"/>
            </a:ext>
          </a:extLst>
        </xdr:cNvPr>
        <xdr:cNvSpPr txBox="1"/>
      </xdr:nvSpPr>
      <xdr:spPr>
        <a:xfrm>
          <a:off x="22199600" y="17800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136434</xdr:rowOff>
    </xdr:from>
    <xdr:to>
      <xdr:col>112</xdr:col>
      <xdr:colOff>38100</xdr:colOff>
      <xdr:row>106</xdr:row>
      <xdr:rowOff>66584</xdr:rowOff>
    </xdr:to>
    <xdr:sp macro="" textlink="">
      <xdr:nvSpPr>
        <xdr:cNvPr id="842" name="楕円 841">
          <a:extLst>
            <a:ext uri="{FF2B5EF4-FFF2-40B4-BE49-F238E27FC236}">
              <a16:creationId xmlns:a16="http://schemas.microsoft.com/office/drawing/2014/main" id="{00000000-0008-0000-0200-00004A030000}"/>
            </a:ext>
          </a:extLst>
        </xdr:cNvPr>
        <xdr:cNvSpPr/>
      </xdr:nvSpPr>
      <xdr:spPr>
        <a:xfrm>
          <a:off x="21272500" y="1813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169273</xdr:rowOff>
    </xdr:from>
    <xdr:to>
      <xdr:col>116</xdr:col>
      <xdr:colOff>63500</xdr:colOff>
      <xdr:row>106</xdr:row>
      <xdr:rowOff>15784</xdr:rowOff>
    </xdr:to>
    <xdr:cxnSp macro="">
      <xdr:nvCxnSpPr>
        <xdr:cNvPr id="843" name="直線コネクタ 842">
          <a:extLst>
            <a:ext uri="{FF2B5EF4-FFF2-40B4-BE49-F238E27FC236}">
              <a16:creationId xmlns:a16="http://schemas.microsoft.com/office/drawing/2014/main" id="{00000000-0008-0000-0200-00004B030000}"/>
            </a:ext>
          </a:extLst>
        </xdr:cNvPr>
        <xdr:cNvCxnSpPr/>
      </xdr:nvCxnSpPr>
      <xdr:spPr>
        <a:xfrm flipV="1">
          <a:off x="21323300" y="18000073"/>
          <a:ext cx="838200" cy="189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64588</xdr:rowOff>
    </xdr:from>
    <xdr:to>
      <xdr:col>107</xdr:col>
      <xdr:colOff>101600</xdr:colOff>
      <xdr:row>105</xdr:row>
      <xdr:rowOff>166188</xdr:rowOff>
    </xdr:to>
    <xdr:sp macro="" textlink="">
      <xdr:nvSpPr>
        <xdr:cNvPr id="844" name="楕円 843">
          <a:extLst>
            <a:ext uri="{FF2B5EF4-FFF2-40B4-BE49-F238E27FC236}">
              <a16:creationId xmlns:a16="http://schemas.microsoft.com/office/drawing/2014/main" id="{00000000-0008-0000-0200-00004C030000}"/>
            </a:ext>
          </a:extLst>
        </xdr:cNvPr>
        <xdr:cNvSpPr/>
      </xdr:nvSpPr>
      <xdr:spPr>
        <a:xfrm>
          <a:off x="20383500" y="1806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115388</xdr:rowOff>
    </xdr:from>
    <xdr:to>
      <xdr:col>111</xdr:col>
      <xdr:colOff>177800</xdr:colOff>
      <xdr:row>106</xdr:row>
      <xdr:rowOff>15784</xdr:rowOff>
    </xdr:to>
    <xdr:cxnSp macro="">
      <xdr:nvCxnSpPr>
        <xdr:cNvPr id="845" name="直線コネクタ 844">
          <a:extLst>
            <a:ext uri="{FF2B5EF4-FFF2-40B4-BE49-F238E27FC236}">
              <a16:creationId xmlns:a16="http://schemas.microsoft.com/office/drawing/2014/main" id="{00000000-0008-0000-0200-00004D030000}"/>
            </a:ext>
          </a:extLst>
        </xdr:cNvPr>
        <xdr:cNvCxnSpPr/>
      </xdr:nvCxnSpPr>
      <xdr:spPr>
        <a:xfrm>
          <a:off x="20434300" y="18117638"/>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66221</xdr:rowOff>
    </xdr:from>
    <xdr:to>
      <xdr:col>102</xdr:col>
      <xdr:colOff>165100</xdr:colOff>
      <xdr:row>105</xdr:row>
      <xdr:rowOff>167821</xdr:rowOff>
    </xdr:to>
    <xdr:sp macro="" textlink="">
      <xdr:nvSpPr>
        <xdr:cNvPr id="846" name="楕円 845">
          <a:extLst>
            <a:ext uri="{FF2B5EF4-FFF2-40B4-BE49-F238E27FC236}">
              <a16:creationId xmlns:a16="http://schemas.microsoft.com/office/drawing/2014/main" id="{00000000-0008-0000-0200-00004E030000}"/>
            </a:ext>
          </a:extLst>
        </xdr:cNvPr>
        <xdr:cNvSpPr/>
      </xdr:nvSpPr>
      <xdr:spPr>
        <a:xfrm>
          <a:off x="19494500" y="18068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115388</xdr:rowOff>
    </xdr:from>
    <xdr:to>
      <xdr:col>107</xdr:col>
      <xdr:colOff>50800</xdr:colOff>
      <xdr:row>105</xdr:row>
      <xdr:rowOff>117021</xdr:rowOff>
    </xdr:to>
    <xdr:cxnSp macro="">
      <xdr:nvCxnSpPr>
        <xdr:cNvPr id="847" name="直線コネクタ 846">
          <a:extLst>
            <a:ext uri="{FF2B5EF4-FFF2-40B4-BE49-F238E27FC236}">
              <a16:creationId xmlns:a16="http://schemas.microsoft.com/office/drawing/2014/main" id="{00000000-0008-0000-0200-00004F030000}"/>
            </a:ext>
          </a:extLst>
        </xdr:cNvPr>
        <xdr:cNvCxnSpPr/>
      </xdr:nvCxnSpPr>
      <xdr:spPr>
        <a:xfrm flipV="1">
          <a:off x="19545300" y="18117638"/>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71120</xdr:rowOff>
    </xdr:from>
    <xdr:to>
      <xdr:col>98</xdr:col>
      <xdr:colOff>38100</xdr:colOff>
      <xdr:row>106</xdr:row>
      <xdr:rowOff>1270</xdr:rowOff>
    </xdr:to>
    <xdr:sp macro="" textlink="">
      <xdr:nvSpPr>
        <xdr:cNvPr id="848" name="楕円 847">
          <a:extLst>
            <a:ext uri="{FF2B5EF4-FFF2-40B4-BE49-F238E27FC236}">
              <a16:creationId xmlns:a16="http://schemas.microsoft.com/office/drawing/2014/main" id="{00000000-0008-0000-0200-000050030000}"/>
            </a:ext>
          </a:extLst>
        </xdr:cNvPr>
        <xdr:cNvSpPr/>
      </xdr:nvSpPr>
      <xdr:spPr>
        <a:xfrm>
          <a:off x="18605500" y="1807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117021</xdr:rowOff>
    </xdr:from>
    <xdr:to>
      <xdr:col>102</xdr:col>
      <xdr:colOff>114300</xdr:colOff>
      <xdr:row>105</xdr:row>
      <xdr:rowOff>121920</xdr:rowOff>
    </xdr:to>
    <xdr:cxnSp macro="">
      <xdr:nvCxnSpPr>
        <xdr:cNvPr id="849" name="直線コネクタ 848">
          <a:extLst>
            <a:ext uri="{FF2B5EF4-FFF2-40B4-BE49-F238E27FC236}">
              <a16:creationId xmlns:a16="http://schemas.microsoft.com/office/drawing/2014/main" id="{00000000-0008-0000-0200-000051030000}"/>
            </a:ext>
          </a:extLst>
        </xdr:cNvPr>
        <xdr:cNvCxnSpPr/>
      </xdr:nvCxnSpPr>
      <xdr:spPr>
        <a:xfrm flipV="1">
          <a:off x="18656300" y="18119271"/>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171285</xdr:rowOff>
    </xdr:from>
    <xdr:ext cx="469744" cy="259045"/>
    <xdr:sp macro="" textlink="">
      <xdr:nvSpPr>
        <xdr:cNvPr id="850" name="n_1aveValue【庁舎】&#10;一人当たり面積">
          <a:extLst>
            <a:ext uri="{FF2B5EF4-FFF2-40B4-BE49-F238E27FC236}">
              <a16:creationId xmlns:a16="http://schemas.microsoft.com/office/drawing/2014/main" id="{00000000-0008-0000-0200-000052030000}"/>
            </a:ext>
          </a:extLst>
        </xdr:cNvPr>
        <xdr:cNvSpPr txBox="1"/>
      </xdr:nvSpPr>
      <xdr:spPr>
        <a:xfrm>
          <a:off x="21075727" y="17830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2195</xdr:rowOff>
    </xdr:from>
    <xdr:ext cx="469744" cy="259045"/>
    <xdr:sp macro="" textlink="">
      <xdr:nvSpPr>
        <xdr:cNvPr id="851" name="n_2aveValue【庁舎】&#10;一人当たり面積">
          <a:extLst>
            <a:ext uri="{FF2B5EF4-FFF2-40B4-BE49-F238E27FC236}">
              <a16:creationId xmlns:a16="http://schemas.microsoft.com/office/drawing/2014/main" id="{00000000-0008-0000-0200-000053030000}"/>
            </a:ext>
          </a:extLst>
        </xdr:cNvPr>
        <xdr:cNvSpPr txBox="1"/>
      </xdr:nvSpPr>
      <xdr:spPr>
        <a:xfrm>
          <a:off x="20199427" y="18175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11991</xdr:rowOff>
    </xdr:from>
    <xdr:ext cx="469744" cy="259045"/>
    <xdr:sp macro="" textlink="">
      <xdr:nvSpPr>
        <xdr:cNvPr id="852" name="n_3aveValue【庁舎】&#10;一人当たり面積">
          <a:extLst>
            <a:ext uri="{FF2B5EF4-FFF2-40B4-BE49-F238E27FC236}">
              <a16:creationId xmlns:a16="http://schemas.microsoft.com/office/drawing/2014/main" id="{00000000-0008-0000-0200-000054030000}"/>
            </a:ext>
          </a:extLst>
        </xdr:cNvPr>
        <xdr:cNvSpPr txBox="1"/>
      </xdr:nvSpPr>
      <xdr:spPr>
        <a:xfrm>
          <a:off x="19310427" y="18185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49547</xdr:rowOff>
    </xdr:from>
    <xdr:ext cx="469744" cy="259045"/>
    <xdr:sp macro="" textlink="">
      <xdr:nvSpPr>
        <xdr:cNvPr id="853" name="n_4aveValue【庁舎】&#10;一人当たり面積">
          <a:extLst>
            <a:ext uri="{FF2B5EF4-FFF2-40B4-BE49-F238E27FC236}">
              <a16:creationId xmlns:a16="http://schemas.microsoft.com/office/drawing/2014/main" id="{00000000-0008-0000-0200-000055030000}"/>
            </a:ext>
          </a:extLst>
        </xdr:cNvPr>
        <xdr:cNvSpPr txBox="1"/>
      </xdr:nvSpPr>
      <xdr:spPr>
        <a:xfrm>
          <a:off x="18421427" y="1822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57711</xdr:rowOff>
    </xdr:from>
    <xdr:ext cx="469744" cy="259045"/>
    <xdr:sp macro="" textlink="">
      <xdr:nvSpPr>
        <xdr:cNvPr id="854" name="n_1mainValue【庁舎】&#10;一人当たり面積">
          <a:extLst>
            <a:ext uri="{FF2B5EF4-FFF2-40B4-BE49-F238E27FC236}">
              <a16:creationId xmlns:a16="http://schemas.microsoft.com/office/drawing/2014/main" id="{00000000-0008-0000-0200-000056030000}"/>
            </a:ext>
          </a:extLst>
        </xdr:cNvPr>
        <xdr:cNvSpPr txBox="1"/>
      </xdr:nvSpPr>
      <xdr:spPr>
        <a:xfrm>
          <a:off x="21075727" y="18231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11265</xdr:rowOff>
    </xdr:from>
    <xdr:ext cx="469744" cy="259045"/>
    <xdr:sp macro="" textlink="">
      <xdr:nvSpPr>
        <xdr:cNvPr id="855" name="n_2mainValue【庁舎】&#10;一人当たり面積">
          <a:extLst>
            <a:ext uri="{FF2B5EF4-FFF2-40B4-BE49-F238E27FC236}">
              <a16:creationId xmlns:a16="http://schemas.microsoft.com/office/drawing/2014/main" id="{00000000-0008-0000-0200-000057030000}"/>
            </a:ext>
          </a:extLst>
        </xdr:cNvPr>
        <xdr:cNvSpPr txBox="1"/>
      </xdr:nvSpPr>
      <xdr:spPr>
        <a:xfrm>
          <a:off x="20199427" y="17842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12898</xdr:rowOff>
    </xdr:from>
    <xdr:ext cx="469744" cy="259045"/>
    <xdr:sp macro="" textlink="">
      <xdr:nvSpPr>
        <xdr:cNvPr id="856" name="n_3mainValue【庁舎】&#10;一人当たり面積">
          <a:extLst>
            <a:ext uri="{FF2B5EF4-FFF2-40B4-BE49-F238E27FC236}">
              <a16:creationId xmlns:a16="http://schemas.microsoft.com/office/drawing/2014/main" id="{00000000-0008-0000-0200-000058030000}"/>
            </a:ext>
          </a:extLst>
        </xdr:cNvPr>
        <xdr:cNvSpPr txBox="1"/>
      </xdr:nvSpPr>
      <xdr:spPr>
        <a:xfrm>
          <a:off x="19310427" y="17843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17797</xdr:rowOff>
    </xdr:from>
    <xdr:ext cx="469744" cy="259045"/>
    <xdr:sp macro="" textlink="">
      <xdr:nvSpPr>
        <xdr:cNvPr id="857" name="n_4mainValue【庁舎】&#10;一人当たり面積">
          <a:extLst>
            <a:ext uri="{FF2B5EF4-FFF2-40B4-BE49-F238E27FC236}">
              <a16:creationId xmlns:a16="http://schemas.microsoft.com/office/drawing/2014/main" id="{00000000-0008-0000-0200-000059030000}"/>
            </a:ext>
          </a:extLst>
        </xdr:cNvPr>
        <xdr:cNvSpPr txBox="1"/>
      </xdr:nvSpPr>
      <xdr:spPr>
        <a:xfrm>
          <a:off x="18421427" y="1784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8" name="正方形/長方形 857">
          <a:extLst>
            <a:ext uri="{FF2B5EF4-FFF2-40B4-BE49-F238E27FC236}">
              <a16:creationId xmlns:a16="http://schemas.microsoft.com/office/drawing/2014/main" id="{00000000-0008-0000-0200-00005A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9" name="正方形/長方形 858">
          <a:extLst>
            <a:ext uri="{FF2B5EF4-FFF2-40B4-BE49-F238E27FC236}">
              <a16:creationId xmlns:a16="http://schemas.microsoft.com/office/drawing/2014/main" id="{00000000-0008-0000-0200-00005B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0" name="テキスト ボックス 859">
          <a:extLst>
            <a:ext uri="{FF2B5EF4-FFF2-40B4-BE49-F238E27FC236}">
              <a16:creationId xmlns:a16="http://schemas.microsoft.com/office/drawing/2014/main" id="{00000000-0008-0000-0200-00005C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「体育館・プール」について</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当たりの面積では類似団体と差がないものの、有形固定資産減価償却率は大きく上回っている。利用者が多いため、今後は施設の現状維持を図りつつ、コストの見直し等適切なマネジメントの推進が必要である。</a:t>
          </a:r>
          <a:endParaRPr lang="ja-JP" altLang="ja-JP" sz="1400">
            <a:effectLst/>
          </a:endParaRPr>
        </a:p>
        <a:p>
          <a:r>
            <a:rPr kumimoji="1" lang="ja-JP" altLang="ja-JP" sz="1100">
              <a:solidFill>
                <a:schemeClr val="dk1"/>
              </a:solidFill>
              <a:effectLst/>
              <a:latin typeface="+mn-lt"/>
              <a:ea typeface="+mn-ea"/>
              <a:cs typeface="+mn-cs"/>
            </a:rPr>
            <a:t>「由布市公共施設個別計画」に基づき、「保健センター・保健所」</a:t>
          </a:r>
          <a:r>
            <a:rPr kumimoji="1" lang="ja-JP" altLang="en-US" sz="1100">
              <a:solidFill>
                <a:schemeClr val="dk1"/>
              </a:solidFill>
              <a:effectLst/>
              <a:latin typeface="+mn-lt"/>
              <a:ea typeface="+mn-ea"/>
              <a:cs typeface="+mn-cs"/>
            </a:rPr>
            <a:t>は解体し、</a:t>
          </a:r>
          <a:r>
            <a:rPr kumimoji="1" lang="ja-JP" altLang="ja-JP" sz="1100">
              <a:solidFill>
                <a:schemeClr val="dk1"/>
              </a:solidFill>
              <a:effectLst/>
              <a:latin typeface="+mn-lt"/>
              <a:ea typeface="+mn-ea"/>
              <a:cs typeface="+mn-cs"/>
            </a:rPr>
            <a:t>「庁舎」</a:t>
          </a:r>
          <a:r>
            <a:rPr kumimoji="1" lang="ja-JP" altLang="en-US" sz="1100">
              <a:solidFill>
                <a:schemeClr val="dk1"/>
              </a:solidFill>
              <a:effectLst/>
              <a:latin typeface="+mn-lt"/>
              <a:ea typeface="+mn-ea"/>
              <a:cs typeface="+mn-cs"/>
            </a:rPr>
            <a:t>と複合施設として建設を行ったため、庁舎の一人当たり面積が増え、保健センター・保健所は減少したと思われる。</a:t>
          </a:r>
          <a:endParaRPr lang="ja-JP" altLang="ja-JP" sz="1400">
            <a:effectLst/>
          </a:endParaRPr>
        </a:p>
        <a:p>
          <a:r>
            <a:rPr kumimoji="1" lang="ja-JP" altLang="ja-JP" sz="1100">
              <a:solidFill>
                <a:schemeClr val="dk1"/>
              </a:solidFill>
              <a:effectLst/>
              <a:latin typeface="+mn-lt"/>
              <a:ea typeface="+mn-ea"/>
              <a:cs typeface="+mn-cs"/>
            </a:rPr>
            <a:t>その他の施設についても「由布市公共施設個別計画」に基づき、使用していない施設については建物の集約化・改修を検討しているため、今後有形固定資産減価償却率は下がっていくものと思われる。</a:t>
          </a:r>
          <a:endParaRPr lang="ja-JP" altLang="ja-JP" sz="14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6001;&#25919;&#29677;/&#36001;&#25919;&#25285;&#24403;R4&#24180;&#24230;/&#27770;&#31639;&#32113;&#35336;/01&#26222;&#36890;&#20250;&#35336;/R2&#36001;&#25919;&#29366;&#27841;&#36039;&#26009;&#38598;/&#26032;&#12375;&#12356;&#12501;&#12457;&#12523;&#12480;&#12540;/&#9733;&#23436;&#25104;&#29256;/&#12304;&#36001;&#25919;&#29366;&#27841;&#36039;&#26009;&#38598;&#12305;_442135_&#30001;&#24067;&#24066;_2020(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H28</v>
          </cell>
          <cell r="BX50" t="str">
            <v>H29</v>
          </cell>
          <cell r="CF50" t="str">
            <v>H30</v>
          </cell>
          <cell r="CN50" t="str">
            <v>R01</v>
          </cell>
          <cell r="CV50" t="str">
            <v>R02</v>
          </cell>
        </row>
        <row r="51">
          <cell r="AN51" t="str">
            <v>当該団体値</v>
          </cell>
          <cell r="BP51">
            <v>36.799999999999997</v>
          </cell>
          <cell r="BX51">
            <v>34.299999999999997</v>
          </cell>
          <cell r="CF51">
            <v>29.5</v>
          </cell>
          <cell r="CN51">
            <v>24.2</v>
          </cell>
          <cell r="CV51">
            <v>27.3</v>
          </cell>
        </row>
        <row r="53">
          <cell r="BP53">
            <v>57.8</v>
          </cell>
          <cell r="BX53">
            <v>58.8</v>
          </cell>
          <cell r="CF53">
            <v>59.7</v>
          </cell>
          <cell r="CN53">
            <v>60.7</v>
          </cell>
          <cell r="CV53">
            <v>60.9</v>
          </cell>
        </row>
        <row r="55">
          <cell r="AN55" t="str">
            <v>類似団体内平均値</v>
          </cell>
          <cell r="BP55">
            <v>54.6</v>
          </cell>
          <cell r="BX55">
            <v>53.2</v>
          </cell>
          <cell r="CF55">
            <v>47.9</v>
          </cell>
          <cell r="CN55">
            <v>49</v>
          </cell>
          <cell r="CV55">
            <v>41.3</v>
          </cell>
        </row>
        <row r="57">
          <cell r="BP57">
            <v>58.3</v>
          </cell>
          <cell r="BX57">
            <v>59.6</v>
          </cell>
          <cell r="CF57">
            <v>60.8</v>
          </cell>
          <cell r="CN57">
            <v>61</v>
          </cell>
          <cell r="CV57">
            <v>63</v>
          </cell>
        </row>
        <row r="72">
          <cell r="BP72" t="str">
            <v>H28</v>
          </cell>
          <cell r="BX72" t="str">
            <v>H29</v>
          </cell>
          <cell r="CF72" t="str">
            <v>H30</v>
          </cell>
          <cell r="CN72" t="str">
            <v>R01</v>
          </cell>
          <cell r="CV72" t="str">
            <v>R02</v>
          </cell>
        </row>
        <row r="73">
          <cell r="AN73" t="str">
            <v>当該団体値</v>
          </cell>
          <cell r="BP73">
            <v>36.799999999999997</v>
          </cell>
          <cell r="BX73">
            <v>34.299999999999997</v>
          </cell>
          <cell r="CF73">
            <v>29.5</v>
          </cell>
          <cell r="CN73">
            <v>24.2</v>
          </cell>
          <cell r="CV73">
            <v>27.3</v>
          </cell>
        </row>
        <row r="75">
          <cell r="BP75">
            <v>7.5</v>
          </cell>
          <cell r="BX75">
            <v>7.9</v>
          </cell>
          <cell r="CF75">
            <v>7.9</v>
          </cell>
          <cell r="CN75">
            <v>7.4</v>
          </cell>
          <cell r="CV75">
            <v>6.8</v>
          </cell>
        </row>
        <row r="77">
          <cell r="AN77" t="str">
            <v>類似団体内平均値</v>
          </cell>
          <cell r="BP77">
            <v>54.6</v>
          </cell>
          <cell r="BX77">
            <v>53.2</v>
          </cell>
          <cell r="CF77">
            <v>47.9</v>
          </cell>
          <cell r="CN77">
            <v>49</v>
          </cell>
          <cell r="CV77">
            <v>41.3</v>
          </cell>
        </row>
        <row r="79">
          <cell r="BP79">
            <v>10</v>
          </cell>
          <cell r="BX79">
            <v>9.8000000000000007</v>
          </cell>
          <cell r="CF79">
            <v>9.6</v>
          </cell>
          <cell r="CN79">
            <v>9.5</v>
          </cell>
          <cell r="CV79">
            <v>9.1999999999999993</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03" t="s">
        <v>80</v>
      </c>
      <c r="C1" s="403"/>
      <c r="D1" s="403"/>
      <c r="E1" s="403"/>
      <c r="F1" s="403"/>
      <c r="G1" s="403"/>
      <c r="H1" s="403"/>
      <c r="I1" s="403"/>
      <c r="J1" s="403"/>
      <c r="K1" s="403"/>
      <c r="L1" s="403"/>
      <c r="M1" s="403"/>
      <c r="N1" s="403"/>
      <c r="O1" s="403"/>
      <c r="P1" s="403"/>
      <c r="Q1" s="403"/>
      <c r="R1" s="403"/>
      <c r="S1" s="403"/>
      <c r="T1" s="403"/>
      <c r="U1" s="403"/>
      <c r="V1" s="403"/>
      <c r="W1" s="403"/>
      <c r="X1" s="403"/>
      <c r="Y1" s="403"/>
      <c r="Z1" s="403"/>
      <c r="AA1" s="403"/>
      <c r="AB1" s="403"/>
      <c r="AC1" s="403"/>
      <c r="AD1" s="403"/>
      <c r="AE1" s="403"/>
      <c r="AF1" s="403"/>
      <c r="AG1" s="403"/>
      <c r="AH1" s="403"/>
      <c r="AI1" s="403"/>
      <c r="AJ1" s="403"/>
      <c r="AK1" s="403"/>
      <c r="AL1" s="403"/>
      <c r="AM1" s="403"/>
      <c r="AN1" s="403"/>
      <c r="AO1" s="403"/>
      <c r="AP1" s="403"/>
      <c r="AQ1" s="403"/>
      <c r="AR1" s="403"/>
      <c r="AS1" s="403"/>
      <c r="AT1" s="403"/>
      <c r="AU1" s="403"/>
      <c r="AV1" s="403"/>
      <c r="AW1" s="403"/>
      <c r="AX1" s="403"/>
      <c r="AY1" s="403"/>
      <c r="AZ1" s="403"/>
      <c r="BA1" s="403"/>
      <c r="BB1" s="403"/>
      <c r="BC1" s="403"/>
      <c r="BD1" s="403"/>
      <c r="BE1" s="403"/>
      <c r="BF1" s="403"/>
      <c r="BG1" s="403"/>
      <c r="BH1" s="403"/>
      <c r="BI1" s="403"/>
      <c r="BJ1" s="403"/>
      <c r="BK1" s="403"/>
      <c r="BL1" s="403"/>
      <c r="BM1" s="403"/>
      <c r="BN1" s="403"/>
      <c r="BO1" s="403"/>
      <c r="BP1" s="403"/>
      <c r="BQ1" s="403"/>
      <c r="BR1" s="403"/>
      <c r="BS1" s="403"/>
      <c r="BT1" s="403"/>
      <c r="BU1" s="403"/>
      <c r="BV1" s="403"/>
      <c r="BW1" s="403"/>
      <c r="BX1" s="403"/>
      <c r="BY1" s="403"/>
      <c r="BZ1" s="403"/>
      <c r="CA1" s="403"/>
      <c r="CB1" s="403"/>
      <c r="CC1" s="403"/>
      <c r="CD1" s="403"/>
      <c r="CE1" s="403"/>
      <c r="CF1" s="403"/>
      <c r="CG1" s="403"/>
      <c r="CH1" s="403"/>
      <c r="CI1" s="403"/>
      <c r="CJ1" s="403"/>
      <c r="CK1" s="403"/>
      <c r="CL1" s="403"/>
      <c r="CM1" s="403"/>
      <c r="CN1" s="403"/>
      <c r="CO1" s="403"/>
      <c r="CP1" s="403"/>
      <c r="CQ1" s="403"/>
      <c r="CR1" s="403"/>
      <c r="CS1" s="403"/>
      <c r="CT1" s="403"/>
      <c r="CU1" s="403"/>
      <c r="CV1" s="403"/>
      <c r="CW1" s="403"/>
      <c r="CX1" s="403"/>
      <c r="CY1" s="403"/>
      <c r="CZ1" s="403"/>
      <c r="DA1" s="403"/>
      <c r="DB1" s="403"/>
      <c r="DC1" s="403"/>
      <c r="DD1" s="403"/>
      <c r="DE1" s="403"/>
      <c r="DF1" s="403"/>
      <c r="DG1" s="403"/>
      <c r="DH1" s="403"/>
      <c r="DI1" s="403"/>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04" t="s">
        <v>82</v>
      </c>
      <c r="C3" s="405"/>
      <c r="D3" s="405"/>
      <c r="E3" s="406"/>
      <c r="F3" s="406"/>
      <c r="G3" s="406"/>
      <c r="H3" s="406"/>
      <c r="I3" s="406"/>
      <c r="J3" s="406"/>
      <c r="K3" s="406"/>
      <c r="L3" s="406" t="s">
        <v>83</v>
      </c>
      <c r="M3" s="406"/>
      <c r="N3" s="406"/>
      <c r="O3" s="406"/>
      <c r="P3" s="406"/>
      <c r="Q3" s="406"/>
      <c r="R3" s="413"/>
      <c r="S3" s="413"/>
      <c r="T3" s="413"/>
      <c r="U3" s="413"/>
      <c r="V3" s="414"/>
      <c r="W3" s="388" t="s">
        <v>84</v>
      </c>
      <c r="X3" s="389"/>
      <c r="Y3" s="389"/>
      <c r="Z3" s="389"/>
      <c r="AA3" s="389"/>
      <c r="AB3" s="405"/>
      <c r="AC3" s="413" t="s">
        <v>85</v>
      </c>
      <c r="AD3" s="389"/>
      <c r="AE3" s="389"/>
      <c r="AF3" s="389"/>
      <c r="AG3" s="389"/>
      <c r="AH3" s="389"/>
      <c r="AI3" s="389"/>
      <c r="AJ3" s="389"/>
      <c r="AK3" s="389"/>
      <c r="AL3" s="390"/>
      <c r="AM3" s="388" t="s">
        <v>86</v>
      </c>
      <c r="AN3" s="389"/>
      <c r="AO3" s="389"/>
      <c r="AP3" s="389"/>
      <c r="AQ3" s="389"/>
      <c r="AR3" s="389"/>
      <c r="AS3" s="389"/>
      <c r="AT3" s="389"/>
      <c r="AU3" s="389"/>
      <c r="AV3" s="389"/>
      <c r="AW3" s="389"/>
      <c r="AX3" s="390"/>
      <c r="AY3" s="425" t="s">
        <v>1</v>
      </c>
      <c r="AZ3" s="426"/>
      <c r="BA3" s="426"/>
      <c r="BB3" s="426"/>
      <c r="BC3" s="426"/>
      <c r="BD3" s="426"/>
      <c r="BE3" s="426"/>
      <c r="BF3" s="426"/>
      <c r="BG3" s="426"/>
      <c r="BH3" s="426"/>
      <c r="BI3" s="426"/>
      <c r="BJ3" s="426"/>
      <c r="BK3" s="426"/>
      <c r="BL3" s="426"/>
      <c r="BM3" s="427"/>
      <c r="BN3" s="388" t="s">
        <v>87</v>
      </c>
      <c r="BO3" s="389"/>
      <c r="BP3" s="389"/>
      <c r="BQ3" s="389"/>
      <c r="BR3" s="389"/>
      <c r="BS3" s="389"/>
      <c r="BT3" s="389"/>
      <c r="BU3" s="390"/>
      <c r="BV3" s="388" t="s">
        <v>88</v>
      </c>
      <c r="BW3" s="389"/>
      <c r="BX3" s="389"/>
      <c r="BY3" s="389"/>
      <c r="BZ3" s="389"/>
      <c r="CA3" s="389"/>
      <c r="CB3" s="389"/>
      <c r="CC3" s="390"/>
      <c r="CD3" s="425" t="s">
        <v>1</v>
      </c>
      <c r="CE3" s="426"/>
      <c r="CF3" s="426"/>
      <c r="CG3" s="426"/>
      <c r="CH3" s="426"/>
      <c r="CI3" s="426"/>
      <c r="CJ3" s="426"/>
      <c r="CK3" s="426"/>
      <c r="CL3" s="426"/>
      <c r="CM3" s="426"/>
      <c r="CN3" s="426"/>
      <c r="CO3" s="426"/>
      <c r="CP3" s="426"/>
      <c r="CQ3" s="426"/>
      <c r="CR3" s="426"/>
      <c r="CS3" s="427"/>
      <c r="CT3" s="388" t="s">
        <v>89</v>
      </c>
      <c r="CU3" s="389"/>
      <c r="CV3" s="389"/>
      <c r="CW3" s="389"/>
      <c r="CX3" s="389"/>
      <c r="CY3" s="389"/>
      <c r="CZ3" s="389"/>
      <c r="DA3" s="390"/>
      <c r="DB3" s="388" t="s">
        <v>90</v>
      </c>
      <c r="DC3" s="389"/>
      <c r="DD3" s="389"/>
      <c r="DE3" s="389"/>
      <c r="DF3" s="389"/>
      <c r="DG3" s="389"/>
      <c r="DH3" s="389"/>
      <c r="DI3" s="390"/>
      <c r="DJ3" s="186"/>
      <c r="DK3" s="186"/>
      <c r="DL3" s="186"/>
      <c r="DM3" s="186"/>
      <c r="DN3" s="186"/>
      <c r="DO3" s="186"/>
    </row>
    <row r="4" spans="1:119" ht="18.75" customHeight="1" x14ac:dyDescent="0.15">
      <c r="A4" s="187"/>
      <c r="B4" s="407"/>
      <c r="C4" s="408"/>
      <c r="D4" s="408"/>
      <c r="E4" s="409"/>
      <c r="F4" s="409"/>
      <c r="G4" s="409"/>
      <c r="H4" s="409"/>
      <c r="I4" s="409"/>
      <c r="J4" s="409"/>
      <c r="K4" s="409"/>
      <c r="L4" s="409"/>
      <c r="M4" s="409"/>
      <c r="N4" s="409"/>
      <c r="O4" s="409"/>
      <c r="P4" s="409"/>
      <c r="Q4" s="409"/>
      <c r="R4" s="415"/>
      <c r="S4" s="415"/>
      <c r="T4" s="415"/>
      <c r="U4" s="415"/>
      <c r="V4" s="416"/>
      <c r="W4" s="419"/>
      <c r="X4" s="420"/>
      <c r="Y4" s="420"/>
      <c r="Z4" s="420"/>
      <c r="AA4" s="420"/>
      <c r="AB4" s="408"/>
      <c r="AC4" s="415"/>
      <c r="AD4" s="420"/>
      <c r="AE4" s="420"/>
      <c r="AF4" s="420"/>
      <c r="AG4" s="420"/>
      <c r="AH4" s="420"/>
      <c r="AI4" s="420"/>
      <c r="AJ4" s="420"/>
      <c r="AK4" s="420"/>
      <c r="AL4" s="423"/>
      <c r="AM4" s="421"/>
      <c r="AN4" s="422"/>
      <c r="AO4" s="422"/>
      <c r="AP4" s="422"/>
      <c r="AQ4" s="422"/>
      <c r="AR4" s="422"/>
      <c r="AS4" s="422"/>
      <c r="AT4" s="422"/>
      <c r="AU4" s="422"/>
      <c r="AV4" s="422"/>
      <c r="AW4" s="422"/>
      <c r="AX4" s="424"/>
      <c r="AY4" s="391" t="s">
        <v>91</v>
      </c>
      <c r="AZ4" s="392"/>
      <c r="BA4" s="392"/>
      <c r="BB4" s="392"/>
      <c r="BC4" s="392"/>
      <c r="BD4" s="392"/>
      <c r="BE4" s="392"/>
      <c r="BF4" s="392"/>
      <c r="BG4" s="392"/>
      <c r="BH4" s="392"/>
      <c r="BI4" s="392"/>
      <c r="BJ4" s="392"/>
      <c r="BK4" s="392"/>
      <c r="BL4" s="392"/>
      <c r="BM4" s="393"/>
      <c r="BN4" s="394">
        <v>25031305</v>
      </c>
      <c r="BO4" s="395"/>
      <c r="BP4" s="395"/>
      <c r="BQ4" s="395"/>
      <c r="BR4" s="395"/>
      <c r="BS4" s="395"/>
      <c r="BT4" s="395"/>
      <c r="BU4" s="396"/>
      <c r="BV4" s="394">
        <v>18465768</v>
      </c>
      <c r="BW4" s="395"/>
      <c r="BX4" s="395"/>
      <c r="BY4" s="395"/>
      <c r="BZ4" s="395"/>
      <c r="CA4" s="395"/>
      <c r="CB4" s="395"/>
      <c r="CC4" s="396"/>
      <c r="CD4" s="397" t="s">
        <v>92</v>
      </c>
      <c r="CE4" s="398"/>
      <c r="CF4" s="398"/>
      <c r="CG4" s="398"/>
      <c r="CH4" s="398"/>
      <c r="CI4" s="398"/>
      <c r="CJ4" s="398"/>
      <c r="CK4" s="398"/>
      <c r="CL4" s="398"/>
      <c r="CM4" s="398"/>
      <c r="CN4" s="398"/>
      <c r="CO4" s="398"/>
      <c r="CP4" s="398"/>
      <c r="CQ4" s="398"/>
      <c r="CR4" s="398"/>
      <c r="CS4" s="399"/>
      <c r="CT4" s="400">
        <v>6.2</v>
      </c>
      <c r="CU4" s="401"/>
      <c r="CV4" s="401"/>
      <c r="CW4" s="401"/>
      <c r="CX4" s="401"/>
      <c r="CY4" s="401"/>
      <c r="CZ4" s="401"/>
      <c r="DA4" s="402"/>
      <c r="DB4" s="400">
        <v>4.0999999999999996</v>
      </c>
      <c r="DC4" s="401"/>
      <c r="DD4" s="401"/>
      <c r="DE4" s="401"/>
      <c r="DF4" s="401"/>
      <c r="DG4" s="401"/>
      <c r="DH4" s="401"/>
      <c r="DI4" s="402"/>
      <c r="DJ4" s="186"/>
      <c r="DK4" s="186"/>
      <c r="DL4" s="186"/>
      <c r="DM4" s="186"/>
      <c r="DN4" s="186"/>
      <c r="DO4" s="186"/>
    </row>
    <row r="5" spans="1:119" ht="18.75" customHeight="1" x14ac:dyDescent="0.15">
      <c r="A5" s="187"/>
      <c r="B5" s="410"/>
      <c r="C5" s="411"/>
      <c r="D5" s="411"/>
      <c r="E5" s="412"/>
      <c r="F5" s="412"/>
      <c r="G5" s="412"/>
      <c r="H5" s="412"/>
      <c r="I5" s="412"/>
      <c r="J5" s="412"/>
      <c r="K5" s="412"/>
      <c r="L5" s="412"/>
      <c r="M5" s="412"/>
      <c r="N5" s="412"/>
      <c r="O5" s="412"/>
      <c r="P5" s="412"/>
      <c r="Q5" s="412"/>
      <c r="R5" s="417"/>
      <c r="S5" s="417"/>
      <c r="T5" s="417"/>
      <c r="U5" s="417"/>
      <c r="V5" s="418"/>
      <c r="W5" s="421"/>
      <c r="X5" s="422"/>
      <c r="Y5" s="422"/>
      <c r="Z5" s="422"/>
      <c r="AA5" s="422"/>
      <c r="AB5" s="411"/>
      <c r="AC5" s="417"/>
      <c r="AD5" s="422"/>
      <c r="AE5" s="422"/>
      <c r="AF5" s="422"/>
      <c r="AG5" s="422"/>
      <c r="AH5" s="422"/>
      <c r="AI5" s="422"/>
      <c r="AJ5" s="422"/>
      <c r="AK5" s="422"/>
      <c r="AL5" s="424"/>
      <c r="AM5" s="460" t="s">
        <v>93</v>
      </c>
      <c r="AN5" s="461"/>
      <c r="AO5" s="461"/>
      <c r="AP5" s="461"/>
      <c r="AQ5" s="461"/>
      <c r="AR5" s="461"/>
      <c r="AS5" s="461"/>
      <c r="AT5" s="462"/>
      <c r="AU5" s="463" t="s">
        <v>94</v>
      </c>
      <c r="AV5" s="464"/>
      <c r="AW5" s="464"/>
      <c r="AX5" s="464"/>
      <c r="AY5" s="465" t="s">
        <v>95</v>
      </c>
      <c r="AZ5" s="466"/>
      <c r="BA5" s="466"/>
      <c r="BB5" s="466"/>
      <c r="BC5" s="466"/>
      <c r="BD5" s="466"/>
      <c r="BE5" s="466"/>
      <c r="BF5" s="466"/>
      <c r="BG5" s="466"/>
      <c r="BH5" s="466"/>
      <c r="BI5" s="466"/>
      <c r="BJ5" s="466"/>
      <c r="BK5" s="466"/>
      <c r="BL5" s="466"/>
      <c r="BM5" s="467"/>
      <c r="BN5" s="431">
        <v>24065257</v>
      </c>
      <c r="BO5" s="432"/>
      <c r="BP5" s="432"/>
      <c r="BQ5" s="432"/>
      <c r="BR5" s="432"/>
      <c r="BS5" s="432"/>
      <c r="BT5" s="432"/>
      <c r="BU5" s="433"/>
      <c r="BV5" s="431">
        <v>17911581</v>
      </c>
      <c r="BW5" s="432"/>
      <c r="BX5" s="432"/>
      <c r="BY5" s="432"/>
      <c r="BZ5" s="432"/>
      <c r="CA5" s="432"/>
      <c r="CB5" s="432"/>
      <c r="CC5" s="433"/>
      <c r="CD5" s="434" t="s">
        <v>96</v>
      </c>
      <c r="CE5" s="435"/>
      <c r="CF5" s="435"/>
      <c r="CG5" s="435"/>
      <c r="CH5" s="435"/>
      <c r="CI5" s="435"/>
      <c r="CJ5" s="435"/>
      <c r="CK5" s="435"/>
      <c r="CL5" s="435"/>
      <c r="CM5" s="435"/>
      <c r="CN5" s="435"/>
      <c r="CO5" s="435"/>
      <c r="CP5" s="435"/>
      <c r="CQ5" s="435"/>
      <c r="CR5" s="435"/>
      <c r="CS5" s="436"/>
      <c r="CT5" s="428">
        <v>94.3</v>
      </c>
      <c r="CU5" s="429"/>
      <c r="CV5" s="429"/>
      <c r="CW5" s="429"/>
      <c r="CX5" s="429"/>
      <c r="CY5" s="429"/>
      <c r="CZ5" s="429"/>
      <c r="DA5" s="430"/>
      <c r="DB5" s="428">
        <v>95.8</v>
      </c>
      <c r="DC5" s="429"/>
      <c r="DD5" s="429"/>
      <c r="DE5" s="429"/>
      <c r="DF5" s="429"/>
      <c r="DG5" s="429"/>
      <c r="DH5" s="429"/>
      <c r="DI5" s="430"/>
      <c r="DJ5" s="186"/>
      <c r="DK5" s="186"/>
      <c r="DL5" s="186"/>
      <c r="DM5" s="186"/>
      <c r="DN5" s="186"/>
      <c r="DO5" s="186"/>
    </row>
    <row r="6" spans="1:119" ht="18.75" customHeight="1" x14ac:dyDescent="0.15">
      <c r="A6" s="187"/>
      <c r="B6" s="437" t="s">
        <v>97</v>
      </c>
      <c r="C6" s="438"/>
      <c r="D6" s="438"/>
      <c r="E6" s="439"/>
      <c r="F6" s="439"/>
      <c r="G6" s="439"/>
      <c r="H6" s="439"/>
      <c r="I6" s="439"/>
      <c r="J6" s="439"/>
      <c r="K6" s="439"/>
      <c r="L6" s="439" t="s">
        <v>98</v>
      </c>
      <c r="M6" s="439"/>
      <c r="N6" s="439"/>
      <c r="O6" s="439"/>
      <c r="P6" s="439"/>
      <c r="Q6" s="439"/>
      <c r="R6" s="443"/>
      <c r="S6" s="443"/>
      <c r="T6" s="443"/>
      <c r="U6" s="443"/>
      <c r="V6" s="444"/>
      <c r="W6" s="447" t="s">
        <v>99</v>
      </c>
      <c r="X6" s="448"/>
      <c r="Y6" s="448"/>
      <c r="Z6" s="448"/>
      <c r="AA6" s="448"/>
      <c r="AB6" s="438"/>
      <c r="AC6" s="451" t="s">
        <v>100</v>
      </c>
      <c r="AD6" s="452"/>
      <c r="AE6" s="452"/>
      <c r="AF6" s="452"/>
      <c r="AG6" s="452"/>
      <c r="AH6" s="452"/>
      <c r="AI6" s="452"/>
      <c r="AJ6" s="452"/>
      <c r="AK6" s="452"/>
      <c r="AL6" s="453"/>
      <c r="AM6" s="460" t="s">
        <v>101</v>
      </c>
      <c r="AN6" s="461"/>
      <c r="AO6" s="461"/>
      <c r="AP6" s="461"/>
      <c r="AQ6" s="461"/>
      <c r="AR6" s="461"/>
      <c r="AS6" s="461"/>
      <c r="AT6" s="462"/>
      <c r="AU6" s="463" t="s">
        <v>94</v>
      </c>
      <c r="AV6" s="464"/>
      <c r="AW6" s="464"/>
      <c r="AX6" s="464"/>
      <c r="AY6" s="465" t="s">
        <v>102</v>
      </c>
      <c r="AZ6" s="466"/>
      <c r="BA6" s="466"/>
      <c r="BB6" s="466"/>
      <c r="BC6" s="466"/>
      <c r="BD6" s="466"/>
      <c r="BE6" s="466"/>
      <c r="BF6" s="466"/>
      <c r="BG6" s="466"/>
      <c r="BH6" s="466"/>
      <c r="BI6" s="466"/>
      <c r="BJ6" s="466"/>
      <c r="BK6" s="466"/>
      <c r="BL6" s="466"/>
      <c r="BM6" s="467"/>
      <c r="BN6" s="431">
        <v>966048</v>
      </c>
      <c r="BO6" s="432"/>
      <c r="BP6" s="432"/>
      <c r="BQ6" s="432"/>
      <c r="BR6" s="432"/>
      <c r="BS6" s="432"/>
      <c r="BT6" s="432"/>
      <c r="BU6" s="433"/>
      <c r="BV6" s="431">
        <v>554187</v>
      </c>
      <c r="BW6" s="432"/>
      <c r="BX6" s="432"/>
      <c r="BY6" s="432"/>
      <c r="BZ6" s="432"/>
      <c r="CA6" s="432"/>
      <c r="CB6" s="432"/>
      <c r="CC6" s="433"/>
      <c r="CD6" s="434" t="s">
        <v>103</v>
      </c>
      <c r="CE6" s="435"/>
      <c r="CF6" s="435"/>
      <c r="CG6" s="435"/>
      <c r="CH6" s="435"/>
      <c r="CI6" s="435"/>
      <c r="CJ6" s="435"/>
      <c r="CK6" s="435"/>
      <c r="CL6" s="435"/>
      <c r="CM6" s="435"/>
      <c r="CN6" s="435"/>
      <c r="CO6" s="435"/>
      <c r="CP6" s="435"/>
      <c r="CQ6" s="435"/>
      <c r="CR6" s="435"/>
      <c r="CS6" s="436"/>
      <c r="CT6" s="468">
        <v>98.2</v>
      </c>
      <c r="CU6" s="469"/>
      <c r="CV6" s="469"/>
      <c r="CW6" s="469"/>
      <c r="CX6" s="469"/>
      <c r="CY6" s="469"/>
      <c r="CZ6" s="469"/>
      <c r="DA6" s="470"/>
      <c r="DB6" s="468">
        <v>99.9</v>
      </c>
      <c r="DC6" s="469"/>
      <c r="DD6" s="469"/>
      <c r="DE6" s="469"/>
      <c r="DF6" s="469"/>
      <c r="DG6" s="469"/>
      <c r="DH6" s="469"/>
      <c r="DI6" s="470"/>
      <c r="DJ6" s="186"/>
      <c r="DK6" s="186"/>
      <c r="DL6" s="186"/>
      <c r="DM6" s="186"/>
      <c r="DN6" s="186"/>
      <c r="DO6" s="186"/>
    </row>
    <row r="7" spans="1:119" ht="18.75" customHeight="1" x14ac:dyDescent="0.15">
      <c r="A7" s="187"/>
      <c r="B7" s="407"/>
      <c r="C7" s="408"/>
      <c r="D7" s="408"/>
      <c r="E7" s="409"/>
      <c r="F7" s="409"/>
      <c r="G7" s="409"/>
      <c r="H7" s="409"/>
      <c r="I7" s="409"/>
      <c r="J7" s="409"/>
      <c r="K7" s="409"/>
      <c r="L7" s="409"/>
      <c r="M7" s="409"/>
      <c r="N7" s="409"/>
      <c r="O7" s="409"/>
      <c r="P7" s="409"/>
      <c r="Q7" s="409"/>
      <c r="R7" s="415"/>
      <c r="S7" s="415"/>
      <c r="T7" s="415"/>
      <c r="U7" s="415"/>
      <c r="V7" s="416"/>
      <c r="W7" s="419"/>
      <c r="X7" s="420"/>
      <c r="Y7" s="420"/>
      <c r="Z7" s="420"/>
      <c r="AA7" s="420"/>
      <c r="AB7" s="408"/>
      <c r="AC7" s="454"/>
      <c r="AD7" s="455"/>
      <c r="AE7" s="455"/>
      <c r="AF7" s="455"/>
      <c r="AG7" s="455"/>
      <c r="AH7" s="455"/>
      <c r="AI7" s="455"/>
      <c r="AJ7" s="455"/>
      <c r="AK7" s="455"/>
      <c r="AL7" s="456"/>
      <c r="AM7" s="460" t="s">
        <v>104</v>
      </c>
      <c r="AN7" s="461"/>
      <c r="AO7" s="461"/>
      <c r="AP7" s="461"/>
      <c r="AQ7" s="461"/>
      <c r="AR7" s="461"/>
      <c r="AS7" s="461"/>
      <c r="AT7" s="462"/>
      <c r="AU7" s="463" t="s">
        <v>105</v>
      </c>
      <c r="AV7" s="464"/>
      <c r="AW7" s="464"/>
      <c r="AX7" s="464"/>
      <c r="AY7" s="465" t="s">
        <v>106</v>
      </c>
      <c r="AZ7" s="466"/>
      <c r="BA7" s="466"/>
      <c r="BB7" s="466"/>
      <c r="BC7" s="466"/>
      <c r="BD7" s="466"/>
      <c r="BE7" s="466"/>
      <c r="BF7" s="466"/>
      <c r="BG7" s="466"/>
      <c r="BH7" s="466"/>
      <c r="BI7" s="466"/>
      <c r="BJ7" s="466"/>
      <c r="BK7" s="466"/>
      <c r="BL7" s="466"/>
      <c r="BM7" s="467"/>
      <c r="BN7" s="431">
        <v>287009</v>
      </c>
      <c r="BO7" s="432"/>
      <c r="BP7" s="432"/>
      <c r="BQ7" s="432"/>
      <c r="BR7" s="432"/>
      <c r="BS7" s="432"/>
      <c r="BT7" s="432"/>
      <c r="BU7" s="433"/>
      <c r="BV7" s="431">
        <v>120164</v>
      </c>
      <c r="BW7" s="432"/>
      <c r="BX7" s="432"/>
      <c r="BY7" s="432"/>
      <c r="BZ7" s="432"/>
      <c r="CA7" s="432"/>
      <c r="CB7" s="432"/>
      <c r="CC7" s="433"/>
      <c r="CD7" s="434" t="s">
        <v>107</v>
      </c>
      <c r="CE7" s="435"/>
      <c r="CF7" s="435"/>
      <c r="CG7" s="435"/>
      <c r="CH7" s="435"/>
      <c r="CI7" s="435"/>
      <c r="CJ7" s="435"/>
      <c r="CK7" s="435"/>
      <c r="CL7" s="435"/>
      <c r="CM7" s="435"/>
      <c r="CN7" s="435"/>
      <c r="CO7" s="435"/>
      <c r="CP7" s="435"/>
      <c r="CQ7" s="435"/>
      <c r="CR7" s="435"/>
      <c r="CS7" s="436"/>
      <c r="CT7" s="431">
        <v>10888270</v>
      </c>
      <c r="CU7" s="432"/>
      <c r="CV7" s="432"/>
      <c r="CW7" s="432"/>
      <c r="CX7" s="432"/>
      <c r="CY7" s="432"/>
      <c r="CZ7" s="432"/>
      <c r="DA7" s="433"/>
      <c r="DB7" s="431">
        <v>10549405</v>
      </c>
      <c r="DC7" s="432"/>
      <c r="DD7" s="432"/>
      <c r="DE7" s="432"/>
      <c r="DF7" s="432"/>
      <c r="DG7" s="432"/>
      <c r="DH7" s="432"/>
      <c r="DI7" s="433"/>
      <c r="DJ7" s="186"/>
      <c r="DK7" s="186"/>
      <c r="DL7" s="186"/>
      <c r="DM7" s="186"/>
      <c r="DN7" s="186"/>
      <c r="DO7" s="186"/>
    </row>
    <row r="8" spans="1:119" ht="18.75" customHeight="1" thickBot="1" x14ac:dyDescent="0.2">
      <c r="A8" s="187"/>
      <c r="B8" s="440"/>
      <c r="C8" s="441"/>
      <c r="D8" s="441"/>
      <c r="E8" s="442"/>
      <c r="F8" s="442"/>
      <c r="G8" s="442"/>
      <c r="H8" s="442"/>
      <c r="I8" s="442"/>
      <c r="J8" s="442"/>
      <c r="K8" s="442"/>
      <c r="L8" s="442"/>
      <c r="M8" s="442"/>
      <c r="N8" s="442"/>
      <c r="O8" s="442"/>
      <c r="P8" s="442"/>
      <c r="Q8" s="442"/>
      <c r="R8" s="445"/>
      <c r="S8" s="445"/>
      <c r="T8" s="445"/>
      <c r="U8" s="445"/>
      <c r="V8" s="446"/>
      <c r="W8" s="449"/>
      <c r="X8" s="450"/>
      <c r="Y8" s="450"/>
      <c r="Z8" s="450"/>
      <c r="AA8" s="450"/>
      <c r="AB8" s="441"/>
      <c r="AC8" s="457"/>
      <c r="AD8" s="458"/>
      <c r="AE8" s="458"/>
      <c r="AF8" s="458"/>
      <c r="AG8" s="458"/>
      <c r="AH8" s="458"/>
      <c r="AI8" s="458"/>
      <c r="AJ8" s="458"/>
      <c r="AK8" s="458"/>
      <c r="AL8" s="459"/>
      <c r="AM8" s="460" t="s">
        <v>108</v>
      </c>
      <c r="AN8" s="461"/>
      <c r="AO8" s="461"/>
      <c r="AP8" s="461"/>
      <c r="AQ8" s="461"/>
      <c r="AR8" s="461"/>
      <c r="AS8" s="461"/>
      <c r="AT8" s="462"/>
      <c r="AU8" s="463" t="s">
        <v>109</v>
      </c>
      <c r="AV8" s="464"/>
      <c r="AW8" s="464"/>
      <c r="AX8" s="464"/>
      <c r="AY8" s="465" t="s">
        <v>110</v>
      </c>
      <c r="AZ8" s="466"/>
      <c r="BA8" s="466"/>
      <c r="BB8" s="466"/>
      <c r="BC8" s="466"/>
      <c r="BD8" s="466"/>
      <c r="BE8" s="466"/>
      <c r="BF8" s="466"/>
      <c r="BG8" s="466"/>
      <c r="BH8" s="466"/>
      <c r="BI8" s="466"/>
      <c r="BJ8" s="466"/>
      <c r="BK8" s="466"/>
      <c r="BL8" s="466"/>
      <c r="BM8" s="467"/>
      <c r="BN8" s="431">
        <v>679039</v>
      </c>
      <c r="BO8" s="432"/>
      <c r="BP8" s="432"/>
      <c r="BQ8" s="432"/>
      <c r="BR8" s="432"/>
      <c r="BS8" s="432"/>
      <c r="BT8" s="432"/>
      <c r="BU8" s="433"/>
      <c r="BV8" s="431">
        <v>434023</v>
      </c>
      <c r="BW8" s="432"/>
      <c r="BX8" s="432"/>
      <c r="BY8" s="432"/>
      <c r="BZ8" s="432"/>
      <c r="CA8" s="432"/>
      <c r="CB8" s="432"/>
      <c r="CC8" s="433"/>
      <c r="CD8" s="434" t="s">
        <v>111</v>
      </c>
      <c r="CE8" s="435"/>
      <c r="CF8" s="435"/>
      <c r="CG8" s="435"/>
      <c r="CH8" s="435"/>
      <c r="CI8" s="435"/>
      <c r="CJ8" s="435"/>
      <c r="CK8" s="435"/>
      <c r="CL8" s="435"/>
      <c r="CM8" s="435"/>
      <c r="CN8" s="435"/>
      <c r="CO8" s="435"/>
      <c r="CP8" s="435"/>
      <c r="CQ8" s="435"/>
      <c r="CR8" s="435"/>
      <c r="CS8" s="436"/>
      <c r="CT8" s="471">
        <v>0.43</v>
      </c>
      <c r="CU8" s="472"/>
      <c r="CV8" s="472"/>
      <c r="CW8" s="472"/>
      <c r="CX8" s="472"/>
      <c r="CY8" s="472"/>
      <c r="CZ8" s="472"/>
      <c r="DA8" s="473"/>
      <c r="DB8" s="471">
        <v>0.44</v>
      </c>
      <c r="DC8" s="472"/>
      <c r="DD8" s="472"/>
      <c r="DE8" s="472"/>
      <c r="DF8" s="472"/>
      <c r="DG8" s="472"/>
      <c r="DH8" s="472"/>
      <c r="DI8" s="473"/>
      <c r="DJ8" s="186"/>
      <c r="DK8" s="186"/>
      <c r="DL8" s="186"/>
      <c r="DM8" s="186"/>
      <c r="DN8" s="186"/>
      <c r="DO8" s="186"/>
    </row>
    <row r="9" spans="1:119" ht="18.75" customHeight="1" thickBot="1" x14ac:dyDescent="0.2">
      <c r="A9" s="187"/>
      <c r="B9" s="425" t="s">
        <v>112</v>
      </c>
      <c r="C9" s="426"/>
      <c r="D9" s="426"/>
      <c r="E9" s="426"/>
      <c r="F9" s="426"/>
      <c r="G9" s="426"/>
      <c r="H9" s="426"/>
      <c r="I9" s="426"/>
      <c r="J9" s="426"/>
      <c r="K9" s="474"/>
      <c r="L9" s="475" t="s">
        <v>113</v>
      </c>
      <c r="M9" s="476"/>
      <c r="N9" s="476"/>
      <c r="O9" s="476"/>
      <c r="P9" s="476"/>
      <c r="Q9" s="477"/>
      <c r="R9" s="478">
        <v>32772</v>
      </c>
      <c r="S9" s="479"/>
      <c r="T9" s="479"/>
      <c r="U9" s="479"/>
      <c r="V9" s="480"/>
      <c r="W9" s="388" t="s">
        <v>114</v>
      </c>
      <c r="X9" s="389"/>
      <c r="Y9" s="389"/>
      <c r="Z9" s="389"/>
      <c r="AA9" s="389"/>
      <c r="AB9" s="389"/>
      <c r="AC9" s="389"/>
      <c r="AD9" s="389"/>
      <c r="AE9" s="389"/>
      <c r="AF9" s="389"/>
      <c r="AG9" s="389"/>
      <c r="AH9" s="389"/>
      <c r="AI9" s="389"/>
      <c r="AJ9" s="389"/>
      <c r="AK9" s="389"/>
      <c r="AL9" s="390"/>
      <c r="AM9" s="460" t="s">
        <v>115</v>
      </c>
      <c r="AN9" s="461"/>
      <c r="AO9" s="461"/>
      <c r="AP9" s="461"/>
      <c r="AQ9" s="461"/>
      <c r="AR9" s="461"/>
      <c r="AS9" s="461"/>
      <c r="AT9" s="462"/>
      <c r="AU9" s="463" t="s">
        <v>109</v>
      </c>
      <c r="AV9" s="464"/>
      <c r="AW9" s="464"/>
      <c r="AX9" s="464"/>
      <c r="AY9" s="465" t="s">
        <v>116</v>
      </c>
      <c r="AZ9" s="466"/>
      <c r="BA9" s="466"/>
      <c r="BB9" s="466"/>
      <c r="BC9" s="466"/>
      <c r="BD9" s="466"/>
      <c r="BE9" s="466"/>
      <c r="BF9" s="466"/>
      <c r="BG9" s="466"/>
      <c r="BH9" s="466"/>
      <c r="BI9" s="466"/>
      <c r="BJ9" s="466"/>
      <c r="BK9" s="466"/>
      <c r="BL9" s="466"/>
      <c r="BM9" s="467"/>
      <c r="BN9" s="431">
        <v>245016</v>
      </c>
      <c r="BO9" s="432"/>
      <c r="BP9" s="432"/>
      <c r="BQ9" s="432"/>
      <c r="BR9" s="432"/>
      <c r="BS9" s="432"/>
      <c r="BT9" s="432"/>
      <c r="BU9" s="433"/>
      <c r="BV9" s="431">
        <v>-199929</v>
      </c>
      <c r="BW9" s="432"/>
      <c r="BX9" s="432"/>
      <c r="BY9" s="432"/>
      <c r="BZ9" s="432"/>
      <c r="CA9" s="432"/>
      <c r="CB9" s="432"/>
      <c r="CC9" s="433"/>
      <c r="CD9" s="434" t="s">
        <v>117</v>
      </c>
      <c r="CE9" s="435"/>
      <c r="CF9" s="435"/>
      <c r="CG9" s="435"/>
      <c r="CH9" s="435"/>
      <c r="CI9" s="435"/>
      <c r="CJ9" s="435"/>
      <c r="CK9" s="435"/>
      <c r="CL9" s="435"/>
      <c r="CM9" s="435"/>
      <c r="CN9" s="435"/>
      <c r="CO9" s="435"/>
      <c r="CP9" s="435"/>
      <c r="CQ9" s="435"/>
      <c r="CR9" s="435"/>
      <c r="CS9" s="436"/>
      <c r="CT9" s="428">
        <v>17</v>
      </c>
      <c r="CU9" s="429"/>
      <c r="CV9" s="429"/>
      <c r="CW9" s="429"/>
      <c r="CX9" s="429"/>
      <c r="CY9" s="429"/>
      <c r="CZ9" s="429"/>
      <c r="DA9" s="430"/>
      <c r="DB9" s="428">
        <v>18.5</v>
      </c>
      <c r="DC9" s="429"/>
      <c r="DD9" s="429"/>
      <c r="DE9" s="429"/>
      <c r="DF9" s="429"/>
      <c r="DG9" s="429"/>
      <c r="DH9" s="429"/>
      <c r="DI9" s="430"/>
      <c r="DJ9" s="186"/>
      <c r="DK9" s="186"/>
      <c r="DL9" s="186"/>
      <c r="DM9" s="186"/>
      <c r="DN9" s="186"/>
      <c r="DO9" s="186"/>
    </row>
    <row r="10" spans="1:119" ht="18.75" customHeight="1" thickBot="1" x14ac:dyDescent="0.2">
      <c r="A10" s="187"/>
      <c r="B10" s="425"/>
      <c r="C10" s="426"/>
      <c r="D10" s="426"/>
      <c r="E10" s="426"/>
      <c r="F10" s="426"/>
      <c r="G10" s="426"/>
      <c r="H10" s="426"/>
      <c r="I10" s="426"/>
      <c r="J10" s="426"/>
      <c r="K10" s="474"/>
      <c r="L10" s="481" t="s">
        <v>118</v>
      </c>
      <c r="M10" s="461"/>
      <c r="N10" s="461"/>
      <c r="O10" s="461"/>
      <c r="P10" s="461"/>
      <c r="Q10" s="462"/>
      <c r="R10" s="482">
        <v>34262</v>
      </c>
      <c r="S10" s="483"/>
      <c r="T10" s="483"/>
      <c r="U10" s="483"/>
      <c r="V10" s="484"/>
      <c r="W10" s="419"/>
      <c r="X10" s="420"/>
      <c r="Y10" s="420"/>
      <c r="Z10" s="420"/>
      <c r="AA10" s="420"/>
      <c r="AB10" s="420"/>
      <c r="AC10" s="420"/>
      <c r="AD10" s="420"/>
      <c r="AE10" s="420"/>
      <c r="AF10" s="420"/>
      <c r="AG10" s="420"/>
      <c r="AH10" s="420"/>
      <c r="AI10" s="420"/>
      <c r="AJ10" s="420"/>
      <c r="AK10" s="420"/>
      <c r="AL10" s="423"/>
      <c r="AM10" s="460" t="s">
        <v>119</v>
      </c>
      <c r="AN10" s="461"/>
      <c r="AO10" s="461"/>
      <c r="AP10" s="461"/>
      <c r="AQ10" s="461"/>
      <c r="AR10" s="461"/>
      <c r="AS10" s="461"/>
      <c r="AT10" s="462"/>
      <c r="AU10" s="463" t="s">
        <v>120</v>
      </c>
      <c r="AV10" s="464"/>
      <c r="AW10" s="464"/>
      <c r="AX10" s="464"/>
      <c r="AY10" s="465" t="s">
        <v>121</v>
      </c>
      <c r="AZ10" s="466"/>
      <c r="BA10" s="466"/>
      <c r="BB10" s="466"/>
      <c r="BC10" s="466"/>
      <c r="BD10" s="466"/>
      <c r="BE10" s="466"/>
      <c r="BF10" s="466"/>
      <c r="BG10" s="466"/>
      <c r="BH10" s="466"/>
      <c r="BI10" s="466"/>
      <c r="BJ10" s="466"/>
      <c r="BK10" s="466"/>
      <c r="BL10" s="466"/>
      <c r="BM10" s="467"/>
      <c r="BN10" s="431">
        <v>5861</v>
      </c>
      <c r="BO10" s="432"/>
      <c r="BP10" s="432"/>
      <c r="BQ10" s="432"/>
      <c r="BR10" s="432"/>
      <c r="BS10" s="432"/>
      <c r="BT10" s="432"/>
      <c r="BU10" s="433"/>
      <c r="BV10" s="431">
        <v>417</v>
      </c>
      <c r="BW10" s="432"/>
      <c r="BX10" s="432"/>
      <c r="BY10" s="432"/>
      <c r="BZ10" s="432"/>
      <c r="CA10" s="432"/>
      <c r="CB10" s="432"/>
      <c r="CC10" s="433"/>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25"/>
      <c r="C11" s="426"/>
      <c r="D11" s="426"/>
      <c r="E11" s="426"/>
      <c r="F11" s="426"/>
      <c r="G11" s="426"/>
      <c r="H11" s="426"/>
      <c r="I11" s="426"/>
      <c r="J11" s="426"/>
      <c r="K11" s="474"/>
      <c r="L11" s="485" t="s">
        <v>123</v>
      </c>
      <c r="M11" s="486"/>
      <c r="N11" s="486"/>
      <c r="O11" s="486"/>
      <c r="P11" s="486"/>
      <c r="Q11" s="487"/>
      <c r="R11" s="488" t="s">
        <v>124</v>
      </c>
      <c r="S11" s="489"/>
      <c r="T11" s="489"/>
      <c r="U11" s="489"/>
      <c r="V11" s="490"/>
      <c r="W11" s="419"/>
      <c r="X11" s="420"/>
      <c r="Y11" s="420"/>
      <c r="Z11" s="420"/>
      <c r="AA11" s="420"/>
      <c r="AB11" s="420"/>
      <c r="AC11" s="420"/>
      <c r="AD11" s="420"/>
      <c r="AE11" s="420"/>
      <c r="AF11" s="420"/>
      <c r="AG11" s="420"/>
      <c r="AH11" s="420"/>
      <c r="AI11" s="420"/>
      <c r="AJ11" s="420"/>
      <c r="AK11" s="420"/>
      <c r="AL11" s="423"/>
      <c r="AM11" s="460" t="s">
        <v>125</v>
      </c>
      <c r="AN11" s="461"/>
      <c r="AO11" s="461"/>
      <c r="AP11" s="461"/>
      <c r="AQ11" s="461"/>
      <c r="AR11" s="461"/>
      <c r="AS11" s="461"/>
      <c r="AT11" s="462"/>
      <c r="AU11" s="463" t="s">
        <v>126</v>
      </c>
      <c r="AV11" s="464"/>
      <c r="AW11" s="464"/>
      <c r="AX11" s="464"/>
      <c r="AY11" s="465" t="s">
        <v>127</v>
      </c>
      <c r="AZ11" s="466"/>
      <c r="BA11" s="466"/>
      <c r="BB11" s="466"/>
      <c r="BC11" s="466"/>
      <c r="BD11" s="466"/>
      <c r="BE11" s="466"/>
      <c r="BF11" s="466"/>
      <c r="BG11" s="466"/>
      <c r="BH11" s="466"/>
      <c r="BI11" s="466"/>
      <c r="BJ11" s="466"/>
      <c r="BK11" s="466"/>
      <c r="BL11" s="466"/>
      <c r="BM11" s="467"/>
      <c r="BN11" s="431">
        <v>0</v>
      </c>
      <c r="BO11" s="432"/>
      <c r="BP11" s="432"/>
      <c r="BQ11" s="432"/>
      <c r="BR11" s="432"/>
      <c r="BS11" s="432"/>
      <c r="BT11" s="432"/>
      <c r="BU11" s="433"/>
      <c r="BV11" s="431">
        <v>0</v>
      </c>
      <c r="BW11" s="432"/>
      <c r="BX11" s="432"/>
      <c r="BY11" s="432"/>
      <c r="BZ11" s="432"/>
      <c r="CA11" s="432"/>
      <c r="CB11" s="432"/>
      <c r="CC11" s="433"/>
      <c r="CD11" s="434" t="s">
        <v>128</v>
      </c>
      <c r="CE11" s="435"/>
      <c r="CF11" s="435"/>
      <c r="CG11" s="435"/>
      <c r="CH11" s="435"/>
      <c r="CI11" s="435"/>
      <c r="CJ11" s="435"/>
      <c r="CK11" s="435"/>
      <c r="CL11" s="435"/>
      <c r="CM11" s="435"/>
      <c r="CN11" s="435"/>
      <c r="CO11" s="435"/>
      <c r="CP11" s="435"/>
      <c r="CQ11" s="435"/>
      <c r="CR11" s="435"/>
      <c r="CS11" s="436"/>
      <c r="CT11" s="471" t="s">
        <v>129</v>
      </c>
      <c r="CU11" s="472"/>
      <c r="CV11" s="472"/>
      <c r="CW11" s="472"/>
      <c r="CX11" s="472"/>
      <c r="CY11" s="472"/>
      <c r="CZ11" s="472"/>
      <c r="DA11" s="473"/>
      <c r="DB11" s="471" t="s">
        <v>130</v>
      </c>
      <c r="DC11" s="472"/>
      <c r="DD11" s="472"/>
      <c r="DE11" s="472"/>
      <c r="DF11" s="472"/>
      <c r="DG11" s="472"/>
      <c r="DH11" s="472"/>
      <c r="DI11" s="473"/>
      <c r="DJ11" s="186"/>
      <c r="DK11" s="186"/>
      <c r="DL11" s="186"/>
      <c r="DM11" s="186"/>
      <c r="DN11" s="186"/>
      <c r="DO11" s="186"/>
    </row>
    <row r="12" spans="1:119" ht="18.75" customHeight="1" x14ac:dyDescent="0.15">
      <c r="A12" s="187"/>
      <c r="B12" s="491" t="s">
        <v>131</v>
      </c>
      <c r="C12" s="492"/>
      <c r="D12" s="492"/>
      <c r="E12" s="492"/>
      <c r="F12" s="492"/>
      <c r="G12" s="492"/>
      <c r="H12" s="492"/>
      <c r="I12" s="492"/>
      <c r="J12" s="492"/>
      <c r="K12" s="493"/>
      <c r="L12" s="500" t="s">
        <v>132</v>
      </c>
      <c r="M12" s="501"/>
      <c r="N12" s="501"/>
      <c r="O12" s="501"/>
      <c r="P12" s="501"/>
      <c r="Q12" s="502"/>
      <c r="R12" s="503">
        <v>33954</v>
      </c>
      <c r="S12" s="504"/>
      <c r="T12" s="504"/>
      <c r="U12" s="504"/>
      <c r="V12" s="505"/>
      <c r="W12" s="506" t="s">
        <v>1</v>
      </c>
      <c r="X12" s="464"/>
      <c r="Y12" s="464"/>
      <c r="Z12" s="464"/>
      <c r="AA12" s="464"/>
      <c r="AB12" s="507"/>
      <c r="AC12" s="508" t="s">
        <v>133</v>
      </c>
      <c r="AD12" s="509"/>
      <c r="AE12" s="509"/>
      <c r="AF12" s="509"/>
      <c r="AG12" s="510"/>
      <c r="AH12" s="508" t="s">
        <v>134</v>
      </c>
      <c r="AI12" s="509"/>
      <c r="AJ12" s="509"/>
      <c r="AK12" s="509"/>
      <c r="AL12" s="511"/>
      <c r="AM12" s="460" t="s">
        <v>135</v>
      </c>
      <c r="AN12" s="461"/>
      <c r="AO12" s="461"/>
      <c r="AP12" s="461"/>
      <c r="AQ12" s="461"/>
      <c r="AR12" s="461"/>
      <c r="AS12" s="461"/>
      <c r="AT12" s="462"/>
      <c r="AU12" s="463" t="s">
        <v>136</v>
      </c>
      <c r="AV12" s="464"/>
      <c r="AW12" s="464"/>
      <c r="AX12" s="464"/>
      <c r="AY12" s="465" t="s">
        <v>137</v>
      </c>
      <c r="AZ12" s="466"/>
      <c r="BA12" s="466"/>
      <c r="BB12" s="466"/>
      <c r="BC12" s="466"/>
      <c r="BD12" s="466"/>
      <c r="BE12" s="466"/>
      <c r="BF12" s="466"/>
      <c r="BG12" s="466"/>
      <c r="BH12" s="466"/>
      <c r="BI12" s="466"/>
      <c r="BJ12" s="466"/>
      <c r="BK12" s="466"/>
      <c r="BL12" s="466"/>
      <c r="BM12" s="467"/>
      <c r="BN12" s="431">
        <v>555259</v>
      </c>
      <c r="BO12" s="432"/>
      <c r="BP12" s="432"/>
      <c r="BQ12" s="432"/>
      <c r="BR12" s="432"/>
      <c r="BS12" s="432"/>
      <c r="BT12" s="432"/>
      <c r="BU12" s="433"/>
      <c r="BV12" s="431">
        <v>185711</v>
      </c>
      <c r="BW12" s="432"/>
      <c r="BX12" s="432"/>
      <c r="BY12" s="432"/>
      <c r="BZ12" s="432"/>
      <c r="CA12" s="432"/>
      <c r="CB12" s="432"/>
      <c r="CC12" s="433"/>
      <c r="CD12" s="434" t="s">
        <v>138</v>
      </c>
      <c r="CE12" s="435"/>
      <c r="CF12" s="435"/>
      <c r="CG12" s="435"/>
      <c r="CH12" s="435"/>
      <c r="CI12" s="435"/>
      <c r="CJ12" s="435"/>
      <c r="CK12" s="435"/>
      <c r="CL12" s="435"/>
      <c r="CM12" s="435"/>
      <c r="CN12" s="435"/>
      <c r="CO12" s="435"/>
      <c r="CP12" s="435"/>
      <c r="CQ12" s="435"/>
      <c r="CR12" s="435"/>
      <c r="CS12" s="436"/>
      <c r="CT12" s="471" t="s">
        <v>139</v>
      </c>
      <c r="CU12" s="472"/>
      <c r="CV12" s="472"/>
      <c r="CW12" s="472"/>
      <c r="CX12" s="472"/>
      <c r="CY12" s="472"/>
      <c r="CZ12" s="472"/>
      <c r="DA12" s="473"/>
      <c r="DB12" s="471" t="s">
        <v>139</v>
      </c>
      <c r="DC12" s="472"/>
      <c r="DD12" s="472"/>
      <c r="DE12" s="472"/>
      <c r="DF12" s="472"/>
      <c r="DG12" s="472"/>
      <c r="DH12" s="472"/>
      <c r="DI12" s="473"/>
      <c r="DJ12" s="186"/>
      <c r="DK12" s="186"/>
      <c r="DL12" s="186"/>
      <c r="DM12" s="186"/>
      <c r="DN12" s="186"/>
      <c r="DO12" s="186"/>
    </row>
    <row r="13" spans="1:119" ht="18.75" customHeight="1" x14ac:dyDescent="0.15">
      <c r="A13" s="187"/>
      <c r="B13" s="494"/>
      <c r="C13" s="495"/>
      <c r="D13" s="495"/>
      <c r="E13" s="495"/>
      <c r="F13" s="495"/>
      <c r="G13" s="495"/>
      <c r="H13" s="495"/>
      <c r="I13" s="495"/>
      <c r="J13" s="495"/>
      <c r="K13" s="496"/>
      <c r="L13" s="197"/>
      <c r="M13" s="522" t="s">
        <v>140</v>
      </c>
      <c r="N13" s="523"/>
      <c r="O13" s="523"/>
      <c r="P13" s="523"/>
      <c r="Q13" s="524"/>
      <c r="R13" s="515">
        <v>33539</v>
      </c>
      <c r="S13" s="516"/>
      <c r="T13" s="516"/>
      <c r="U13" s="516"/>
      <c r="V13" s="517"/>
      <c r="W13" s="447" t="s">
        <v>141</v>
      </c>
      <c r="X13" s="448"/>
      <c r="Y13" s="448"/>
      <c r="Z13" s="448"/>
      <c r="AA13" s="448"/>
      <c r="AB13" s="438"/>
      <c r="AC13" s="482">
        <v>1427</v>
      </c>
      <c r="AD13" s="483"/>
      <c r="AE13" s="483"/>
      <c r="AF13" s="483"/>
      <c r="AG13" s="525"/>
      <c r="AH13" s="482">
        <v>1513</v>
      </c>
      <c r="AI13" s="483"/>
      <c r="AJ13" s="483"/>
      <c r="AK13" s="483"/>
      <c r="AL13" s="484"/>
      <c r="AM13" s="460" t="s">
        <v>142</v>
      </c>
      <c r="AN13" s="461"/>
      <c r="AO13" s="461"/>
      <c r="AP13" s="461"/>
      <c r="AQ13" s="461"/>
      <c r="AR13" s="461"/>
      <c r="AS13" s="461"/>
      <c r="AT13" s="462"/>
      <c r="AU13" s="463" t="s">
        <v>143</v>
      </c>
      <c r="AV13" s="464"/>
      <c r="AW13" s="464"/>
      <c r="AX13" s="464"/>
      <c r="AY13" s="465" t="s">
        <v>144</v>
      </c>
      <c r="AZ13" s="466"/>
      <c r="BA13" s="466"/>
      <c r="BB13" s="466"/>
      <c r="BC13" s="466"/>
      <c r="BD13" s="466"/>
      <c r="BE13" s="466"/>
      <c r="BF13" s="466"/>
      <c r="BG13" s="466"/>
      <c r="BH13" s="466"/>
      <c r="BI13" s="466"/>
      <c r="BJ13" s="466"/>
      <c r="BK13" s="466"/>
      <c r="BL13" s="466"/>
      <c r="BM13" s="467"/>
      <c r="BN13" s="431">
        <v>-304382</v>
      </c>
      <c r="BO13" s="432"/>
      <c r="BP13" s="432"/>
      <c r="BQ13" s="432"/>
      <c r="BR13" s="432"/>
      <c r="BS13" s="432"/>
      <c r="BT13" s="432"/>
      <c r="BU13" s="433"/>
      <c r="BV13" s="431">
        <v>-385223</v>
      </c>
      <c r="BW13" s="432"/>
      <c r="BX13" s="432"/>
      <c r="BY13" s="432"/>
      <c r="BZ13" s="432"/>
      <c r="CA13" s="432"/>
      <c r="CB13" s="432"/>
      <c r="CC13" s="433"/>
      <c r="CD13" s="434" t="s">
        <v>145</v>
      </c>
      <c r="CE13" s="435"/>
      <c r="CF13" s="435"/>
      <c r="CG13" s="435"/>
      <c r="CH13" s="435"/>
      <c r="CI13" s="435"/>
      <c r="CJ13" s="435"/>
      <c r="CK13" s="435"/>
      <c r="CL13" s="435"/>
      <c r="CM13" s="435"/>
      <c r="CN13" s="435"/>
      <c r="CO13" s="435"/>
      <c r="CP13" s="435"/>
      <c r="CQ13" s="435"/>
      <c r="CR13" s="435"/>
      <c r="CS13" s="436"/>
      <c r="CT13" s="428">
        <v>6.8</v>
      </c>
      <c r="CU13" s="429"/>
      <c r="CV13" s="429"/>
      <c r="CW13" s="429"/>
      <c r="CX13" s="429"/>
      <c r="CY13" s="429"/>
      <c r="CZ13" s="429"/>
      <c r="DA13" s="430"/>
      <c r="DB13" s="428">
        <v>7.4</v>
      </c>
      <c r="DC13" s="429"/>
      <c r="DD13" s="429"/>
      <c r="DE13" s="429"/>
      <c r="DF13" s="429"/>
      <c r="DG13" s="429"/>
      <c r="DH13" s="429"/>
      <c r="DI13" s="430"/>
      <c r="DJ13" s="186"/>
      <c r="DK13" s="186"/>
      <c r="DL13" s="186"/>
      <c r="DM13" s="186"/>
      <c r="DN13" s="186"/>
      <c r="DO13" s="186"/>
    </row>
    <row r="14" spans="1:119" ht="18.75" customHeight="1" thickBot="1" x14ac:dyDescent="0.2">
      <c r="A14" s="187"/>
      <c r="B14" s="494"/>
      <c r="C14" s="495"/>
      <c r="D14" s="495"/>
      <c r="E14" s="495"/>
      <c r="F14" s="495"/>
      <c r="G14" s="495"/>
      <c r="H14" s="495"/>
      <c r="I14" s="495"/>
      <c r="J14" s="495"/>
      <c r="K14" s="496"/>
      <c r="L14" s="512" t="s">
        <v>146</v>
      </c>
      <c r="M14" s="513"/>
      <c r="N14" s="513"/>
      <c r="O14" s="513"/>
      <c r="P14" s="513"/>
      <c r="Q14" s="514"/>
      <c r="R14" s="515">
        <v>34356</v>
      </c>
      <c r="S14" s="516"/>
      <c r="T14" s="516"/>
      <c r="U14" s="516"/>
      <c r="V14" s="517"/>
      <c r="W14" s="421"/>
      <c r="X14" s="422"/>
      <c r="Y14" s="422"/>
      <c r="Z14" s="422"/>
      <c r="AA14" s="422"/>
      <c r="AB14" s="411"/>
      <c r="AC14" s="518">
        <v>9</v>
      </c>
      <c r="AD14" s="519"/>
      <c r="AE14" s="519"/>
      <c r="AF14" s="519"/>
      <c r="AG14" s="520"/>
      <c r="AH14" s="518">
        <v>9.3000000000000007</v>
      </c>
      <c r="AI14" s="519"/>
      <c r="AJ14" s="519"/>
      <c r="AK14" s="519"/>
      <c r="AL14" s="521"/>
      <c r="AM14" s="460"/>
      <c r="AN14" s="461"/>
      <c r="AO14" s="461"/>
      <c r="AP14" s="461"/>
      <c r="AQ14" s="461"/>
      <c r="AR14" s="461"/>
      <c r="AS14" s="461"/>
      <c r="AT14" s="462"/>
      <c r="AU14" s="463"/>
      <c r="AV14" s="464"/>
      <c r="AW14" s="464"/>
      <c r="AX14" s="464"/>
      <c r="AY14" s="465"/>
      <c r="AZ14" s="466"/>
      <c r="BA14" s="466"/>
      <c r="BB14" s="466"/>
      <c r="BC14" s="466"/>
      <c r="BD14" s="466"/>
      <c r="BE14" s="466"/>
      <c r="BF14" s="466"/>
      <c r="BG14" s="466"/>
      <c r="BH14" s="466"/>
      <c r="BI14" s="466"/>
      <c r="BJ14" s="466"/>
      <c r="BK14" s="466"/>
      <c r="BL14" s="466"/>
      <c r="BM14" s="467"/>
      <c r="BN14" s="431"/>
      <c r="BO14" s="432"/>
      <c r="BP14" s="432"/>
      <c r="BQ14" s="432"/>
      <c r="BR14" s="432"/>
      <c r="BS14" s="432"/>
      <c r="BT14" s="432"/>
      <c r="BU14" s="433"/>
      <c r="BV14" s="431"/>
      <c r="BW14" s="432"/>
      <c r="BX14" s="432"/>
      <c r="BY14" s="432"/>
      <c r="BZ14" s="432"/>
      <c r="CA14" s="432"/>
      <c r="CB14" s="432"/>
      <c r="CC14" s="433"/>
      <c r="CD14" s="526" t="s">
        <v>147</v>
      </c>
      <c r="CE14" s="527"/>
      <c r="CF14" s="527"/>
      <c r="CG14" s="527"/>
      <c r="CH14" s="527"/>
      <c r="CI14" s="527"/>
      <c r="CJ14" s="527"/>
      <c r="CK14" s="527"/>
      <c r="CL14" s="527"/>
      <c r="CM14" s="527"/>
      <c r="CN14" s="527"/>
      <c r="CO14" s="527"/>
      <c r="CP14" s="527"/>
      <c r="CQ14" s="527"/>
      <c r="CR14" s="527"/>
      <c r="CS14" s="528"/>
      <c r="CT14" s="529">
        <v>27.3</v>
      </c>
      <c r="CU14" s="530"/>
      <c r="CV14" s="530"/>
      <c r="CW14" s="530"/>
      <c r="CX14" s="530"/>
      <c r="CY14" s="530"/>
      <c r="CZ14" s="530"/>
      <c r="DA14" s="531"/>
      <c r="DB14" s="529">
        <v>24.2</v>
      </c>
      <c r="DC14" s="530"/>
      <c r="DD14" s="530"/>
      <c r="DE14" s="530"/>
      <c r="DF14" s="530"/>
      <c r="DG14" s="530"/>
      <c r="DH14" s="530"/>
      <c r="DI14" s="531"/>
      <c r="DJ14" s="186"/>
      <c r="DK14" s="186"/>
      <c r="DL14" s="186"/>
      <c r="DM14" s="186"/>
      <c r="DN14" s="186"/>
      <c r="DO14" s="186"/>
    </row>
    <row r="15" spans="1:119" ht="18.75" customHeight="1" x14ac:dyDescent="0.15">
      <c r="A15" s="187"/>
      <c r="B15" s="494"/>
      <c r="C15" s="495"/>
      <c r="D15" s="495"/>
      <c r="E15" s="495"/>
      <c r="F15" s="495"/>
      <c r="G15" s="495"/>
      <c r="H15" s="495"/>
      <c r="I15" s="495"/>
      <c r="J15" s="495"/>
      <c r="K15" s="496"/>
      <c r="L15" s="197"/>
      <c r="M15" s="522" t="s">
        <v>148</v>
      </c>
      <c r="N15" s="523"/>
      <c r="O15" s="523"/>
      <c r="P15" s="523"/>
      <c r="Q15" s="524"/>
      <c r="R15" s="515">
        <v>33863</v>
      </c>
      <c r="S15" s="516"/>
      <c r="T15" s="516"/>
      <c r="U15" s="516"/>
      <c r="V15" s="517"/>
      <c r="W15" s="447" t="s">
        <v>149</v>
      </c>
      <c r="X15" s="448"/>
      <c r="Y15" s="448"/>
      <c r="Z15" s="448"/>
      <c r="AA15" s="448"/>
      <c r="AB15" s="438"/>
      <c r="AC15" s="482">
        <v>2300</v>
      </c>
      <c r="AD15" s="483"/>
      <c r="AE15" s="483"/>
      <c r="AF15" s="483"/>
      <c r="AG15" s="525"/>
      <c r="AH15" s="482">
        <v>2617</v>
      </c>
      <c r="AI15" s="483"/>
      <c r="AJ15" s="483"/>
      <c r="AK15" s="483"/>
      <c r="AL15" s="484"/>
      <c r="AM15" s="460"/>
      <c r="AN15" s="461"/>
      <c r="AO15" s="461"/>
      <c r="AP15" s="461"/>
      <c r="AQ15" s="461"/>
      <c r="AR15" s="461"/>
      <c r="AS15" s="461"/>
      <c r="AT15" s="462"/>
      <c r="AU15" s="463"/>
      <c r="AV15" s="464"/>
      <c r="AW15" s="464"/>
      <c r="AX15" s="464"/>
      <c r="AY15" s="391" t="s">
        <v>150</v>
      </c>
      <c r="AZ15" s="392"/>
      <c r="BA15" s="392"/>
      <c r="BB15" s="392"/>
      <c r="BC15" s="392"/>
      <c r="BD15" s="392"/>
      <c r="BE15" s="392"/>
      <c r="BF15" s="392"/>
      <c r="BG15" s="392"/>
      <c r="BH15" s="392"/>
      <c r="BI15" s="392"/>
      <c r="BJ15" s="392"/>
      <c r="BK15" s="392"/>
      <c r="BL15" s="392"/>
      <c r="BM15" s="393"/>
      <c r="BN15" s="394">
        <v>4052386</v>
      </c>
      <c r="BO15" s="395"/>
      <c r="BP15" s="395"/>
      <c r="BQ15" s="395"/>
      <c r="BR15" s="395"/>
      <c r="BS15" s="395"/>
      <c r="BT15" s="395"/>
      <c r="BU15" s="396"/>
      <c r="BV15" s="394">
        <v>3858752</v>
      </c>
      <c r="BW15" s="395"/>
      <c r="BX15" s="395"/>
      <c r="BY15" s="395"/>
      <c r="BZ15" s="395"/>
      <c r="CA15" s="395"/>
      <c r="CB15" s="395"/>
      <c r="CC15" s="396"/>
      <c r="CD15" s="532" t="s">
        <v>151</v>
      </c>
      <c r="CE15" s="533"/>
      <c r="CF15" s="533"/>
      <c r="CG15" s="533"/>
      <c r="CH15" s="533"/>
      <c r="CI15" s="533"/>
      <c r="CJ15" s="533"/>
      <c r="CK15" s="533"/>
      <c r="CL15" s="533"/>
      <c r="CM15" s="533"/>
      <c r="CN15" s="533"/>
      <c r="CO15" s="533"/>
      <c r="CP15" s="533"/>
      <c r="CQ15" s="533"/>
      <c r="CR15" s="533"/>
      <c r="CS15" s="534"/>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494"/>
      <c r="C16" s="495"/>
      <c r="D16" s="495"/>
      <c r="E16" s="495"/>
      <c r="F16" s="495"/>
      <c r="G16" s="495"/>
      <c r="H16" s="495"/>
      <c r="I16" s="495"/>
      <c r="J16" s="495"/>
      <c r="K16" s="496"/>
      <c r="L16" s="512" t="s">
        <v>152</v>
      </c>
      <c r="M16" s="543"/>
      <c r="N16" s="543"/>
      <c r="O16" s="543"/>
      <c r="P16" s="543"/>
      <c r="Q16" s="544"/>
      <c r="R16" s="535" t="s">
        <v>153</v>
      </c>
      <c r="S16" s="536"/>
      <c r="T16" s="536"/>
      <c r="U16" s="536"/>
      <c r="V16" s="537"/>
      <c r="W16" s="421"/>
      <c r="X16" s="422"/>
      <c r="Y16" s="422"/>
      <c r="Z16" s="422"/>
      <c r="AA16" s="422"/>
      <c r="AB16" s="411"/>
      <c r="AC16" s="518">
        <v>14.6</v>
      </c>
      <c r="AD16" s="519"/>
      <c r="AE16" s="519"/>
      <c r="AF16" s="519"/>
      <c r="AG16" s="520"/>
      <c r="AH16" s="518">
        <v>16</v>
      </c>
      <c r="AI16" s="519"/>
      <c r="AJ16" s="519"/>
      <c r="AK16" s="519"/>
      <c r="AL16" s="521"/>
      <c r="AM16" s="460"/>
      <c r="AN16" s="461"/>
      <c r="AO16" s="461"/>
      <c r="AP16" s="461"/>
      <c r="AQ16" s="461"/>
      <c r="AR16" s="461"/>
      <c r="AS16" s="461"/>
      <c r="AT16" s="462"/>
      <c r="AU16" s="463"/>
      <c r="AV16" s="464"/>
      <c r="AW16" s="464"/>
      <c r="AX16" s="464"/>
      <c r="AY16" s="465" t="s">
        <v>154</v>
      </c>
      <c r="AZ16" s="466"/>
      <c r="BA16" s="466"/>
      <c r="BB16" s="466"/>
      <c r="BC16" s="466"/>
      <c r="BD16" s="466"/>
      <c r="BE16" s="466"/>
      <c r="BF16" s="466"/>
      <c r="BG16" s="466"/>
      <c r="BH16" s="466"/>
      <c r="BI16" s="466"/>
      <c r="BJ16" s="466"/>
      <c r="BK16" s="466"/>
      <c r="BL16" s="466"/>
      <c r="BM16" s="467"/>
      <c r="BN16" s="431">
        <v>9379837</v>
      </c>
      <c r="BO16" s="432"/>
      <c r="BP16" s="432"/>
      <c r="BQ16" s="432"/>
      <c r="BR16" s="432"/>
      <c r="BS16" s="432"/>
      <c r="BT16" s="432"/>
      <c r="BU16" s="433"/>
      <c r="BV16" s="431">
        <v>8939446</v>
      </c>
      <c r="BW16" s="432"/>
      <c r="BX16" s="432"/>
      <c r="BY16" s="432"/>
      <c r="BZ16" s="432"/>
      <c r="CA16" s="432"/>
      <c r="CB16" s="432"/>
      <c r="CC16" s="433"/>
      <c r="CD16" s="201"/>
      <c r="CE16" s="541"/>
      <c r="CF16" s="541"/>
      <c r="CG16" s="541"/>
      <c r="CH16" s="541"/>
      <c r="CI16" s="541"/>
      <c r="CJ16" s="541"/>
      <c r="CK16" s="541"/>
      <c r="CL16" s="541"/>
      <c r="CM16" s="541"/>
      <c r="CN16" s="541"/>
      <c r="CO16" s="541"/>
      <c r="CP16" s="541"/>
      <c r="CQ16" s="541"/>
      <c r="CR16" s="541"/>
      <c r="CS16" s="542"/>
      <c r="CT16" s="428"/>
      <c r="CU16" s="429"/>
      <c r="CV16" s="429"/>
      <c r="CW16" s="429"/>
      <c r="CX16" s="429"/>
      <c r="CY16" s="429"/>
      <c r="CZ16" s="429"/>
      <c r="DA16" s="430"/>
      <c r="DB16" s="428"/>
      <c r="DC16" s="429"/>
      <c r="DD16" s="429"/>
      <c r="DE16" s="429"/>
      <c r="DF16" s="429"/>
      <c r="DG16" s="429"/>
      <c r="DH16" s="429"/>
      <c r="DI16" s="430"/>
      <c r="DJ16" s="186"/>
      <c r="DK16" s="186"/>
      <c r="DL16" s="186"/>
      <c r="DM16" s="186"/>
      <c r="DN16" s="186"/>
      <c r="DO16" s="186"/>
    </row>
    <row r="17" spans="1:119" ht="18.75" customHeight="1" thickBot="1" x14ac:dyDescent="0.2">
      <c r="A17" s="187"/>
      <c r="B17" s="497"/>
      <c r="C17" s="498"/>
      <c r="D17" s="498"/>
      <c r="E17" s="498"/>
      <c r="F17" s="498"/>
      <c r="G17" s="498"/>
      <c r="H17" s="498"/>
      <c r="I17" s="498"/>
      <c r="J17" s="498"/>
      <c r="K17" s="499"/>
      <c r="L17" s="202"/>
      <c r="M17" s="538" t="s">
        <v>155</v>
      </c>
      <c r="N17" s="539"/>
      <c r="O17" s="539"/>
      <c r="P17" s="539"/>
      <c r="Q17" s="540"/>
      <c r="R17" s="535" t="s">
        <v>156</v>
      </c>
      <c r="S17" s="536"/>
      <c r="T17" s="536"/>
      <c r="U17" s="536"/>
      <c r="V17" s="537"/>
      <c r="W17" s="447" t="s">
        <v>157</v>
      </c>
      <c r="X17" s="448"/>
      <c r="Y17" s="448"/>
      <c r="Z17" s="448"/>
      <c r="AA17" s="448"/>
      <c r="AB17" s="438"/>
      <c r="AC17" s="482">
        <v>12045</v>
      </c>
      <c r="AD17" s="483"/>
      <c r="AE17" s="483"/>
      <c r="AF17" s="483"/>
      <c r="AG17" s="525"/>
      <c r="AH17" s="482">
        <v>12192</v>
      </c>
      <c r="AI17" s="483"/>
      <c r="AJ17" s="483"/>
      <c r="AK17" s="483"/>
      <c r="AL17" s="484"/>
      <c r="AM17" s="460"/>
      <c r="AN17" s="461"/>
      <c r="AO17" s="461"/>
      <c r="AP17" s="461"/>
      <c r="AQ17" s="461"/>
      <c r="AR17" s="461"/>
      <c r="AS17" s="461"/>
      <c r="AT17" s="462"/>
      <c r="AU17" s="463"/>
      <c r="AV17" s="464"/>
      <c r="AW17" s="464"/>
      <c r="AX17" s="464"/>
      <c r="AY17" s="465" t="s">
        <v>158</v>
      </c>
      <c r="AZ17" s="466"/>
      <c r="BA17" s="466"/>
      <c r="BB17" s="466"/>
      <c r="BC17" s="466"/>
      <c r="BD17" s="466"/>
      <c r="BE17" s="466"/>
      <c r="BF17" s="466"/>
      <c r="BG17" s="466"/>
      <c r="BH17" s="466"/>
      <c r="BI17" s="466"/>
      <c r="BJ17" s="466"/>
      <c r="BK17" s="466"/>
      <c r="BL17" s="466"/>
      <c r="BM17" s="467"/>
      <c r="BN17" s="431">
        <v>5085123</v>
      </c>
      <c r="BO17" s="432"/>
      <c r="BP17" s="432"/>
      <c r="BQ17" s="432"/>
      <c r="BR17" s="432"/>
      <c r="BS17" s="432"/>
      <c r="BT17" s="432"/>
      <c r="BU17" s="433"/>
      <c r="BV17" s="431">
        <v>4882464</v>
      </c>
      <c r="BW17" s="432"/>
      <c r="BX17" s="432"/>
      <c r="BY17" s="432"/>
      <c r="BZ17" s="432"/>
      <c r="CA17" s="432"/>
      <c r="CB17" s="432"/>
      <c r="CC17" s="433"/>
      <c r="CD17" s="201"/>
      <c r="CE17" s="541"/>
      <c r="CF17" s="541"/>
      <c r="CG17" s="541"/>
      <c r="CH17" s="541"/>
      <c r="CI17" s="541"/>
      <c r="CJ17" s="541"/>
      <c r="CK17" s="541"/>
      <c r="CL17" s="541"/>
      <c r="CM17" s="541"/>
      <c r="CN17" s="541"/>
      <c r="CO17" s="541"/>
      <c r="CP17" s="541"/>
      <c r="CQ17" s="541"/>
      <c r="CR17" s="541"/>
      <c r="CS17" s="542"/>
      <c r="CT17" s="428"/>
      <c r="CU17" s="429"/>
      <c r="CV17" s="429"/>
      <c r="CW17" s="429"/>
      <c r="CX17" s="429"/>
      <c r="CY17" s="429"/>
      <c r="CZ17" s="429"/>
      <c r="DA17" s="430"/>
      <c r="DB17" s="428"/>
      <c r="DC17" s="429"/>
      <c r="DD17" s="429"/>
      <c r="DE17" s="429"/>
      <c r="DF17" s="429"/>
      <c r="DG17" s="429"/>
      <c r="DH17" s="429"/>
      <c r="DI17" s="430"/>
      <c r="DJ17" s="186"/>
      <c r="DK17" s="186"/>
      <c r="DL17" s="186"/>
      <c r="DM17" s="186"/>
      <c r="DN17" s="186"/>
      <c r="DO17" s="186"/>
    </row>
    <row r="18" spans="1:119" ht="18.75" customHeight="1" thickBot="1" x14ac:dyDescent="0.2">
      <c r="A18" s="187"/>
      <c r="B18" s="545" t="s">
        <v>159</v>
      </c>
      <c r="C18" s="474"/>
      <c r="D18" s="474"/>
      <c r="E18" s="546"/>
      <c r="F18" s="546"/>
      <c r="G18" s="546"/>
      <c r="H18" s="546"/>
      <c r="I18" s="546"/>
      <c r="J18" s="546"/>
      <c r="K18" s="546"/>
      <c r="L18" s="547">
        <v>319.32</v>
      </c>
      <c r="M18" s="547"/>
      <c r="N18" s="547"/>
      <c r="O18" s="547"/>
      <c r="P18" s="547"/>
      <c r="Q18" s="547"/>
      <c r="R18" s="548"/>
      <c r="S18" s="548"/>
      <c r="T18" s="548"/>
      <c r="U18" s="548"/>
      <c r="V18" s="549"/>
      <c r="W18" s="449"/>
      <c r="X18" s="450"/>
      <c r="Y18" s="450"/>
      <c r="Z18" s="450"/>
      <c r="AA18" s="450"/>
      <c r="AB18" s="441"/>
      <c r="AC18" s="550">
        <v>76.400000000000006</v>
      </c>
      <c r="AD18" s="551"/>
      <c r="AE18" s="551"/>
      <c r="AF18" s="551"/>
      <c r="AG18" s="552"/>
      <c r="AH18" s="550">
        <v>74.7</v>
      </c>
      <c r="AI18" s="551"/>
      <c r="AJ18" s="551"/>
      <c r="AK18" s="551"/>
      <c r="AL18" s="553"/>
      <c r="AM18" s="460"/>
      <c r="AN18" s="461"/>
      <c r="AO18" s="461"/>
      <c r="AP18" s="461"/>
      <c r="AQ18" s="461"/>
      <c r="AR18" s="461"/>
      <c r="AS18" s="461"/>
      <c r="AT18" s="462"/>
      <c r="AU18" s="463"/>
      <c r="AV18" s="464"/>
      <c r="AW18" s="464"/>
      <c r="AX18" s="464"/>
      <c r="AY18" s="465" t="s">
        <v>160</v>
      </c>
      <c r="AZ18" s="466"/>
      <c r="BA18" s="466"/>
      <c r="BB18" s="466"/>
      <c r="BC18" s="466"/>
      <c r="BD18" s="466"/>
      <c r="BE18" s="466"/>
      <c r="BF18" s="466"/>
      <c r="BG18" s="466"/>
      <c r="BH18" s="466"/>
      <c r="BI18" s="466"/>
      <c r="BJ18" s="466"/>
      <c r="BK18" s="466"/>
      <c r="BL18" s="466"/>
      <c r="BM18" s="467"/>
      <c r="BN18" s="431">
        <v>10311659</v>
      </c>
      <c r="BO18" s="432"/>
      <c r="BP18" s="432"/>
      <c r="BQ18" s="432"/>
      <c r="BR18" s="432"/>
      <c r="BS18" s="432"/>
      <c r="BT18" s="432"/>
      <c r="BU18" s="433"/>
      <c r="BV18" s="431">
        <v>10299011</v>
      </c>
      <c r="BW18" s="432"/>
      <c r="BX18" s="432"/>
      <c r="BY18" s="432"/>
      <c r="BZ18" s="432"/>
      <c r="CA18" s="432"/>
      <c r="CB18" s="432"/>
      <c r="CC18" s="433"/>
      <c r="CD18" s="201"/>
      <c r="CE18" s="541"/>
      <c r="CF18" s="541"/>
      <c r="CG18" s="541"/>
      <c r="CH18" s="541"/>
      <c r="CI18" s="541"/>
      <c r="CJ18" s="541"/>
      <c r="CK18" s="541"/>
      <c r="CL18" s="541"/>
      <c r="CM18" s="541"/>
      <c r="CN18" s="541"/>
      <c r="CO18" s="541"/>
      <c r="CP18" s="541"/>
      <c r="CQ18" s="541"/>
      <c r="CR18" s="541"/>
      <c r="CS18" s="542"/>
      <c r="CT18" s="428"/>
      <c r="CU18" s="429"/>
      <c r="CV18" s="429"/>
      <c r="CW18" s="429"/>
      <c r="CX18" s="429"/>
      <c r="CY18" s="429"/>
      <c r="CZ18" s="429"/>
      <c r="DA18" s="430"/>
      <c r="DB18" s="428"/>
      <c r="DC18" s="429"/>
      <c r="DD18" s="429"/>
      <c r="DE18" s="429"/>
      <c r="DF18" s="429"/>
      <c r="DG18" s="429"/>
      <c r="DH18" s="429"/>
      <c r="DI18" s="430"/>
      <c r="DJ18" s="186"/>
      <c r="DK18" s="186"/>
      <c r="DL18" s="186"/>
      <c r="DM18" s="186"/>
      <c r="DN18" s="186"/>
      <c r="DO18" s="186"/>
    </row>
    <row r="19" spans="1:119" ht="18.75" customHeight="1" thickBot="1" x14ac:dyDescent="0.2">
      <c r="A19" s="187"/>
      <c r="B19" s="545" t="s">
        <v>161</v>
      </c>
      <c r="C19" s="474"/>
      <c r="D19" s="474"/>
      <c r="E19" s="546"/>
      <c r="F19" s="546"/>
      <c r="G19" s="546"/>
      <c r="H19" s="546"/>
      <c r="I19" s="546"/>
      <c r="J19" s="546"/>
      <c r="K19" s="546"/>
      <c r="L19" s="554">
        <v>103</v>
      </c>
      <c r="M19" s="554"/>
      <c r="N19" s="554"/>
      <c r="O19" s="554"/>
      <c r="P19" s="554"/>
      <c r="Q19" s="554"/>
      <c r="R19" s="555"/>
      <c r="S19" s="555"/>
      <c r="T19" s="555"/>
      <c r="U19" s="555"/>
      <c r="V19" s="556"/>
      <c r="W19" s="388"/>
      <c r="X19" s="389"/>
      <c r="Y19" s="389"/>
      <c r="Z19" s="389"/>
      <c r="AA19" s="389"/>
      <c r="AB19" s="389"/>
      <c r="AC19" s="563"/>
      <c r="AD19" s="563"/>
      <c r="AE19" s="563"/>
      <c r="AF19" s="563"/>
      <c r="AG19" s="563"/>
      <c r="AH19" s="563"/>
      <c r="AI19" s="563"/>
      <c r="AJ19" s="563"/>
      <c r="AK19" s="563"/>
      <c r="AL19" s="564"/>
      <c r="AM19" s="460"/>
      <c r="AN19" s="461"/>
      <c r="AO19" s="461"/>
      <c r="AP19" s="461"/>
      <c r="AQ19" s="461"/>
      <c r="AR19" s="461"/>
      <c r="AS19" s="461"/>
      <c r="AT19" s="462"/>
      <c r="AU19" s="463"/>
      <c r="AV19" s="464"/>
      <c r="AW19" s="464"/>
      <c r="AX19" s="464"/>
      <c r="AY19" s="465" t="s">
        <v>162</v>
      </c>
      <c r="AZ19" s="466"/>
      <c r="BA19" s="466"/>
      <c r="BB19" s="466"/>
      <c r="BC19" s="466"/>
      <c r="BD19" s="466"/>
      <c r="BE19" s="466"/>
      <c r="BF19" s="466"/>
      <c r="BG19" s="466"/>
      <c r="BH19" s="466"/>
      <c r="BI19" s="466"/>
      <c r="BJ19" s="466"/>
      <c r="BK19" s="466"/>
      <c r="BL19" s="466"/>
      <c r="BM19" s="467"/>
      <c r="BN19" s="431">
        <v>13424368</v>
      </c>
      <c r="BO19" s="432"/>
      <c r="BP19" s="432"/>
      <c r="BQ19" s="432"/>
      <c r="BR19" s="432"/>
      <c r="BS19" s="432"/>
      <c r="BT19" s="432"/>
      <c r="BU19" s="433"/>
      <c r="BV19" s="431">
        <v>12012789</v>
      </c>
      <c r="BW19" s="432"/>
      <c r="BX19" s="432"/>
      <c r="BY19" s="432"/>
      <c r="BZ19" s="432"/>
      <c r="CA19" s="432"/>
      <c r="CB19" s="432"/>
      <c r="CC19" s="433"/>
      <c r="CD19" s="201"/>
      <c r="CE19" s="541"/>
      <c r="CF19" s="541"/>
      <c r="CG19" s="541"/>
      <c r="CH19" s="541"/>
      <c r="CI19" s="541"/>
      <c r="CJ19" s="541"/>
      <c r="CK19" s="541"/>
      <c r="CL19" s="541"/>
      <c r="CM19" s="541"/>
      <c r="CN19" s="541"/>
      <c r="CO19" s="541"/>
      <c r="CP19" s="541"/>
      <c r="CQ19" s="541"/>
      <c r="CR19" s="541"/>
      <c r="CS19" s="542"/>
      <c r="CT19" s="428"/>
      <c r="CU19" s="429"/>
      <c r="CV19" s="429"/>
      <c r="CW19" s="429"/>
      <c r="CX19" s="429"/>
      <c r="CY19" s="429"/>
      <c r="CZ19" s="429"/>
      <c r="DA19" s="430"/>
      <c r="DB19" s="428"/>
      <c r="DC19" s="429"/>
      <c r="DD19" s="429"/>
      <c r="DE19" s="429"/>
      <c r="DF19" s="429"/>
      <c r="DG19" s="429"/>
      <c r="DH19" s="429"/>
      <c r="DI19" s="430"/>
      <c r="DJ19" s="186"/>
      <c r="DK19" s="186"/>
      <c r="DL19" s="186"/>
      <c r="DM19" s="186"/>
      <c r="DN19" s="186"/>
      <c r="DO19" s="186"/>
    </row>
    <row r="20" spans="1:119" ht="18.75" customHeight="1" thickBot="1" x14ac:dyDescent="0.2">
      <c r="A20" s="187"/>
      <c r="B20" s="545" t="s">
        <v>163</v>
      </c>
      <c r="C20" s="474"/>
      <c r="D20" s="474"/>
      <c r="E20" s="546"/>
      <c r="F20" s="546"/>
      <c r="G20" s="546"/>
      <c r="H20" s="546"/>
      <c r="I20" s="546"/>
      <c r="J20" s="546"/>
      <c r="K20" s="546"/>
      <c r="L20" s="554">
        <v>13175</v>
      </c>
      <c r="M20" s="554"/>
      <c r="N20" s="554"/>
      <c r="O20" s="554"/>
      <c r="P20" s="554"/>
      <c r="Q20" s="554"/>
      <c r="R20" s="555"/>
      <c r="S20" s="555"/>
      <c r="T20" s="555"/>
      <c r="U20" s="555"/>
      <c r="V20" s="556"/>
      <c r="W20" s="449"/>
      <c r="X20" s="450"/>
      <c r="Y20" s="450"/>
      <c r="Z20" s="450"/>
      <c r="AA20" s="450"/>
      <c r="AB20" s="450"/>
      <c r="AC20" s="557"/>
      <c r="AD20" s="557"/>
      <c r="AE20" s="557"/>
      <c r="AF20" s="557"/>
      <c r="AG20" s="557"/>
      <c r="AH20" s="557"/>
      <c r="AI20" s="557"/>
      <c r="AJ20" s="557"/>
      <c r="AK20" s="557"/>
      <c r="AL20" s="558"/>
      <c r="AM20" s="559"/>
      <c r="AN20" s="486"/>
      <c r="AO20" s="486"/>
      <c r="AP20" s="486"/>
      <c r="AQ20" s="486"/>
      <c r="AR20" s="486"/>
      <c r="AS20" s="486"/>
      <c r="AT20" s="487"/>
      <c r="AU20" s="560"/>
      <c r="AV20" s="561"/>
      <c r="AW20" s="561"/>
      <c r="AX20" s="562"/>
      <c r="AY20" s="465"/>
      <c r="AZ20" s="466"/>
      <c r="BA20" s="466"/>
      <c r="BB20" s="466"/>
      <c r="BC20" s="466"/>
      <c r="BD20" s="466"/>
      <c r="BE20" s="466"/>
      <c r="BF20" s="466"/>
      <c r="BG20" s="466"/>
      <c r="BH20" s="466"/>
      <c r="BI20" s="466"/>
      <c r="BJ20" s="466"/>
      <c r="BK20" s="466"/>
      <c r="BL20" s="466"/>
      <c r="BM20" s="467"/>
      <c r="BN20" s="431"/>
      <c r="BO20" s="432"/>
      <c r="BP20" s="432"/>
      <c r="BQ20" s="432"/>
      <c r="BR20" s="432"/>
      <c r="BS20" s="432"/>
      <c r="BT20" s="432"/>
      <c r="BU20" s="433"/>
      <c r="BV20" s="431"/>
      <c r="BW20" s="432"/>
      <c r="BX20" s="432"/>
      <c r="BY20" s="432"/>
      <c r="BZ20" s="432"/>
      <c r="CA20" s="432"/>
      <c r="CB20" s="432"/>
      <c r="CC20" s="433"/>
      <c r="CD20" s="201"/>
      <c r="CE20" s="541"/>
      <c r="CF20" s="541"/>
      <c r="CG20" s="541"/>
      <c r="CH20" s="541"/>
      <c r="CI20" s="541"/>
      <c r="CJ20" s="541"/>
      <c r="CK20" s="541"/>
      <c r="CL20" s="541"/>
      <c r="CM20" s="541"/>
      <c r="CN20" s="541"/>
      <c r="CO20" s="541"/>
      <c r="CP20" s="541"/>
      <c r="CQ20" s="541"/>
      <c r="CR20" s="541"/>
      <c r="CS20" s="542"/>
      <c r="CT20" s="428"/>
      <c r="CU20" s="429"/>
      <c r="CV20" s="429"/>
      <c r="CW20" s="429"/>
      <c r="CX20" s="429"/>
      <c r="CY20" s="429"/>
      <c r="CZ20" s="429"/>
      <c r="DA20" s="430"/>
      <c r="DB20" s="428"/>
      <c r="DC20" s="429"/>
      <c r="DD20" s="429"/>
      <c r="DE20" s="429"/>
      <c r="DF20" s="429"/>
      <c r="DG20" s="429"/>
      <c r="DH20" s="429"/>
      <c r="DI20" s="430"/>
      <c r="DJ20" s="186"/>
      <c r="DK20" s="186"/>
      <c r="DL20" s="186"/>
      <c r="DM20" s="186"/>
      <c r="DN20" s="186"/>
      <c r="DO20" s="186"/>
    </row>
    <row r="21" spans="1:119" ht="18.75" customHeight="1" x14ac:dyDescent="0.15">
      <c r="A21" s="187"/>
      <c r="B21" s="565" t="s">
        <v>164</v>
      </c>
      <c r="C21" s="566"/>
      <c r="D21" s="566"/>
      <c r="E21" s="566"/>
      <c r="F21" s="566"/>
      <c r="G21" s="566"/>
      <c r="H21" s="566"/>
      <c r="I21" s="566"/>
      <c r="J21" s="566"/>
      <c r="K21" s="566"/>
      <c r="L21" s="566"/>
      <c r="M21" s="566"/>
      <c r="N21" s="566"/>
      <c r="O21" s="566"/>
      <c r="P21" s="566"/>
      <c r="Q21" s="566"/>
      <c r="R21" s="566"/>
      <c r="S21" s="566"/>
      <c r="T21" s="566"/>
      <c r="U21" s="566"/>
      <c r="V21" s="566"/>
      <c r="W21" s="566"/>
      <c r="X21" s="566"/>
      <c r="Y21" s="566"/>
      <c r="Z21" s="566"/>
      <c r="AA21" s="566"/>
      <c r="AB21" s="566"/>
      <c r="AC21" s="566"/>
      <c r="AD21" s="566"/>
      <c r="AE21" s="566"/>
      <c r="AF21" s="566"/>
      <c r="AG21" s="566"/>
      <c r="AH21" s="566"/>
      <c r="AI21" s="566"/>
      <c r="AJ21" s="566"/>
      <c r="AK21" s="566"/>
      <c r="AL21" s="566"/>
      <c r="AM21" s="566"/>
      <c r="AN21" s="566"/>
      <c r="AO21" s="566"/>
      <c r="AP21" s="566"/>
      <c r="AQ21" s="566"/>
      <c r="AR21" s="566"/>
      <c r="AS21" s="566"/>
      <c r="AT21" s="566"/>
      <c r="AU21" s="566"/>
      <c r="AV21" s="566"/>
      <c r="AW21" s="566"/>
      <c r="AX21" s="567"/>
      <c r="AY21" s="465"/>
      <c r="AZ21" s="466"/>
      <c r="BA21" s="466"/>
      <c r="BB21" s="466"/>
      <c r="BC21" s="466"/>
      <c r="BD21" s="466"/>
      <c r="BE21" s="466"/>
      <c r="BF21" s="466"/>
      <c r="BG21" s="466"/>
      <c r="BH21" s="466"/>
      <c r="BI21" s="466"/>
      <c r="BJ21" s="466"/>
      <c r="BK21" s="466"/>
      <c r="BL21" s="466"/>
      <c r="BM21" s="467"/>
      <c r="BN21" s="431"/>
      <c r="BO21" s="432"/>
      <c r="BP21" s="432"/>
      <c r="BQ21" s="432"/>
      <c r="BR21" s="432"/>
      <c r="BS21" s="432"/>
      <c r="BT21" s="432"/>
      <c r="BU21" s="433"/>
      <c r="BV21" s="431"/>
      <c r="BW21" s="432"/>
      <c r="BX21" s="432"/>
      <c r="BY21" s="432"/>
      <c r="BZ21" s="432"/>
      <c r="CA21" s="432"/>
      <c r="CB21" s="432"/>
      <c r="CC21" s="433"/>
      <c r="CD21" s="201"/>
      <c r="CE21" s="541"/>
      <c r="CF21" s="541"/>
      <c r="CG21" s="541"/>
      <c r="CH21" s="541"/>
      <c r="CI21" s="541"/>
      <c r="CJ21" s="541"/>
      <c r="CK21" s="541"/>
      <c r="CL21" s="541"/>
      <c r="CM21" s="541"/>
      <c r="CN21" s="541"/>
      <c r="CO21" s="541"/>
      <c r="CP21" s="541"/>
      <c r="CQ21" s="541"/>
      <c r="CR21" s="541"/>
      <c r="CS21" s="542"/>
      <c r="CT21" s="428"/>
      <c r="CU21" s="429"/>
      <c r="CV21" s="429"/>
      <c r="CW21" s="429"/>
      <c r="CX21" s="429"/>
      <c r="CY21" s="429"/>
      <c r="CZ21" s="429"/>
      <c r="DA21" s="430"/>
      <c r="DB21" s="428"/>
      <c r="DC21" s="429"/>
      <c r="DD21" s="429"/>
      <c r="DE21" s="429"/>
      <c r="DF21" s="429"/>
      <c r="DG21" s="429"/>
      <c r="DH21" s="429"/>
      <c r="DI21" s="430"/>
      <c r="DJ21" s="186"/>
      <c r="DK21" s="186"/>
      <c r="DL21" s="186"/>
      <c r="DM21" s="186"/>
      <c r="DN21" s="186"/>
      <c r="DO21" s="186"/>
    </row>
    <row r="22" spans="1:119" ht="18.75" customHeight="1" thickBot="1" x14ac:dyDescent="0.2">
      <c r="A22" s="187"/>
      <c r="B22" s="568" t="s">
        <v>165</v>
      </c>
      <c r="C22" s="569"/>
      <c r="D22" s="570"/>
      <c r="E22" s="443" t="s">
        <v>1</v>
      </c>
      <c r="F22" s="448"/>
      <c r="G22" s="448"/>
      <c r="H22" s="448"/>
      <c r="I22" s="448"/>
      <c r="J22" s="448"/>
      <c r="K22" s="438"/>
      <c r="L22" s="443" t="s">
        <v>166</v>
      </c>
      <c r="M22" s="448"/>
      <c r="N22" s="448"/>
      <c r="O22" s="448"/>
      <c r="P22" s="438"/>
      <c r="Q22" s="577" t="s">
        <v>167</v>
      </c>
      <c r="R22" s="578"/>
      <c r="S22" s="578"/>
      <c r="T22" s="578"/>
      <c r="U22" s="578"/>
      <c r="V22" s="579"/>
      <c r="W22" s="583" t="s">
        <v>168</v>
      </c>
      <c r="X22" s="569"/>
      <c r="Y22" s="570"/>
      <c r="Z22" s="443" t="s">
        <v>1</v>
      </c>
      <c r="AA22" s="448"/>
      <c r="AB22" s="448"/>
      <c r="AC22" s="448"/>
      <c r="AD22" s="448"/>
      <c r="AE22" s="448"/>
      <c r="AF22" s="448"/>
      <c r="AG22" s="438"/>
      <c r="AH22" s="596" t="s">
        <v>169</v>
      </c>
      <c r="AI22" s="448"/>
      <c r="AJ22" s="448"/>
      <c r="AK22" s="448"/>
      <c r="AL22" s="438"/>
      <c r="AM22" s="596" t="s">
        <v>170</v>
      </c>
      <c r="AN22" s="597"/>
      <c r="AO22" s="597"/>
      <c r="AP22" s="597"/>
      <c r="AQ22" s="597"/>
      <c r="AR22" s="598"/>
      <c r="AS22" s="577" t="s">
        <v>167</v>
      </c>
      <c r="AT22" s="578"/>
      <c r="AU22" s="578"/>
      <c r="AV22" s="578"/>
      <c r="AW22" s="578"/>
      <c r="AX22" s="602"/>
      <c r="AY22" s="604"/>
      <c r="AZ22" s="605"/>
      <c r="BA22" s="605"/>
      <c r="BB22" s="605"/>
      <c r="BC22" s="605"/>
      <c r="BD22" s="605"/>
      <c r="BE22" s="605"/>
      <c r="BF22" s="605"/>
      <c r="BG22" s="605"/>
      <c r="BH22" s="605"/>
      <c r="BI22" s="605"/>
      <c r="BJ22" s="605"/>
      <c r="BK22" s="605"/>
      <c r="BL22" s="605"/>
      <c r="BM22" s="606"/>
      <c r="BN22" s="607"/>
      <c r="BO22" s="608"/>
      <c r="BP22" s="608"/>
      <c r="BQ22" s="608"/>
      <c r="BR22" s="608"/>
      <c r="BS22" s="608"/>
      <c r="BT22" s="608"/>
      <c r="BU22" s="609"/>
      <c r="BV22" s="607"/>
      <c r="BW22" s="608"/>
      <c r="BX22" s="608"/>
      <c r="BY22" s="608"/>
      <c r="BZ22" s="608"/>
      <c r="CA22" s="608"/>
      <c r="CB22" s="608"/>
      <c r="CC22" s="609"/>
      <c r="CD22" s="201"/>
      <c r="CE22" s="541"/>
      <c r="CF22" s="541"/>
      <c r="CG22" s="541"/>
      <c r="CH22" s="541"/>
      <c r="CI22" s="541"/>
      <c r="CJ22" s="541"/>
      <c r="CK22" s="541"/>
      <c r="CL22" s="541"/>
      <c r="CM22" s="541"/>
      <c r="CN22" s="541"/>
      <c r="CO22" s="541"/>
      <c r="CP22" s="541"/>
      <c r="CQ22" s="541"/>
      <c r="CR22" s="541"/>
      <c r="CS22" s="542"/>
      <c r="CT22" s="428"/>
      <c r="CU22" s="429"/>
      <c r="CV22" s="429"/>
      <c r="CW22" s="429"/>
      <c r="CX22" s="429"/>
      <c r="CY22" s="429"/>
      <c r="CZ22" s="429"/>
      <c r="DA22" s="430"/>
      <c r="DB22" s="428"/>
      <c r="DC22" s="429"/>
      <c r="DD22" s="429"/>
      <c r="DE22" s="429"/>
      <c r="DF22" s="429"/>
      <c r="DG22" s="429"/>
      <c r="DH22" s="429"/>
      <c r="DI22" s="430"/>
      <c r="DJ22" s="186"/>
      <c r="DK22" s="186"/>
      <c r="DL22" s="186"/>
      <c r="DM22" s="186"/>
      <c r="DN22" s="186"/>
      <c r="DO22" s="186"/>
    </row>
    <row r="23" spans="1:119" ht="18.75" customHeight="1" x14ac:dyDescent="0.15">
      <c r="A23" s="187"/>
      <c r="B23" s="571"/>
      <c r="C23" s="572"/>
      <c r="D23" s="573"/>
      <c r="E23" s="417"/>
      <c r="F23" s="422"/>
      <c r="G23" s="422"/>
      <c r="H23" s="422"/>
      <c r="I23" s="422"/>
      <c r="J23" s="422"/>
      <c r="K23" s="411"/>
      <c r="L23" s="417"/>
      <c r="M23" s="422"/>
      <c r="N23" s="422"/>
      <c r="O23" s="422"/>
      <c r="P23" s="411"/>
      <c r="Q23" s="580"/>
      <c r="R23" s="581"/>
      <c r="S23" s="581"/>
      <c r="T23" s="581"/>
      <c r="U23" s="581"/>
      <c r="V23" s="582"/>
      <c r="W23" s="584"/>
      <c r="X23" s="572"/>
      <c r="Y23" s="573"/>
      <c r="Z23" s="417"/>
      <c r="AA23" s="422"/>
      <c r="AB23" s="422"/>
      <c r="AC23" s="422"/>
      <c r="AD23" s="422"/>
      <c r="AE23" s="422"/>
      <c r="AF23" s="422"/>
      <c r="AG23" s="411"/>
      <c r="AH23" s="417"/>
      <c r="AI23" s="422"/>
      <c r="AJ23" s="422"/>
      <c r="AK23" s="422"/>
      <c r="AL23" s="411"/>
      <c r="AM23" s="599"/>
      <c r="AN23" s="600"/>
      <c r="AO23" s="600"/>
      <c r="AP23" s="600"/>
      <c r="AQ23" s="600"/>
      <c r="AR23" s="601"/>
      <c r="AS23" s="580"/>
      <c r="AT23" s="581"/>
      <c r="AU23" s="581"/>
      <c r="AV23" s="581"/>
      <c r="AW23" s="581"/>
      <c r="AX23" s="603"/>
      <c r="AY23" s="391" t="s">
        <v>171</v>
      </c>
      <c r="AZ23" s="392"/>
      <c r="BA23" s="392"/>
      <c r="BB23" s="392"/>
      <c r="BC23" s="392"/>
      <c r="BD23" s="392"/>
      <c r="BE23" s="392"/>
      <c r="BF23" s="392"/>
      <c r="BG23" s="392"/>
      <c r="BH23" s="392"/>
      <c r="BI23" s="392"/>
      <c r="BJ23" s="392"/>
      <c r="BK23" s="392"/>
      <c r="BL23" s="392"/>
      <c r="BM23" s="393"/>
      <c r="BN23" s="431">
        <v>22867367</v>
      </c>
      <c r="BO23" s="432"/>
      <c r="BP23" s="432"/>
      <c r="BQ23" s="432"/>
      <c r="BR23" s="432"/>
      <c r="BS23" s="432"/>
      <c r="BT23" s="432"/>
      <c r="BU23" s="433"/>
      <c r="BV23" s="431">
        <v>22470512</v>
      </c>
      <c r="BW23" s="432"/>
      <c r="BX23" s="432"/>
      <c r="BY23" s="432"/>
      <c r="BZ23" s="432"/>
      <c r="CA23" s="432"/>
      <c r="CB23" s="432"/>
      <c r="CC23" s="433"/>
      <c r="CD23" s="201"/>
      <c r="CE23" s="541"/>
      <c r="CF23" s="541"/>
      <c r="CG23" s="541"/>
      <c r="CH23" s="541"/>
      <c r="CI23" s="541"/>
      <c r="CJ23" s="541"/>
      <c r="CK23" s="541"/>
      <c r="CL23" s="541"/>
      <c r="CM23" s="541"/>
      <c r="CN23" s="541"/>
      <c r="CO23" s="541"/>
      <c r="CP23" s="541"/>
      <c r="CQ23" s="541"/>
      <c r="CR23" s="541"/>
      <c r="CS23" s="542"/>
      <c r="CT23" s="428"/>
      <c r="CU23" s="429"/>
      <c r="CV23" s="429"/>
      <c r="CW23" s="429"/>
      <c r="CX23" s="429"/>
      <c r="CY23" s="429"/>
      <c r="CZ23" s="429"/>
      <c r="DA23" s="430"/>
      <c r="DB23" s="428"/>
      <c r="DC23" s="429"/>
      <c r="DD23" s="429"/>
      <c r="DE23" s="429"/>
      <c r="DF23" s="429"/>
      <c r="DG23" s="429"/>
      <c r="DH23" s="429"/>
      <c r="DI23" s="430"/>
      <c r="DJ23" s="186"/>
      <c r="DK23" s="186"/>
      <c r="DL23" s="186"/>
      <c r="DM23" s="186"/>
      <c r="DN23" s="186"/>
      <c r="DO23" s="186"/>
    </row>
    <row r="24" spans="1:119" ht="18.75" customHeight="1" thickBot="1" x14ac:dyDescent="0.2">
      <c r="A24" s="187"/>
      <c r="B24" s="571"/>
      <c r="C24" s="572"/>
      <c r="D24" s="573"/>
      <c r="E24" s="481" t="s">
        <v>172</v>
      </c>
      <c r="F24" s="461"/>
      <c r="G24" s="461"/>
      <c r="H24" s="461"/>
      <c r="I24" s="461"/>
      <c r="J24" s="461"/>
      <c r="K24" s="462"/>
      <c r="L24" s="482">
        <v>1</v>
      </c>
      <c r="M24" s="483"/>
      <c r="N24" s="483"/>
      <c r="O24" s="483"/>
      <c r="P24" s="525"/>
      <c r="Q24" s="482">
        <v>7857</v>
      </c>
      <c r="R24" s="483"/>
      <c r="S24" s="483"/>
      <c r="T24" s="483"/>
      <c r="U24" s="483"/>
      <c r="V24" s="525"/>
      <c r="W24" s="584"/>
      <c r="X24" s="572"/>
      <c r="Y24" s="573"/>
      <c r="Z24" s="481" t="s">
        <v>173</v>
      </c>
      <c r="AA24" s="461"/>
      <c r="AB24" s="461"/>
      <c r="AC24" s="461"/>
      <c r="AD24" s="461"/>
      <c r="AE24" s="461"/>
      <c r="AF24" s="461"/>
      <c r="AG24" s="462"/>
      <c r="AH24" s="482">
        <v>345</v>
      </c>
      <c r="AI24" s="483"/>
      <c r="AJ24" s="483"/>
      <c r="AK24" s="483"/>
      <c r="AL24" s="525"/>
      <c r="AM24" s="482">
        <v>1044660</v>
      </c>
      <c r="AN24" s="483"/>
      <c r="AO24" s="483"/>
      <c r="AP24" s="483"/>
      <c r="AQ24" s="483"/>
      <c r="AR24" s="525"/>
      <c r="AS24" s="482">
        <v>3028</v>
      </c>
      <c r="AT24" s="483"/>
      <c r="AU24" s="483"/>
      <c r="AV24" s="483"/>
      <c r="AW24" s="483"/>
      <c r="AX24" s="484"/>
      <c r="AY24" s="604" t="s">
        <v>174</v>
      </c>
      <c r="AZ24" s="605"/>
      <c r="BA24" s="605"/>
      <c r="BB24" s="605"/>
      <c r="BC24" s="605"/>
      <c r="BD24" s="605"/>
      <c r="BE24" s="605"/>
      <c r="BF24" s="605"/>
      <c r="BG24" s="605"/>
      <c r="BH24" s="605"/>
      <c r="BI24" s="605"/>
      <c r="BJ24" s="605"/>
      <c r="BK24" s="605"/>
      <c r="BL24" s="605"/>
      <c r="BM24" s="606"/>
      <c r="BN24" s="431">
        <v>11407423</v>
      </c>
      <c r="BO24" s="432"/>
      <c r="BP24" s="432"/>
      <c r="BQ24" s="432"/>
      <c r="BR24" s="432"/>
      <c r="BS24" s="432"/>
      <c r="BT24" s="432"/>
      <c r="BU24" s="433"/>
      <c r="BV24" s="431">
        <v>10028651</v>
      </c>
      <c r="BW24" s="432"/>
      <c r="BX24" s="432"/>
      <c r="BY24" s="432"/>
      <c r="BZ24" s="432"/>
      <c r="CA24" s="432"/>
      <c r="CB24" s="432"/>
      <c r="CC24" s="433"/>
      <c r="CD24" s="201"/>
      <c r="CE24" s="541"/>
      <c r="CF24" s="541"/>
      <c r="CG24" s="541"/>
      <c r="CH24" s="541"/>
      <c r="CI24" s="541"/>
      <c r="CJ24" s="541"/>
      <c r="CK24" s="541"/>
      <c r="CL24" s="541"/>
      <c r="CM24" s="541"/>
      <c r="CN24" s="541"/>
      <c r="CO24" s="541"/>
      <c r="CP24" s="541"/>
      <c r="CQ24" s="541"/>
      <c r="CR24" s="541"/>
      <c r="CS24" s="542"/>
      <c r="CT24" s="428"/>
      <c r="CU24" s="429"/>
      <c r="CV24" s="429"/>
      <c r="CW24" s="429"/>
      <c r="CX24" s="429"/>
      <c r="CY24" s="429"/>
      <c r="CZ24" s="429"/>
      <c r="DA24" s="430"/>
      <c r="DB24" s="428"/>
      <c r="DC24" s="429"/>
      <c r="DD24" s="429"/>
      <c r="DE24" s="429"/>
      <c r="DF24" s="429"/>
      <c r="DG24" s="429"/>
      <c r="DH24" s="429"/>
      <c r="DI24" s="430"/>
      <c r="DJ24" s="186"/>
      <c r="DK24" s="186"/>
      <c r="DL24" s="186"/>
      <c r="DM24" s="186"/>
      <c r="DN24" s="186"/>
      <c r="DO24" s="186"/>
    </row>
    <row r="25" spans="1:119" s="186" customFormat="1" ht="18.75" customHeight="1" x14ac:dyDescent="0.15">
      <c r="A25" s="187"/>
      <c r="B25" s="571"/>
      <c r="C25" s="572"/>
      <c r="D25" s="573"/>
      <c r="E25" s="481" t="s">
        <v>175</v>
      </c>
      <c r="F25" s="461"/>
      <c r="G25" s="461"/>
      <c r="H25" s="461"/>
      <c r="I25" s="461"/>
      <c r="J25" s="461"/>
      <c r="K25" s="462"/>
      <c r="L25" s="482">
        <v>1</v>
      </c>
      <c r="M25" s="483"/>
      <c r="N25" s="483"/>
      <c r="O25" s="483"/>
      <c r="P25" s="525"/>
      <c r="Q25" s="482">
        <v>6373</v>
      </c>
      <c r="R25" s="483"/>
      <c r="S25" s="483"/>
      <c r="T25" s="483"/>
      <c r="U25" s="483"/>
      <c r="V25" s="525"/>
      <c r="W25" s="584"/>
      <c r="X25" s="572"/>
      <c r="Y25" s="573"/>
      <c r="Z25" s="481" t="s">
        <v>176</v>
      </c>
      <c r="AA25" s="461"/>
      <c r="AB25" s="461"/>
      <c r="AC25" s="461"/>
      <c r="AD25" s="461"/>
      <c r="AE25" s="461"/>
      <c r="AF25" s="461"/>
      <c r="AG25" s="462"/>
      <c r="AH25" s="482">
        <v>71</v>
      </c>
      <c r="AI25" s="483"/>
      <c r="AJ25" s="483"/>
      <c r="AK25" s="483"/>
      <c r="AL25" s="525"/>
      <c r="AM25" s="482">
        <v>190351</v>
      </c>
      <c r="AN25" s="483"/>
      <c r="AO25" s="483"/>
      <c r="AP25" s="483"/>
      <c r="AQ25" s="483"/>
      <c r="AR25" s="525"/>
      <c r="AS25" s="482">
        <v>2681</v>
      </c>
      <c r="AT25" s="483"/>
      <c r="AU25" s="483"/>
      <c r="AV25" s="483"/>
      <c r="AW25" s="483"/>
      <c r="AX25" s="484"/>
      <c r="AY25" s="391" t="s">
        <v>177</v>
      </c>
      <c r="AZ25" s="392"/>
      <c r="BA25" s="392"/>
      <c r="BB25" s="392"/>
      <c r="BC25" s="392"/>
      <c r="BD25" s="392"/>
      <c r="BE25" s="392"/>
      <c r="BF25" s="392"/>
      <c r="BG25" s="392"/>
      <c r="BH25" s="392"/>
      <c r="BI25" s="392"/>
      <c r="BJ25" s="392"/>
      <c r="BK25" s="392"/>
      <c r="BL25" s="392"/>
      <c r="BM25" s="393"/>
      <c r="BN25" s="394">
        <v>728831</v>
      </c>
      <c r="BO25" s="395"/>
      <c r="BP25" s="395"/>
      <c r="BQ25" s="395"/>
      <c r="BR25" s="395"/>
      <c r="BS25" s="395"/>
      <c r="BT25" s="395"/>
      <c r="BU25" s="396"/>
      <c r="BV25" s="394">
        <v>281842</v>
      </c>
      <c r="BW25" s="395"/>
      <c r="BX25" s="395"/>
      <c r="BY25" s="395"/>
      <c r="BZ25" s="395"/>
      <c r="CA25" s="395"/>
      <c r="CB25" s="395"/>
      <c r="CC25" s="396"/>
      <c r="CD25" s="201"/>
      <c r="CE25" s="541"/>
      <c r="CF25" s="541"/>
      <c r="CG25" s="541"/>
      <c r="CH25" s="541"/>
      <c r="CI25" s="541"/>
      <c r="CJ25" s="541"/>
      <c r="CK25" s="541"/>
      <c r="CL25" s="541"/>
      <c r="CM25" s="541"/>
      <c r="CN25" s="541"/>
      <c r="CO25" s="541"/>
      <c r="CP25" s="541"/>
      <c r="CQ25" s="541"/>
      <c r="CR25" s="541"/>
      <c r="CS25" s="542"/>
      <c r="CT25" s="428"/>
      <c r="CU25" s="429"/>
      <c r="CV25" s="429"/>
      <c r="CW25" s="429"/>
      <c r="CX25" s="429"/>
      <c r="CY25" s="429"/>
      <c r="CZ25" s="429"/>
      <c r="DA25" s="430"/>
      <c r="DB25" s="428"/>
      <c r="DC25" s="429"/>
      <c r="DD25" s="429"/>
      <c r="DE25" s="429"/>
      <c r="DF25" s="429"/>
      <c r="DG25" s="429"/>
      <c r="DH25" s="429"/>
      <c r="DI25" s="430"/>
    </row>
    <row r="26" spans="1:119" s="186" customFormat="1" ht="18.75" customHeight="1" x14ac:dyDescent="0.15">
      <c r="A26" s="187"/>
      <c r="B26" s="571"/>
      <c r="C26" s="572"/>
      <c r="D26" s="573"/>
      <c r="E26" s="481" t="s">
        <v>178</v>
      </c>
      <c r="F26" s="461"/>
      <c r="G26" s="461"/>
      <c r="H26" s="461"/>
      <c r="I26" s="461"/>
      <c r="J26" s="461"/>
      <c r="K26" s="462"/>
      <c r="L26" s="482">
        <v>1</v>
      </c>
      <c r="M26" s="483"/>
      <c r="N26" s="483"/>
      <c r="O26" s="483"/>
      <c r="P26" s="525"/>
      <c r="Q26" s="482">
        <v>5568</v>
      </c>
      <c r="R26" s="483"/>
      <c r="S26" s="483"/>
      <c r="T26" s="483"/>
      <c r="U26" s="483"/>
      <c r="V26" s="525"/>
      <c r="W26" s="584"/>
      <c r="X26" s="572"/>
      <c r="Y26" s="573"/>
      <c r="Z26" s="481" t="s">
        <v>179</v>
      </c>
      <c r="AA26" s="594"/>
      <c r="AB26" s="594"/>
      <c r="AC26" s="594"/>
      <c r="AD26" s="594"/>
      <c r="AE26" s="594"/>
      <c r="AF26" s="594"/>
      <c r="AG26" s="595"/>
      <c r="AH26" s="482" t="s">
        <v>139</v>
      </c>
      <c r="AI26" s="483"/>
      <c r="AJ26" s="483"/>
      <c r="AK26" s="483"/>
      <c r="AL26" s="525"/>
      <c r="AM26" s="482" t="s">
        <v>139</v>
      </c>
      <c r="AN26" s="483"/>
      <c r="AO26" s="483"/>
      <c r="AP26" s="483"/>
      <c r="AQ26" s="483"/>
      <c r="AR26" s="525"/>
      <c r="AS26" s="482" t="s">
        <v>139</v>
      </c>
      <c r="AT26" s="483"/>
      <c r="AU26" s="483"/>
      <c r="AV26" s="483"/>
      <c r="AW26" s="483"/>
      <c r="AX26" s="484"/>
      <c r="AY26" s="434" t="s">
        <v>180</v>
      </c>
      <c r="AZ26" s="435"/>
      <c r="BA26" s="435"/>
      <c r="BB26" s="435"/>
      <c r="BC26" s="435"/>
      <c r="BD26" s="435"/>
      <c r="BE26" s="435"/>
      <c r="BF26" s="435"/>
      <c r="BG26" s="435"/>
      <c r="BH26" s="435"/>
      <c r="BI26" s="435"/>
      <c r="BJ26" s="435"/>
      <c r="BK26" s="435"/>
      <c r="BL26" s="435"/>
      <c r="BM26" s="436"/>
      <c r="BN26" s="431" t="s">
        <v>139</v>
      </c>
      <c r="BO26" s="432"/>
      <c r="BP26" s="432"/>
      <c r="BQ26" s="432"/>
      <c r="BR26" s="432"/>
      <c r="BS26" s="432"/>
      <c r="BT26" s="432"/>
      <c r="BU26" s="433"/>
      <c r="BV26" s="431" t="s">
        <v>181</v>
      </c>
      <c r="BW26" s="432"/>
      <c r="BX26" s="432"/>
      <c r="BY26" s="432"/>
      <c r="BZ26" s="432"/>
      <c r="CA26" s="432"/>
      <c r="CB26" s="432"/>
      <c r="CC26" s="433"/>
      <c r="CD26" s="201"/>
      <c r="CE26" s="541"/>
      <c r="CF26" s="541"/>
      <c r="CG26" s="541"/>
      <c r="CH26" s="541"/>
      <c r="CI26" s="541"/>
      <c r="CJ26" s="541"/>
      <c r="CK26" s="541"/>
      <c r="CL26" s="541"/>
      <c r="CM26" s="541"/>
      <c r="CN26" s="541"/>
      <c r="CO26" s="541"/>
      <c r="CP26" s="541"/>
      <c r="CQ26" s="541"/>
      <c r="CR26" s="541"/>
      <c r="CS26" s="542"/>
      <c r="CT26" s="428"/>
      <c r="CU26" s="429"/>
      <c r="CV26" s="429"/>
      <c r="CW26" s="429"/>
      <c r="CX26" s="429"/>
      <c r="CY26" s="429"/>
      <c r="CZ26" s="429"/>
      <c r="DA26" s="430"/>
      <c r="DB26" s="428"/>
      <c r="DC26" s="429"/>
      <c r="DD26" s="429"/>
      <c r="DE26" s="429"/>
      <c r="DF26" s="429"/>
      <c r="DG26" s="429"/>
      <c r="DH26" s="429"/>
      <c r="DI26" s="430"/>
    </row>
    <row r="27" spans="1:119" ht="18.75" customHeight="1" thickBot="1" x14ac:dyDescent="0.2">
      <c r="A27" s="187"/>
      <c r="B27" s="571"/>
      <c r="C27" s="572"/>
      <c r="D27" s="573"/>
      <c r="E27" s="481" t="s">
        <v>182</v>
      </c>
      <c r="F27" s="461"/>
      <c r="G27" s="461"/>
      <c r="H27" s="461"/>
      <c r="I27" s="461"/>
      <c r="J27" s="461"/>
      <c r="K27" s="462"/>
      <c r="L27" s="482">
        <v>1</v>
      </c>
      <c r="M27" s="483"/>
      <c r="N27" s="483"/>
      <c r="O27" s="483"/>
      <c r="P27" s="525"/>
      <c r="Q27" s="482">
        <v>3900</v>
      </c>
      <c r="R27" s="483"/>
      <c r="S27" s="483"/>
      <c r="T27" s="483"/>
      <c r="U27" s="483"/>
      <c r="V27" s="525"/>
      <c r="W27" s="584"/>
      <c r="X27" s="572"/>
      <c r="Y27" s="573"/>
      <c r="Z27" s="481" t="s">
        <v>183</v>
      </c>
      <c r="AA27" s="461"/>
      <c r="AB27" s="461"/>
      <c r="AC27" s="461"/>
      <c r="AD27" s="461"/>
      <c r="AE27" s="461"/>
      <c r="AF27" s="461"/>
      <c r="AG27" s="462"/>
      <c r="AH27" s="482">
        <v>21</v>
      </c>
      <c r="AI27" s="483"/>
      <c r="AJ27" s="483"/>
      <c r="AK27" s="483"/>
      <c r="AL27" s="525"/>
      <c r="AM27" s="482">
        <v>60585</v>
      </c>
      <c r="AN27" s="483"/>
      <c r="AO27" s="483"/>
      <c r="AP27" s="483"/>
      <c r="AQ27" s="483"/>
      <c r="AR27" s="525"/>
      <c r="AS27" s="482">
        <v>2885</v>
      </c>
      <c r="AT27" s="483"/>
      <c r="AU27" s="483"/>
      <c r="AV27" s="483"/>
      <c r="AW27" s="483"/>
      <c r="AX27" s="484"/>
      <c r="AY27" s="526" t="s">
        <v>184</v>
      </c>
      <c r="AZ27" s="527"/>
      <c r="BA27" s="527"/>
      <c r="BB27" s="527"/>
      <c r="BC27" s="527"/>
      <c r="BD27" s="527"/>
      <c r="BE27" s="527"/>
      <c r="BF27" s="527"/>
      <c r="BG27" s="527"/>
      <c r="BH27" s="527"/>
      <c r="BI27" s="527"/>
      <c r="BJ27" s="527"/>
      <c r="BK27" s="527"/>
      <c r="BL27" s="527"/>
      <c r="BM27" s="528"/>
      <c r="BN27" s="607">
        <v>61294</v>
      </c>
      <c r="BO27" s="608"/>
      <c r="BP27" s="608"/>
      <c r="BQ27" s="608"/>
      <c r="BR27" s="608"/>
      <c r="BS27" s="608"/>
      <c r="BT27" s="608"/>
      <c r="BU27" s="609"/>
      <c r="BV27" s="607">
        <v>61277</v>
      </c>
      <c r="BW27" s="608"/>
      <c r="BX27" s="608"/>
      <c r="BY27" s="608"/>
      <c r="BZ27" s="608"/>
      <c r="CA27" s="608"/>
      <c r="CB27" s="608"/>
      <c r="CC27" s="609"/>
      <c r="CD27" s="203"/>
      <c r="CE27" s="541"/>
      <c r="CF27" s="541"/>
      <c r="CG27" s="541"/>
      <c r="CH27" s="541"/>
      <c r="CI27" s="541"/>
      <c r="CJ27" s="541"/>
      <c r="CK27" s="541"/>
      <c r="CL27" s="541"/>
      <c r="CM27" s="541"/>
      <c r="CN27" s="541"/>
      <c r="CO27" s="541"/>
      <c r="CP27" s="541"/>
      <c r="CQ27" s="541"/>
      <c r="CR27" s="541"/>
      <c r="CS27" s="542"/>
      <c r="CT27" s="428"/>
      <c r="CU27" s="429"/>
      <c r="CV27" s="429"/>
      <c r="CW27" s="429"/>
      <c r="CX27" s="429"/>
      <c r="CY27" s="429"/>
      <c r="CZ27" s="429"/>
      <c r="DA27" s="430"/>
      <c r="DB27" s="428"/>
      <c r="DC27" s="429"/>
      <c r="DD27" s="429"/>
      <c r="DE27" s="429"/>
      <c r="DF27" s="429"/>
      <c r="DG27" s="429"/>
      <c r="DH27" s="429"/>
      <c r="DI27" s="430"/>
      <c r="DJ27" s="186"/>
      <c r="DK27" s="186"/>
      <c r="DL27" s="186"/>
      <c r="DM27" s="186"/>
      <c r="DN27" s="186"/>
      <c r="DO27" s="186"/>
    </row>
    <row r="28" spans="1:119" ht="18.75" customHeight="1" x14ac:dyDescent="0.15">
      <c r="A28" s="187"/>
      <c r="B28" s="571"/>
      <c r="C28" s="572"/>
      <c r="D28" s="573"/>
      <c r="E28" s="481" t="s">
        <v>185</v>
      </c>
      <c r="F28" s="461"/>
      <c r="G28" s="461"/>
      <c r="H28" s="461"/>
      <c r="I28" s="461"/>
      <c r="J28" s="461"/>
      <c r="K28" s="462"/>
      <c r="L28" s="482">
        <v>1</v>
      </c>
      <c r="M28" s="483"/>
      <c r="N28" s="483"/>
      <c r="O28" s="483"/>
      <c r="P28" s="525"/>
      <c r="Q28" s="482">
        <v>3500</v>
      </c>
      <c r="R28" s="483"/>
      <c r="S28" s="483"/>
      <c r="T28" s="483"/>
      <c r="U28" s="483"/>
      <c r="V28" s="525"/>
      <c r="W28" s="584"/>
      <c r="X28" s="572"/>
      <c r="Y28" s="573"/>
      <c r="Z28" s="481" t="s">
        <v>186</v>
      </c>
      <c r="AA28" s="461"/>
      <c r="AB28" s="461"/>
      <c r="AC28" s="461"/>
      <c r="AD28" s="461"/>
      <c r="AE28" s="461"/>
      <c r="AF28" s="461"/>
      <c r="AG28" s="462"/>
      <c r="AH28" s="482" t="s">
        <v>139</v>
      </c>
      <c r="AI28" s="483"/>
      <c r="AJ28" s="483"/>
      <c r="AK28" s="483"/>
      <c r="AL28" s="525"/>
      <c r="AM28" s="482" t="s">
        <v>139</v>
      </c>
      <c r="AN28" s="483"/>
      <c r="AO28" s="483"/>
      <c r="AP28" s="483"/>
      <c r="AQ28" s="483"/>
      <c r="AR28" s="525"/>
      <c r="AS28" s="482" t="s">
        <v>181</v>
      </c>
      <c r="AT28" s="483"/>
      <c r="AU28" s="483"/>
      <c r="AV28" s="483"/>
      <c r="AW28" s="483"/>
      <c r="AX28" s="484"/>
      <c r="AY28" s="610" t="s">
        <v>187</v>
      </c>
      <c r="AZ28" s="611"/>
      <c r="BA28" s="611"/>
      <c r="BB28" s="612"/>
      <c r="BC28" s="391" t="s">
        <v>48</v>
      </c>
      <c r="BD28" s="392"/>
      <c r="BE28" s="392"/>
      <c r="BF28" s="392"/>
      <c r="BG28" s="392"/>
      <c r="BH28" s="392"/>
      <c r="BI28" s="392"/>
      <c r="BJ28" s="392"/>
      <c r="BK28" s="392"/>
      <c r="BL28" s="392"/>
      <c r="BM28" s="393"/>
      <c r="BN28" s="394">
        <v>2229818</v>
      </c>
      <c r="BO28" s="395"/>
      <c r="BP28" s="395"/>
      <c r="BQ28" s="395"/>
      <c r="BR28" s="395"/>
      <c r="BS28" s="395"/>
      <c r="BT28" s="395"/>
      <c r="BU28" s="396"/>
      <c r="BV28" s="394">
        <v>2559216</v>
      </c>
      <c r="BW28" s="395"/>
      <c r="BX28" s="395"/>
      <c r="BY28" s="395"/>
      <c r="BZ28" s="395"/>
      <c r="CA28" s="395"/>
      <c r="CB28" s="395"/>
      <c r="CC28" s="396"/>
      <c r="CD28" s="201"/>
      <c r="CE28" s="541"/>
      <c r="CF28" s="541"/>
      <c r="CG28" s="541"/>
      <c r="CH28" s="541"/>
      <c r="CI28" s="541"/>
      <c r="CJ28" s="541"/>
      <c r="CK28" s="541"/>
      <c r="CL28" s="541"/>
      <c r="CM28" s="541"/>
      <c r="CN28" s="541"/>
      <c r="CO28" s="541"/>
      <c r="CP28" s="541"/>
      <c r="CQ28" s="541"/>
      <c r="CR28" s="541"/>
      <c r="CS28" s="542"/>
      <c r="CT28" s="428"/>
      <c r="CU28" s="429"/>
      <c r="CV28" s="429"/>
      <c r="CW28" s="429"/>
      <c r="CX28" s="429"/>
      <c r="CY28" s="429"/>
      <c r="CZ28" s="429"/>
      <c r="DA28" s="430"/>
      <c r="DB28" s="428"/>
      <c r="DC28" s="429"/>
      <c r="DD28" s="429"/>
      <c r="DE28" s="429"/>
      <c r="DF28" s="429"/>
      <c r="DG28" s="429"/>
      <c r="DH28" s="429"/>
      <c r="DI28" s="430"/>
      <c r="DJ28" s="186"/>
      <c r="DK28" s="186"/>
      <c r="DL28" s="186"/>
      <c r="DM28" s="186"/>
      <c r="DN28" s="186"/>
      <c r="DO28" s="186"/>
    </row>
    <row r="29" spans="1:119" ht="18.75" customHeight="1" x14ac:dyDescent="0.15">
      <c r="A29" s="187"/>
      <c r="B29" s="571"/>
      <c r="C29" s="572"/>
      <c r="D29" s="573"/>
      <c r="E29" s="481" t="s">
        <v>188</v>
      </c>
      <c r="F29" s="461"/>
      <c r="G29" s="461"/>
      <c r="H29" s="461"/>
      <c r="I29" s="461"/>
      <c r="J29" s="461"/>
      <c r="K29" s="462"/>
      <c r="L29" s="482">
        <v>18</v>
      </c>
      <c r="M29" s="483"/>
      <c r="N29" s="483"/>
      <c r="O29" s="483"/>
      <c r="P29" s="525"/>
      <c r="Q29" s="482">
        <v>3300</v>
      </c>
      <c r="R29" s="483"/>
      <c r="S29" s="483"/>
      <c r="T29" s="483"/>
      <c r="U29" s="483"/>
      <c r="V29" s="525"/>
      <c r="W29" s="585"/>
      <c r="X29" s="586"/>
      <c r="Y29" s="587"/>
      <c r="Z29" s="481" t="s">
        <v>189</v>
      </c>
      <c r="AA29" s="461"/>
      <c r="AB29" s="461"/>
      <c r="AC29" s="461"/>
      <c r="AD29" s="461"/>
      <c r="AE29" s="461"/>
      <c r="AF29" s="461"/>
      <c r="AG29" s="462"/>
      <c r="AH29" s="482">
        <v>366</v>
      </c>
      <c r="AI29" s="483"/>
      <c r="AJ29" s="483"/>
      <c r="AK29" s="483"/>
      <c r="AL29" s="525"/>
      <c r="AM29" s="482">
        <v>1105245</v>
      </c>
      <c r="AN29" s="483"/>
      <c r="AO29" s="483"/>
      <c r="AP29" s="483"/>
      <c r="AQ29" s="483"/>
      <c r="AR29" s="525"/>
      <c r="AS29" s="482">
        <v>3020</v>
      </c>
      <c r="AT29" s="483"/>
      <c r="AU29" s="483"/>
      <c r="AV29" s="483"/>
      <c r="AW29" s="483"/>
      <c r="AX29" s="484"/>
      <c r="AY29" s="613"/>
      <c r="AZ29" s="614"/>
      <c r="BA29" s="614"/>
      <c r="BB29" s="615"/>
      <c r="BC29" s="465" t="s">
        <v>190</v>
      </c>
      <c r="BD29" s="466"/>
      <c r="BE29" s="466"/>
      <c r="BF29" s="466"/>
      <c r="BG29" s="466"/>
      <c r="BH29" s="466"/>
      <c r="BI29" s="466"/>
      <c r="BJ29" s="466"/>
      <c r="BK29" s="466"/>
      <c r="BL29" s="466"/>
      <c r="BM29" s="467"/>
      <c r="BN29" s="431">
        <v>555221</v>
      </c>
      <c r="BO29" s="432"/>
      <c r="BP29" s="432"/>
      <c r="BQ29" s="432"/>
      <c r="BR29" s="432"/>
      <c r="BS29" s="432"/>
      <c r="BT29" s="432"/>
      <c r="BU29" s="433"/>
      <c r="BV29" s="431">
        <v>555006</v>
      </c>
      <c r="BW29" s="432"/>
      <c r="BX29" s="432"/>
      <c r="BY29" s="432"/>
      <c r="BZ29" s="432"/>
      <c r="CA29" s="432"/>
      <c r="CB29" s="432"/>
      <c r="CC29" s="433"/>
      <c r="CD29" s="203"/>
      <c r="CE29" s="541"/>
      <c r="CF29" s="541"/>
      <c r="CG29" s="541"/>
      <c r="CH29" s="541"/>
      <c r="CI29" s="541"/>
      <c r="CJ29" s="541"/>
      <c r="CK29" s="541"/>
      <c r="CL29" s="541"/>
      <c r="CM29" s="541"/>
      <c r="CN29" s="541"/>
      <c r="CO29" s="541"/>
      <c r="CP29" s="541"/>
      <c r="CQ29" s="541"/>
      <c r="CR29" s="541"/>
      <c r="CS29" s="542"/>
      <c r="CT29" s="428"/>
      <c r="CU29" s="429"/>
      <c r="CV29" s="429"/>
      <c r="CW29" s="429"/>
      <c r="CX29" s="429"/>
      <c r="CY29" s="429"/>
      <c r="CZ29" s="429"/>
      <c r="DA29" s="430"/>
      <c r="DB29" s="428"/>
      <c r="DC29" s="429"/>
      <c r="DD29" s="429"/>
      <c r="DE29" s="429"/>
      <c r="DF29" s="429"/>
      <c r="DG29" s="429"/>
      <c r="DH29" s="429"/>
      <c r="DI29" s="430"/>
      <c r="DJ29" s="186"/>
      <c r="DK29" s="186"/>
      <c r="DL29" s="186"/>
      <c r="DM29" s="186"/>
      <c r="DN29" s="186"/>
      <c r="DO29" s="186"/>
    </row>
    <row r="30" spans="1:119" ht="18.75" customHeight="1" thickBot="1" x14ac:dyDescent="0.2">
      <c r="A30" s="187"/>
      <c r="B30" s="574"/>
      <c r="C30" s="575"/>
      <c r="D30" s="576"/>
      <c r="E30" s="485"/>
      <c r="F30" s="486"/>
      <c r="G30" s="486"/>
      <c r="H30" s="486"/>
      <c r="I30" s="486"/>
      <c r="J30" s="486"/>
      <c r="K30" s="487"/>
      <c r="L30" s="588"/>
      <c r="M30" s="589"/>
      <c r="N30" s="589"/>
      <c r="O30" s="589"/>
      <c r="P30" s="590"/>
      <c r="Q30" s="588"/>
      <c r="R30" s="589"/>
      <c r="S30" s="589"/>
      <c r="T30" s="589"/>
      <c r="U30" s="589"/>
      <c r="V30" s="590"/>
      <c r="W30" s="591" t="s">
        <v>191</v>
      </c>
      <c r="X30" s="592"/>
      <c r="Y30" s="592"/>
      <c r="Z30" s="592"/>
      <c r="AA30" s="592"/>
      <c r="AB30" s="592"/>
      <c r="AC30" s="592"/>
      <c r="AD30" s="592"/>
      <c r="AE30" s="592"/>
      <c r="AF30" s="592"/>
      <c r="AG30" s="593"/>
      <c r="AH30" s="550">
        <v>100.4</v>
      </c>
      <c r="AI30" s="551"/>
      <c r="AJ30" s="551"/>
      <c r="AK30" s="551"/>
      <c r="AL30" s="551"/>
      <c r="AM30" s="551"/>
      <c r="AN30" s="551"/>
      <c r="AO30" s="551"/>
      <c r="AP30" s="551"/>
      <c r="AQ30" s="551"/>
      <c r="AR30" s="551"/>
      <c r="AS30" s="551"/>
      <c r="AT30" s="551"/>
      <c r="AU30" s="551"/>
      <c r="AV30" s="551"/>
      <c r="AW30" s="551"/>
      <c r="AX30" s="553"/>
      <c r="AY30" s="616"/>
      <c r="AZ30" s="617"/>
      <c r="BA30" s="617"/>
      <c r="BB30" s="618"/>
      <c r="BC30" s="604" t="s">
        <v>50</v>
      </c>
      <c r="BD30" s="605"/>
      <c r="BE30" s="605"/>
      <c r="BF30" s="605"/>
      <c r="BG30" s="605"/>
      <c r="BH30" s="605"/>
      <c r="BI30" s="605"/>
      <c r="BJ30" s="605"/>
      <c r="BK30" s="605"/>
      <c r="BL30" s="605"/>
      <c r="BM30" s="606"/>
      <c r="BN30" s="607">
        <v>2712252</v>
      </c>
      <c r="BO30" s="608"/>
      <c r="BP30" s="608"/>
      <c r="BQ30" s="608"/>
      <c r="BR30" s="608"/>
      <c r="BS30" s="608"/>
      <c r="BT30" s="608"/>
      <c r="BU30" s="609"/>
      <c r="BV30" s="607">
        <v>2661192</v>
      </c>
      <c r="BW30" s="608"/>
      <c r="BX30" s="608"/>
      <c r="BY30" s="608"/>
      <c r="BZ30" s="608"/>
      <c r="CA30" s="608"/>
      <c r="CB30" s="608"/>
      <c r="CC30" s="609"/>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192</v>
      </c>
      <c r="D32" s="214"/>
      <c r="E32" s="214"/>
      <c r="F32" s="211"/>
      <c r="G32" s="211"/>
      <c r="H32" s="211"/>
      <c r="I32" s="211"/>
      <c r="J32" s="211"/>
      <c r="K32" s="211"/>
      <c r="L32" s="211"/>
      <c r="M32" s="211"/>
      <c r="N32" s="211"/>
      <c r="O32" s="211"/>
      <c r="P32" s="211"/>
      <c r="Q32" s="211"/>
      <c r="R32" s="211"/>
      <c r="S32" s="211"/>
      <c r="T32" s="211"/>
      <c r="U32" s="211" t="s">
        <v>193</v>
      </c>
      <c r="V32" s="211"/>
      <c r="W32" s="211"/>
      <c r="X32" s="211"/>
      <c r="Y32" s="211"/>
      <c r="Z32" s="211"/>
      <c r="AA32" s="211"/>
      <c r="AB32" s="211"/>
      <c r="AC32" s="211"/>
      <c r="AD32" s="211"/>
      <c r="AE32" s="211"/>
      <c r="AF32" s="211"/>
      <c r="AG32" s="211"/>
      <c r="AH32" s="211"/>
      <c r="AI32" s="211"/>
      <c r="AJ32" s="211"/>
      <c r="AK32" s="211"/>
      <c r="AL32" s="211"/>
      <c r="AM32" s="215" t="s">
        <v>194</v>
      </c>
      <c r="AN32" s="211"/>
      <c r="AO32" s="211"/>
      <c r="AP32" s="211"/>
      <c r="AQ32" s="211"/>
      <c r="AR32" s="211"/>
      <c r="AS32" s="215"/>
      <c r="AT32" s="215"/>
      <c r="AU32" s="215"/>
      <c r="AV32" s="215"/>
      <c r="AW32" s="215"/>
      <c r="AX32" s="215"/>
      <c r="AY32" s="215"/>
      <c r="AZ32" s="215"/>
      <c r="BA32" s="215"/>
      <c r="BB32" s="211"/>
      <c r="BC32" s="215"/>
      <c r="BD32" s="211"/>
      <c r="BE32" s="215" t="s">
        <v>195</v>
      </c>
      <c r="BF32" s="211"/>
      <c r="BG32" s="211"/>
      <c r="BH32" s="211"/>
      <c r="BI32" s="211"/>
      <c r="BJ32" s="215"/>
      <c r="BK32" s="215"/>
      <c r="BL32" s="215"/>
      <c r="BM32" s="215"/>
      <c r="BN32" s="215"/>
      <c r="BO32" s="215"/>
      <c r="BP32" s="215"/>
      <c r="BQ32" s="215"/>
      <c r="BR32" s="211"/>
      <c r="BS32" s="211"/>
      <c r="BT32" s="211"/>
      <c r="BU32" s="211"/>
      <c r="BV32" s="211"/>
      <c r="BW32" s="211" t="s">
        <v>196</v>
      </c>
      <c r="BX32" s="211"/>
      <c r="BY32" s="211"/>
      <c r="BZ32" s="211"/>
      <c r="CA32" s="211"/>
      <c r="CB32" s="215"/>
      <c r="CC32" s="215"/>
      <c r="CD32" s="215"/>
      <c r="CE32" s="215"/>
      <c r="CF32" s="215"/>
      <c r="CG32" s="215"/>
      <c r="CH32" s="215"/>
      <c r="CI32" s="215"/>
      <c r="CJ32" s="215"/>
      <c r="CK32" s="215"/>
      <c r="CL32" s="215"/>
      <c r="CM32" s="215"/>
      <c r="CN32" s="215"/>
      <c r="CO32" s="215" t="s">
        <v>197</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55" t="s">
        <v>198</v>
      </c>
      <c r="D33" s="455"/>
      <c r="E33" s="420" t="s">
        <v>199</v>
      </c>
      <c r="F33" s="420"/>
      <c r="G33" s="420"/>
      <c r="H33" s="420"/>
      <c r="I33" s="420"/>
      <c r="J33" s="420"/>
      <c r="K33" s="420"/>
      <c r="L33" s="420"/>
      <c r="M33" s="420"/>
      <c r="N33" s="420"/>
      <c r="O33" s="420"/>
      <c r="P33" s="420"/>
      <c r="Q33" s="420"/>
      <c r="R33" s="420"/>
      <c r="S33" s="420"/>
      <c r="T33" s="216"/>
      <c r="U33" s="455" t="s">
        <v>198</v>
      </c>
      <c r="V33" s="455"/>
      <c r="W33" s="420" t="s">
        <v>199</v>
      </c>
      <c r="X33" s="420"/>
      <c r="Y33" s="420"/>
      <c r="Z33" s="420"/>
      <c r="AA33" s="420"/>
      <c r="AB33" s="420"/>
      <c r="AC33" s="420"/>
      <c r="AD33" s="420"/>
      <c r="AE33" s="420"/>
      <c r="AF33" s="420"/>
      <c r="AG33" s="420"/>
      <c r="AH33" s="420"/>
      <c r="AI33" s="420"/>
      <c r="AJ33" s="420"/>
      <c r="AK33" s="420"/>
      <c r="AL33" s="216"/>
      <c r="AM33" s="455" t="s">
        <v>198</v>
      </c>
      <c r="AN33" s="455"/>
      <c r="AO33" s="420" t="s">
        <v>199</v>
      </c>
      <c r="AP33" s="420"/>
      <c r="AQ33" s="420"/>
      <c r="AR33" s="420"/>
      <c r="AS33" s="420"/>
      <c r="AT33" s="420"/>
      <c r="AU33" s="420"/>
      <c r="AV33" s="420"/>
      <c r="AW33" s="420"/>
      <c r="AX33" s="420"/>
      <c r="AY33" s="420"/>
      <c r="AZ33" s="420"/>
      <c r="BA33" s="420"/>
      <c r="BB33" s="420"/>
      <c r="BC33" s="420"/>
      <c r="BD33" s="217"/>
      <c r="BE33" s="420" t="s">
        <v>200</v>
      </c>
      <c r="BF33" s="420"/>
      <c r="BG33" s="420" t="s">
        <v>201</v>
      </c>
      <c r="BH33" s="420"/>
      <c r="BI33" s="420"/>
      <c r="BJ33" s="420"/>
      <c r="BK33" s="420"/>
      <c r="BL33" s="420"/>
      <c r="BM33" s="420"/>
      <c r="BN33" s="420"/>
      <c r="BO33" s="420"/>
      <c r="BP33" s="420"/>
      <c r="BQ33" s="420"/>
      <c r="BR33" s="420"/>
      <c r="BS33" s="420"/>
      <c r="BT33" s="420"/>
      <c r="BU33" s="420"/>
      <c r="BV33" s="217"/>
      <c r="BW33" s="455" t="s">
        <v>200</v>
      </c>
      <c r="BX33" s="455"/>
      <c r="BY33" s="420" t="s">
        <v>202</v>
      </c>
      <c r="BZ33" s="420"/>
      <c r="CA33" s="420"/>
      <c r="CB33" s="420"/>
      <c r="CC33" s="420"/>
      <c r="CD33" s="420"/>
      <c r="CE33" s="420"/>
      <c r="CF33" s="420"/>
      <c r="CG33" s="420"/>
      <c r="CH33" s="420"/>
      <c r="CI33" s="420"/>
      <c r="CJ33" s="420"/>
      <c r="CK33" s="420"/>
      <c r="CL33" s="420"/>
      <c r="CM33" s="420"/>
      <c r="CN33" s="216"/>
      <c r="CO33" s="455" t="s">
        <v>198</v>
      </c>
      <c r="CP33" s="455"/>
      <c r="CQ33" s="420" t="s">
        <v>203</v>
      </c>
      <c r="CR33" s="420"/>
      <c r="CS33" s="420"/>
      <c r="CT33" s="420"/>
      <c r="CU33" s="420"/>
      <c r="CV33" s="420"/>
      <c r="CW33" s="420"/>
      <c r="CX33" s="420"/>
      <c r="CY33" s="420"/>
      <c r="CZ33" s="420"/>
      <c r="DA33" s="420"/>
      <c r="DB33" s="420"/>
      <c r="DC33" s="420"/>
      <c r="DD33" s="420"/>
      <c r="DE33" s="420"/>
      <c r="DF33" s="216"/>
      <c r="DG33" s="619" t="s">
        <v>204</v>
      </c>
      <c r="DH33" s="619"/>
      <c r="DI33" s="218"/>
      <c r="DJ33" s="186"/>
      <c r="DK33" s="186"/>
      <c r="DL33" s="186"/>
      <c r="DM33" s="186"/>
      <c r="DN33" s="186"/>
      <c r="DO33" s="186"/>
    </row>
    <row r="34" spans="1:119" ht="32.25" customHeight="1" x14ac:dyDescent="0.15">
      <c r="A34" s="187"/>
      <c r="B34" s="213"/>
      <c r="C34" s="620">
        <f>IF(E34="","",1)</f>
        <v>1</v>
      </c>
      <c r="D34" s="620"/>
      <c r="E34" s="621" t="str">
        <f>IF('各会計、関係団体の財政状況及び健全化判断比率'!B7="","",'各会計、関係団体の財政状況及び健全化判断比率'!B7)</f>
        <v>一般会計</v>
      </c>
      <c r="F34" s="621"/>
      <c r="G34" s="621"/>
      <c r="H34" s="621"/>
      <c r="I34" s="621"/>
      <c r="J34" s="621"/>
      <c r="K34" s="621"/>
      <c r="L34" s="621"/>
      <c r="M34" s="621"/>
      <c r="N34" s="621"/>
      <c r="O34" s="621"/>
      <c r="P34" s="621"/>
      <c r="Q34" s="621"/>
      <c r="R34" s="621"/>
      <c r="S34" s="621"/>
      <c r="T34" s="214"/>
      <c r="U34" s="620">
        <f>IF(W34="","",MAX(C34:D43)+1)</f>
        <v>2</v>
      </c>
      <c r="V34" s="620"/>
      <c r="W34" s="621" t="str">
        <f>IF('各会計、関係団体の財政状況及び健全化判断比率'!B28="","",'各会計、関係団体の財政状況及び健全化判断比率'!B28)</f>
        <v>国民健康保険事業特別会計</v>
      </c>
      <c r="X34" s="621"/>
      <c r="Y34" s="621"/>
      <c r="Z34" s="621"/>
      <c r="AA34" s="621"/>
      <c r="AB34" s="621"/>
      <c r="AC34" s="621"/>
      <c r="AD34" s="621"/>
      <c r="AE34" s="621"/>
      <c r="AF34" s="621"/>
      <c r="AG34" s="621"/>
      <c r="AH34" s="621"/>
      <c r="AI34" s="621"/>
      <c r="AJ34" s="621"/>
      <c r="AK34" s="621"/>
      <c r="AL34" s="214"/>
      <c r="AM34" s="620">
        <f>IF(AO34="","",MAX(C34:D43,U34:V43)+1)</f>
        <v>5</v>
      </c>
      <c r="AN34" s="620"/>
      <c r="AO34" s="621" t="str">
        <f>IF('各会計、関係団体の財政状況及び健全化判断比率'!B31="","",'各会計、関係団体の財政状況及び健全化判断比率'!B31)</f>
        <v>水道事業会計</v>
      </c>
      <c r="AP34" s="621"/>
      <c r="AQ34" s="621"/>
      <c r="AR34" s="621"/>
      <c r="AS34" s="621"/>
      <c r="AT34" s="621"/>
      <c r="AU34" s="621"/>
      <c r="AV34" s="621"/>
      <c r="AW34" s="621"/>
      <c r="AX34" s="621"/>
      <c r="AY34" s="621"/>
      <c r="AZ34" s="621"/>
      <c r="BA34" s="621"/>
      <c r="BB34" s="621"/>
      <c r="BC34" s="621"/>
      <c r="BD34" s="214"/>
      <c r="BE34" s="620">
        <f>IF(BG34="","",MAX(C34:D43,U34:V43,AM34:AN43)+1)</f>
        <v>6</v>
      </c>
      <c r="BF34" s="620"/>
      <c r="BG34" s="621" t="str">
        <f>IF('各会計、関係団体の財政状況及び健全化判断比率'!B32="","",'各会計、関係団体の財政状況及び健全化判断比率'!B32)</f>
        <v>農業集落排水事業特別会計</v>
      </c>
      <c r="BH34" s="621"/>
      <c r="BI34" s="621"/>
      <c r="BJ34" s="621"/>
      <c r="BK34" s="621"/>
      <c r="BL34" s="621"/>
      <c r="BM34" s="621"/>
      <c r="BN34" s="621"/>
      <c r="BO34" s="621"/>
      <c r="BP34" s="621"/>
      <c r="BQ34" s="621"/>
      <c r="BR34" s="621"/>
      <c r="BS34" s="621"/>
      <c r="BT34" s="621"/>
      <c r="BU34" s="621"/>
      <c r="BV34" s="214"/>
      <c r="BW34" s="620">
        <f>IF(BY34="","",MAX(C34:D43,U34:V43,AM34:AN43,BE34:BF43)+1)</f>
        <v>7</v>
      </c>
      <c r="BX34" s="620"/>
      <c r="BY34" s="621" t="str">
        <f>IF('各会計、関係団体の財政状況及び健全化判断比率'!B68="","",'各会計、関係団体の財政状況及び健全化判断比率'!B68)</f>
        <v>大分県退職手当組合</v>
      </c>
      <c r="BZ34" s="621"/>
      <c r="CA34" s="621"/>
      <c r="CB34" s="621"/>
      <c r="CC34" s="621"/>
      <c r="CD34" s="621"/>
      <c r="CE34" s="621"/>
      <c r="CF34" s="621"/>
      <c r="CG34" s="621"/>
      <c r="CH34" s="621"/>
      <c r="CI34" s="621"/>
      <c r="CJ34" s="621"/>
      <c r="CK34" s="621"/>
      <c r="CL34" s="621"/>
      <c r="CM34" s="621"/>
      <c r="CN34" s="214"/>
      <c r="CO34" s="620">
        <f>IF(CQ34="","",MAX(C34:D43,U34:V43,AM34:AN43,BE34:BF43,BW34:BX43)+1)</f>
        <v>14</v>
      </c>
      <c r="CP34" s="620"/>
      <c r="CQ34" s="621" t="str">
        <f>IF('各会計、関係団体の財政状況及び健全化判断比率'!BS7="","",'各会計、関係団体の財政状況及び健全化判断比率'!BS7)</f>
        <v>由布市土地開発公社</v>
      </c>
      <c r="CR34" s="621"/>
      <c r="CS34" s="621"/>
      <c r="CT34" s="621"/>
      <c r="CU34" s="621"/>
      <c r="CV34" s="621"/>
      <c r="CW34" s="621"/>
      <c r="CX34" s="621"/>
      <c r="CY34" s="621"/>
      <c r="CZ34" s="621"/>
      <c r="DA34" s="621"/>
      <c r="DB34" s="621"/>
      <c r="DC34" s="621"/>
      <c r="DD34" s="621"/>
      <c r="DE34" s="621"/>
      <c r="DF34" s="211"/>
      <c r="DG34" s="622" t="str">
        <f>IF('各会計、関係団体の財政状況及び健全化判断比率'!BR7="","",'各会計、関係団体の財政状況及び健全化判断比率'!BR7)</f>
        <v/>
      </c>
      <c r="DH34" s="622"/>
      <c r="DI34" s="218"/>
      <c r="DJ34" s="186"/>
      <c r="DK34" s="186"/>
      <c r="DL34" s="186"/>
      <c r="DM34" s="186"/>
      <c r="DN34" s="186"/>
      <c r="DO34" s="186"/>
    </row>
    <row r="35" spans="1:119" ht="32.25" customHeight="1" x14ac:dyDescent="0.15">
      <c r="A35" s="187"/>
      <c r="B35" s="213"/>
      <c r="C35" s="620" t="str">
        <f>IF(E35="","",C34+1)</f>
        <v/>
      </c>
      <c r="D35" s="620"/>
      <c r="E35" s="621" t="str">
        <f>IF('各会計、関係団体の財政状況及び健全化判断比率'!B8="","",'各会計、関係団体の財政状況及び健全化判断比率'!B8)</f>
        <v/>
      </c>
      <c r="F35" s="621"/>
      <c r="G35" s="621"/>
      <c r="H35" s="621"/>
      <c r="I35" s="621"/>
      <c r="J35" s="621"/>
      <c r="K35" s="621"/>
      <c r="L35" s="621"/>
      <c r="M35" s="621"/>
      <c r="N35" s="621"/>
      <c r="O35" s="621"/>
      <c r="P35" s="621"/>
      <c r="Q35" s="621"/>
      <c r="R35" s="621"/>
      <c r="S35" s="621"/>
      <c r="T35" s="214"/>
      <c r="U35" s="620">
        <f>IF(W35="","",U34+1)</f>
        <v>3</v>
      </c>
      <c r="V35" s="620"/>
      <c r="W35" s="621" t="str">
        <f>IF('各会計、関係団体の財政状況及び健全化判断比率'!B29="","",'各会計、関係団体の財政状況及び健全化判断比率'!B29)</f>
        <v>介護保険事業特別会計</v>
      </c>
      <c r="X35" s="621"/>
      <c r="Y35" s="621"/>
      <c r="Z35" s="621"/>
      <c r="AA35" s="621"/>
      <c r="AB35" s="621"/>
      <c r="AC35" s="621"/>
      <c r="AD35" s="621"/>
      <c r="AE35" s="621"/>
      <c r="AF35" s="621"/>
      <c r="AG35" s="621"/>
      <c r="AH35" s="621"/>
      <c r="AI35" s="621"/>
      <c r="AJ35" s="621"/>
      <c r="AK35" s="621"/>
      <c r="AL35" s="214"/>
      <c r="AM35" s="620" t="str">
        <f t="shared" ref="AM35:AM43" si="0">IF(AO35="","",AM34+1)</f>
        <v/>
      </c>
      <c r="AN35" s="620"/>
      <c r="AO35" s="621"/>
      <c r="AP35" s="621"/>
      <c r="AQ35" s="621"/>
      <c r="AR35" s="621"/>
      <c r="AS35" s="621"/>
      <c r="AT35" s="621"/>
      <c r="AU35" s="621"/>
      <c r="AV35" s="621"/>
      <c r="AW35" s="621"/>
      <c r="AX35" s="621"/>
      <c r="AY35" s="621"/>
      <c r="AZ35" s="621"/>
      <c r="BA35" s="621"/>
      <c r="BB35" s="621"/>
      <c r="BC35" s="621"/>
      <c r="BD35" s="214"/>
      <c r="BE35" s="620" t="str">
        <f t="shared" ref="BE35:BE43" si="1">IF(BG35="","",BE34+1)</f>
        <v/>
      </c>
      <c r="BF35" s="620"/>
      <c r="BG35" s="621"/>
      <c r="BH35" s="621"/>
      <c r="BI35" s="621"/>
      <c r="BJ35" s="621"/>
      <c r="BK35" s="621"/>
      <c r="BL35" s="621"/>
      <c r="BM35" s="621"/>
      <c r="BN35" s="621"/>
      <c r="BO35" s="621"/>
      <c r="BP35" s="621"/>
      <c r="BQ35" s="621"/>
      <c r="BR35" s="621"/>
      <c r="BS35" s="621"/>
      <c r="BT35" s="621"/>
      <c r="BU35" s="621"/>
      <c r="BV35" s="214"/>
      <c r="BW35" s="620">
        <f t="shared" ref="BW35:BW43" si="2">IF(BY35="","",BW34+1)</f>
        <v>8</v>
      </c>
      <c r="BX35" s="620"/>
      <c r="BY35" s="621" t="str">
        <f>IF('各会計、関係団体の財政状況及び健全化判断比率'!B69="","",'各会計、関係団体の財政状況及び健全化判断比率'!B69)</f>
        <v>大分県消防補償組合</v>
      </c>
      <c r="BZ35" s="621"/>
      <c r="CA35" s="621"/>
      <c r="CB35" s="621"/>
      <c r="CC35" s="621"/>
      <c r="CD35" s="621"/>
      <c r="CE35" s="621"/>
      <c r="CF35" s="621"/>
      <c r="CG35" s="621"/>
      <c r="CH35" s="621"/>
      <c r="CI35" s="621"/>
      <c r="CJ35" s="621"/>
      <c r="CK35" s="621"/>
      <c r="CL35" s="621"/>
      <c r="CM35" s="621"/>
      <c r="CN35" s="214"/>
      <c r="CO35" s="620" t="str">
        <f t="shared" ref="CO35:CO43" si="3">IF(CQ35="","",CO34+1)</f>
        <v/>
      </c>
      <c r="CP35" s="620"/>
      <c r="CQ35" s="621" t="str">
        <f>IF('各会計、関係団体の財政状況及び健全化判断比率'!BS8="","",'各会計、関係団体の財政状況及び健全化判断比率'!BS8)</f>
        <v/>
      </c>
      <c r="CR35" s="621"/>
      <c r="CS35" s="621"/>
      <c r="CT35" s="621"/>
      <c r="CU35" s="621"/>
      <c r="CV35" s="621"/>
      <c r="CW35" s="621"/>
      <c r="CX35" s="621"/>
      <c r="CY35" s="621"/>
      <c r="CZ35" s="621"/>
      <c r="DA35" s="621"/>
      <c r="DB35" s="621"/>
      <c r="DC35" s="621"/>
      <c r="DD35" s="621"/>
      <c r="DE35" s="621"/>
      <c r="DF35" s="211"/>
      <c r="DG35" s="622" t="str">
        <f>IF('各会計、関係団体の財政状況及び健全化判断比率'!BR8="","",'各会計、関係団体の財政状況及び健全化判断比率'!BR8)</f>
        <v/>
      </c>
      <c r="DH35" s="622"/>
      <c r="DI35" s="218"/>
      <c r="DJ35" s="186"/>
      <c r="DK35" s="186"/>
      <c r="DL35" s="186"/>
      <c r="DM35" s="186"/>
      <c r="DN35" s="186"/>
      <c r="DO35" s="186"/>
    </row>
    <row r="36" spans="1:119" ht="32.25" customHeight="1" x14ac:dyDescent="0.15">
      <c r="A36" s="187"/>
      <c r="B36" s="213"/>
      <c r="C36" s="620" t="str">
        <f>IF(E36="","",C35+1)</f>
        <v/>
      </c>
      <c r="D36" s="620"/>
      <c r="E36" s="621" t="str">
        <f>IF('各会計、関係団体の財政状況及び健全化判断比率'!B9="","",'各会計、関係団体の財政状況及び健全化判断比率'!B9)</f>
        <v/>
      </c>
      <c r="F36" s="621"/>
      <c r="G36" s="621"/>
      <c r="H36" s="621"/>
      <c r="I36" s="621"/>
      <c r="J36" s="621"/>
      <c r="K36" s="621"/>
      <c r="L36" s="621"/>
      <c r="M36" s="621"/>
      <c r="N36" s="621"/>
      <c r="O36" s="621"/>
      <c r="P36" s="621"/>
      <c r="Q36" s="621"/>
      <c r="R36" s="621"/>
      <c r="S36" s="621"/>
      <c r="T36" s="214"/>
      <c r="U36" s="620">
        <f t="shared" ref="U36:U43" si="4">IF(W36="","",U35+1)</f>
        <v>4</v>
      </c>
      <c r="V36" s="620"/>
      <c r="W36" s="621" t="str">
        <f>IF('各会計、関係団体の財政状況及び健全化判断比率'!B30="","",'各会計、関係団体の財政状況及び健全化判断比率'!B30)</f>
        <v>後期高齢者医療事業特別会計</v>
      </c>
      <c r="X36" s="621"/>
      <c r="Y36" s="621"/>
      <c r="Z36" s="621"/>
      <c r="AA36" s="621"/>
      <c r="AB36" s="621"/>
      <c r="AC36" s="621"/>
      <c r="AD36" s="621"/>
      <c r="AE36" s="621"/>
      <c r="AF36" s="621"/>
      <c r="AG36" s="621"/>
      <c r="AH36" s="621"/>
      <c r="AI36" s="621"/>
      <c r="AJ36" s="621"/>
      <c r="AK36" s="621"/>
      <c r="AL36" s="214"/>
      <c r="AM36" s="620" t="str">
        <f t="shared" si="0"/>
        <v/>
      </c>
      <c r="AN36" s="620"/>
      <c r="AO36" s="621"/>
      <c r="AP36" s="621"/>
      <c r="AQ36" s="621"/>
      <c r="AR36" s="621"/>
      <c r="AS36" s="621"/>
      <c r="AT36" s="621"/>
      <c r="AU36" s="621"/>
      <c r="AV36" s="621"/>
      <c r="AW36" s="621"/>
      <c r="AX36" s="621"/>
      <c r="AY36" s="621"/>
      <c r="AZ36" s="621"/>
      <c r="BA36" s="621"/>
      <c r="BB36" s="621"/>
      <c r="BC36" s="621"/>
      <c r="BD36" s="214"/>
      <c r="BE36" s="620" t="str">
        <f t="shared" si="1"/>
        <v/>
      </c>
      <c r="BF36" s="620"/>
      <c r="BG36" s="621"/>
      <c r="BH36" s="621"/>
      <c r="BI36" s="621"/>
      <c r="BJ36" s="621"/>
      <c r="BK36" s="621"/>
      <c r="BL36" s="621"/>
      <c r="BM36" s="621"/>
      <c r="BN36" s="621"/>
      <c r="BO36" s="621"/>
      <c r="BP36" s="621"/>
      <c r="BQ36" s="621"/>
      <c r="BR36" s="621"/>
      <c r="BS36" s="621"/>
      <c r="BT36" s="621"/>
      <c r="BU36" s="621"/>
      <c r="BV36" s="214"/>
      <c r="BW36" s="620">
        <f t="shared" si="2"/>
        <v>9</v>
      </c>
      <c r="BX36" s="620"/>
      <c r="BY36" s="621" t="str">
        <f>IF('各会計、関係団体の財政状況及び健全化判断比率'!B70="","",'各会計、関係団体の財政状況及び健全化判断比率'!B70)</f>
        <v>大分県交通災害共済組合（交通災害共済事業会計）</v>
      </c>
      <c r="BZ36" s="621"/>
      <c r="CA36" s="621"/>
      <c r="CB36" s="621"/>
      <c r="CC36" s="621"/>
      <c r="CD36" s="621"/>
      <c r="CE36" s="621"/>
      <c r="CF36" s="621"/>
      <c r="CG36" s="621"/>
      <c r="CH36" s="621"/>
      <c r="CI36" s="621"/>
      <c r="CJ36" s="621"/>
      <c r="CK36" s="621"/>
      <c r="CL36" s="621"/>
      <c r="CM36" s="621"/>
      <c r="CN36" s="214"/>
      <c r="CO36" s="620" t="str">
        <f t="shared" si="3"/>
        <v/>
      </c>
      <c r="CP36" s="620"/>
      <c r="CQ36" s="621" t="str">
        <f>IF('各会計、関係団体の財政状況及び健全化判断比率'!BS9="","",'各会計、関係団体の財政状況及び健全化判断比率'!BS9)</f>
        <v/>
      </c>
      <c r="CR36" s="621"/>
      <c r="CS36" s="621"/>
      <c r="CT36" s="621"/>
      <c r="CU36" s="621"/>
      <c r="CV36" s="621"/>
      <c r="CW36" s="621"/>
      <c r="CX36" s="621"/>
      <c r="CY36" s="621"/>
      <c r="CZ36" s="621"/>
      <c r="DA36" s="621"/>
      <c r="DB36" s="621"/>
      <c r="DC36" s="621"/>
      <c r="DD36" s="621"/>
      <c r="DE36" s="621"/>
      <c r="DF36" s="211"/>
      <c r="DG36" s="622" t="str">
        <f>IF('各会計、関係団体の財政状況及び健全化判断比率'!BR9="","",'各会計、関係団体の財政状況及び健全化判断比率'!BR9)</f>
        <v/>
      </c>
      <c r="DH36" s="622"/>
      <c r="DI36" s="218"/>
      <c r="DJ36" s="186"/>
      <c r="DK36" s="186"/>
      <c r="DL36" s="186"/>
      <c r="DM36" s="186"/>
      <c r="DN36" s="186"/>
      <c r="DO36" s="186"/>
    </row>
    <row r="37" spans="1:119" ht="32.25" customHeight="1" x14ac:dyDescent="0.15">
      <c r="A37" s="187"/>
      <c r="B37" s="213"/>
      <c r="C37" s="620" t="str">
        <f>IF(E37="","",C36+1)</f>
        <v/>
      </c>
      <c r="D37" s="620"/>
      <c r="E37" s="621" t="str">
        <f>IF('各会計、関係団体の財政状況及び健全化判断比率'!B10="","",'各会計、関係団体の財政状況及び健全化判断比率'!B10)</f>
        <v/>
      </c>
      <c r="F37" s="621"/>
      <c r="G37" s="621"/>
      <c r="H37" s="621"/>
      <c r="I37" s="621"/>
      <c r="J37" s="621"/>
      <c r="K37" s="621"/>
      <c r="L37" s="621"/>
      <c r="M37" s="621"/>
      <c r="N37" s="621"/>
      <c r="O37" s="621"/>
      <c r="P37" s="621"/>
      <c r="Q37" s="621"/>
      <c r="R37" s="621"/>
      <c r="S37" s="621"/>
      <c r="T37" s="214"/>
      <c r="U37" s="620" t="str">
        <f t="shared" si="4"/>
        <v/>
      </c>
      <c r="V37" s="620"/>
      <c r="W37" s="621"/>
      <c r="X37" s="621"/>
      <c r="Y37" s="621"/>
      <c r="Z37" s="621"/>
      <c r="AA37" s="621"/>
      <c r="AB37" s="621"/>
      <c r="AC37" s="621"/>
      <c r="AD37" s="621"/>
      <c r="AE37" s="621"/>
      <c r="AF37" s="621"/>
      <c r="AG37" s="621"/>
      <c r="AH37" s="621"/>
      <c r="AI37" s="621"/>
      <c r="AJ37" s="621"/>
      <c r="AK37" s="621"/>
      <c r="AL37" s="214"/>
      <c r="AM37" s="620" t="str">
        <f t="shared" si="0"/>
        <v/>
      </c>
      <c r="AN37" s="620"/>
      <c r="AO37" s="621"/>
      <c r="AP37" s="621"/>
      <c r="AQ37" s="621"/>
      <c r="AR37" s="621"/>
      <c r="AS37" s="621"/>
      <c r="AT37" s="621"/>
      <c r="AU37" s="621"/>
      <c r="AV37" s="621"/>
      <c r="AW37" s="621"/>
      <c r="AX37" s="621"/>
      <c r="AY37" s="621"/>
      <c r="AZ37" s="621"/>
      <c r="BA37" s="621"/>
      <c r="BB37" s="621"/>
      <c r="BC37" s="621"/>
      <c r="BD37" s="214"/>
      <c r="BE37" s="620" t="str">
        <f t="shared" si="1"/>
        <v/>
      </c>
      <c r="BF37" s="620"/>
      <c r="BG37" s="621"/>
      <c r="BH37" s="621"/>
      <c r="BI37" s="621"/>
      <c r="BJ37" s="621"/>
      <c r="BK37" s="621"/>
      <c r="BL37" s="621"/>
      <c r="BM37" s="621"/>
      <c r="BN37" s="621"/>
      <c r="BO37" s="621"/>
      <c r="BP37" s="621"/>
      <c r="BQ37" s="621"/>
      <c r="BR37" s="621"/>
      <c r="BS37" s="621"/>
      <c r="BT37" s="621"/>
      <c r="BU37" s="621"/>
      <c r="BV37" s="214"/>
      <c r="BW37" s="620">
        <f t="shared" si="2"/>
        <v>10</v>
      </c>
      <c r="BX37" s="620"/>
      <c r="BY37" s="621" t="str">
        <f>IF('各会計、関係団体の財政状況及び健全化判断比率'!B71="","",'各会計、関係団体の財政状況及び健全化判断比率'!B71)</f>
        <v>由布大分環境衛生組合</v>
      </c>
      <c r="BZ37" s="621"/>
      <c r="CA37" s="621"/>
      <c r="CB37" s="621"/>
      <c r="CC37" s="621"/>
      <c r="CD37" s="621"/>
      <c r="CE37" s="621"/>
      <c r="CF37" s="621"/>
      <c r="CG37" s="621"/>
      <c r="CH37" s="621"/>
      <c r="CI37" s="621"/>
      <c r="CJ37" s="621"/>
      <c r="CK37" s="621"/>
      <c r="CL37" s="621"/>
      <c r="CM37" s="621"/>
      <c r="CN37" s="214"/>
      <c r="CO37" s="620" t="str">
        <f t="shared" si="3"/>
        <v/>
      </c>
      <c r="CP37" s="620"/>
      <c r="CQ37" s="621" t="str">
        <f>IF('各会計、関係団体の財政状況及び健全化判断比率'!BS10="","",'各会計、関係団体の財政状況及び健全化判断比率'!BS10)</f>
        <v/>
      </c>
      <c r="CR37" s="621"/>
      <c r="CS37" s="621"/>
      <c r="CT37" s="621"/>
      <c r="CU37" s="621"/>
      <c r="CV37" s="621"/>
      <c r="CW37" s="621"/>
      <c r="CX37" s="621"/>
      <c r="CY37" s="621"/>
      <c r="CZ37" s="621"/>
      <c r="DA37" s="621"/>
      <c r="DB37" s="621"/>
      <c r="DC37" s="621"/>
      <c r="DD37" s="621"/>
      <c r="DE37" s="621"/>
      <c r="DF37" s="211"/>
      <c r="DG37" s="622" t="str">
        <f>IF('各会計、関係団体の財政状況及び健全化判断比率'!BR10="","",'各会計、関係団体の財政状況及び健全化判断比率'!BR10)</f>
        <v/>
      </c>
      <c r="DH37" s="622"/>
      <c r="DI37" s="218"/>
      <c r="DJ37" s="186"/>
      <c r="DK37" s="186"/>
      <c r="DL37" s="186"/>
      <c r="DM37" s="186"/>
      <c r="DN37" s="186"/>
      <c r="DO37" s="186"/>
    </row>
    <row r="38" spans="1:119" ht="32.25" customHeight="1" x14ac:dyDescent="0.15">
      <c r="A38" s="187"/>
      <c r="B38" s="213"/>
      <c r="C38" s="620" t="str">
        <f t="shared" ref="C38:C43" si="5">IF(E38="","",C37+1)</f>
        <v/>
      </c>
      <c r="D38" s="620"/>
      <c r="E38" s="621" t="str">
        <f>IF('各会計、関係団体の財政状況及び健全化判断比率'!B11="","",'各会計、関係団体の財政状況及び健全化判断比率'!B11)</f>
        <v/>
      </c>
      <c r="F38" s="621"/>
      <c r="G38" s="621"/>
      <c r="H38" s="621"/>
      <c r="I38" s="621"/>
      <c r="J38" s="621"/>
      <c r="K38" s="621"/>
      <c r="L38" s="621"/>
      <c r="M38" s="621"/>
      <c r="N38" s="621"/>
      <c r="O38" s="621"/>
      <c r="P38" s="621"/>
      <c r="Q38" s="621"/>
      <c r="R38" s="621"/>
      <c r="S38" s="621"/>
      <c r="T38" s="214"/>
      <c r="U38" s="620" t="str">
        <f t="shared" si="4"/>
        <v/>
      </c>
      <c r="V38" s="620"/>
      <c r="W38" s="621"/>
      <c r="X38" s="621"/>
      <c r="Y38" s="621"/>
      <c r="Z38" s="621"/>
      <c r="AA38" s="621"/>
      <c r="AB38" s="621"/>
      <c r="AC38" s="621"/>
      <c r="AD38" s="621"/>
      <c r="AE38" s="621"/>
      <c r="AF38" s="621"/>
      <c r="AG38" s="621"/>
      <c r="AH38" s="621"/>
      <c r="AI38" s="621"/>
      <c r="AJ38" s="621"/>
      <c r="AK38" s="621"/>
      <c r="AL38" s="214"/>
      <c r="AM38" s="620" t="str">
        <f t="shared" si="0"/>
        <v/>
      </c>
      <c r="AN38" s="620"/>
      <c r="AO38" s="621"/>
      <c r="AP38" s="621"/>
      <c r="AQ38" s="621"/>
      <c r="AR38" s="621"/>
      <c r="AS38" s="621"/>
      <c r="AT38" s="621"/>
      <c r="AU38" s="621"/>
      <c r="AV38" s="621"/>
      <c r="AW38" s="621"/>
      <c r="AX38" s="621"/>
      <c r="AY38" s="621"/>
      <c r="AZ38" s="621"/>
      <c r="BA38" s="621"/>
      <c r="BB38" s="621"/>
      <c r="BC38" s="621"/>
      <c r="BD38" s="214"/>
      <c r="BE38" s="620" t="str">
        <f t="shared" si="1"/>
        <v/>
      </c>
      <c r="BF38" s="620"/>
      <c r="BG38" s="621"/>
      <c r="BH38" s="621"/>
      <c r="BI38" s="621"/>
      <c r="BJ38" s="621"/>
      <c r="BK38" s="621"/>
      <c r="BL38" s="621"/>
      <c r="BM38" s="621"/>
      <c r="BN38" s="621"/>
      <c r="BO38" s="621"/>
      <c r="BP38" s="621"/>
      <c r="BQ38" s="621"/>
      <c r="BR38" s="621"/>
      <c r="BS38" s="621"/>
      <c r="BT38" s="621"/>
      <c r="BU38" s="621"/>
      <c r="BV38" s="214"/>
      <c r="BW38" s="620">
        <f t="shared" si="2"/>
        <v>11</v>
      </c>
      <c r="BX38" s="620"/>
      <c r="BY38" s="621" t="str">
        <f>IF('各会計、関係団体の財政状況及び健全化判断比率'!B72="","",'各会計、関係団体の財政状況及び健全化判断比率'!B72)</f>
        <v>大分県市町村会館管理組合</v>
      </c>
      <c r="BZ38" s="621"/>
      <c r="CA38" s="621"/>
      <c r="CB38" s="621"/>
      <c r="CC38" s="621"/>
      <c r="CD38" s="621"/>
      <c r="CE38" s="621"/>
      <c r="CF38" s="621"/>
      <c r="CG38" s="621"/>
      <c r="CH38" s="621"/>
      <c r="CI38" s="621"/>
      <c r="CJ38" s="621"/>
      <c r="CK38" s="621"/>
      <c r="CL38" s="621"/>
      <c r="CM38" s="621"/>
      <c r="CN38" s="214"/>
      <c r="CO38" s="620" t="str">
        <f t="shared" si="3"/>
        <v/>
      </c>
      <c r="CP38" s="620"/>
      <c r="CQ38" s="621" t="str">
        <f>IF('各会計、関係団体の財政状況及び健全化判断比率'!BS11="","",'各会計、関係団体の財政状況及び健全化判断比率'!BS11)</f>
        <v/>
      </c>
      <c r="CR38" s="621"/>
      <c r="CS38" s="621"/>
      <c r="CT38" s="621"/>
      <c r="CU38" s="621"/>
      <c r="CV38" s="621"/>
      <c r="CW38" s="621"/>
      <c r="CX38" s="621"/>
      <c r="CY38" s="621"/>
      <c r="CZ38" s="621"/>
      <c r="DA38" s="621"/>
      <c r="DB38" s="621"/>
      <c r="DC38" s="621"/>
      <c r="DD38" s="621"/>
      <c r="DE38" s="621"/>
      <c r="DF38" s="211"/>
      <c r="DG38" s="622" t="str">
        <f>IF('各会計、関係団体の財政状況及び健全化判断比率'!BR11="","",'各会計、関係団体の財政状況及び健全化判断比率'!BR11)</f>
        <v/>
      </c>
      <c r="DH38" s="622"/>
      <c r="DI38" s="218"/>
      <c r="DJ38" s="186"/>
      <c r="DK38" s="186"/>
      <c r="DL38" s="186"/>
      <c r="DM38" s="186"/>
      <c r="DN38" s="186"/>
      <c r="DO38" s="186"/>
    </row>
    <row r="39" spans="1:119" ht="32.25" customHeight="1" x14ac:dyDescent="0.15">
      <c r="A39" s="187"/>
      <c r="B39" s="213"/>
      <c r="C39" s="620" t="str">
        <f t="shared" si="5"/>
        <v/>
      </c>
      <c r="D39" s="620"/>
      <c r="E39" s="621" t="str">
        <f>IF('各会計、関係団体の財政状況及び健全化判断比率'!B12="","",'各会計、関係団体の財政状況及び健全化判断比率'!B12)</f>
        <v/>
      </c>
      <c r="F39" s="621"/>
      <c r="G39" s="621"/>
      <c r="H39" s="621"/>
      <c r="I39" s="621"/>
      <c r="J39" s="621"/>
      <c r="K39" s="621"/>
      <c r="L39" s="621"/>
      <c r="M39" s="621"/>
      <c r="N39" s="621"/>
      <c r="O39" s="621"/>
      <c r="P39" s="621"/>
      <c r="Q39" s="621"/>
      <c r="R39" s="621"/>
      <c r="S39" s="621"/>
      <c r="T39" s="214"/>
      <c r="U39" s="620" t="str">
        <f t="shared" si="4"/>
        <v/>
      </c>
      <c r="V39" s="620"/>
      <c r="W39" s="621"/>
      <c r="X39" s="621"/>
      <c r="Y39" s="621"/>
      <c r="Z39" s="621"/>
      <c r="AA39" s="621"/>
      <c r="AB39" s="621"/>
      <c r="AC39" s="621"/>
      <c r="AD39" s="621"/>
      <c r="AE39" s="621"/>
      <c r="AF39" s="621"/>
      <c r="AG39" s="621"/>
      <c r="AH39" s="621"/>
      <c r="AI39" s="621"/>
      <c r="AJ39" s="621"/>
      <c r="AK39" s="621"/>
      <c r="AL39" s="214"/>
      <c r="AM39" s="620" t="str">
        <f t="shared" si="0"/>
        <v/>
      </c>
      <c r="AN39" s="620"/>
      <c r="AO39" s="621"/>
      <c r="AP39" s="621"/>
      <c r="AQ39" s="621"/>
      <c r="AR39" s="621"/>
      <c r="AS39" s="621"/>
      <c r="AT39" s="621"/>
      <c r="AU39" s="621"/>
      <c r="AV39" s="621"/>
      <c r="AW39" s="621"/>
      <c r="AX39" s="621"/>
      <c r="AY39" s="621"/>
      <c r="AZ39" s="621"/>
      <c r="BA39" s="621"/>
      <c r="BB39" s="621"/>
      <c r="BC39" s="621"/>
      <c r="BD39" s="214"/>
      <c r="BE39" s="620" t="str">
        <f t="shared" si="1"/>
        <v/>
      </c>
      <c r="BF39" s="620"/>
      <c r="BG39" s="621"/>
      <c r="BH39" s="621"/>
      <c r="BI39" s="621"/>
      <c r="BJ39" s="621"/>
      <c r="BK39" s="621"/>
      <c r="BL39" s="621"/>
      <c r="BM39" s="621"/>
      <c r="BN39" s="621"/>
      <c r="BO39" s="621"/>
      <c r="BP39" s="621"/>
      <c r="BQ39" s="621"/>
      <c r="BR39" s="621"/>
      <c r="BS39" s="621"/>
      <c r="BT39" s="621"/>
      <c r="BU39" s="621"/>
      <c r="BV39" s="214"/>
      <c r="BW39" s="620">
        <f t="shared" si="2"/>
        <v>12</v>
      </c>
      <c r="BX39" s="620"/>
      <c r="BY39" s="621" t="str">
        <f>IF('各会計、関係団体の財政状況及び健全化判断比率'!B73="","",'各会計、関係団体の財政状況及び健全化判断比率'!B73)</f>
        <v>大分県後期高齢者医療広域連合（普通会計）</v>
      </c>
      <c r="BZ39" s="621"/>
      <c r="CA39" s="621"/>
      <c r="CB39" s="621"/>
      <c r="CC39" s="621"/>
      <c r="CD39" s="621"/>
      <c r="CE39" s="621"/>
      <c r="CF39" s="621"/>
      <c r="CG39" s="621"/>
      <c r="CH39" s="621"/>
      <c r="CI39" s="621"/>
      <c r="CJ39" s="621"/>
      <c r="CK39" s="621"/>
      <c r="CL39" s="621"/>
      <c r="CM39" s="621"/>
      <c r="CN39" s="214"/>
      <c r="CO39" s="620" t="str">
        <f t="shared" si="3"/>
        <v/>
      </c>
      <c r="CP39" s="620"/>
      <c r="CQ39" s="621" t="str">
        <f>IF('各会計、関係団体の財政状況及び健全化判断比率'!BS12="","",'各会計、関係団体の財政状況及び健全化判断比率'!BS12)</f>
        <v/>
      </c>
      <c r="CR39" s="621"/>
      <c r="CS39" s="621"/>
      <c r="CT39" s="621"/>
      <c r="CU39" s="621"/>
      <c r="CV39" s="621"/>
      <c r="CW39" s="621"/>
      <c r="CX39" s="621"/>
      <c r="CY39" s="621"/>
      <c r="CZ39" s="621"/>
      <c r="DA39" s="621"/>
      <c r="DB39" s="621"/>
      <c r="DC39" s="621"/>
      <c r="DD39" s="621"/>
      <c r="DE39" s="621"/>
      <c r="DF39" s="211"/>
      <c r="DG39" s="622" t="str">
        <f>IF('各会計、関係団体の財政状況及び健全化判断比率'!BR12="","",'各会計、関係団体の財政状況及び健全化判断比率'!BR12)</f>
        <v/>
      </c>
      <c r="DH39" s="622"/>
      <c r="DI39" s="218"/>
      <c r="DJ39" s="186"/>
      <c r="DK39" s="186"/>
      <c r="DL39" s="186"/>
      <c r="DM39" s="186"/>
      <c r="DN39" s="186"/>
      <c r="DO39" s="186"/>
    </row>
    <row r="40" spans="1:119" ht="32.25" customHeight="1" x14ac:dyDescent="0.15">
      <c r="A40" s="187"/>
      <c r="B40" s="213"/>
      <c r="C40" s="620" t="str">
        <f t="shared" si="5"/>
        <v/>
      </c>
      <c r="D40" s="620"/>
      <c r="E40" s="621" t="str">
        <f>IF('各会計、関係団体の財政状況及び健全化判断比率'!B13="","",'各会計、関係団体の財政状況及び健全化判断比率'!B13)</f>
        <v/>
      </c>
      <c r="F40" s="621"/>
      <c r="G40" s="621"/>
      <c r="H40" s="621"/>
      <c r="I40" s="621"/>
      <c r="J40" s="621"/>
      <c r="K40" s="621"/>
      <c r="L40" s="621"/>
      <c r="M40" s="621"/>
      <c r="N40" s="621"/>
      <c r="O40" s="621"/>
      <c r="P40" s="621"/>
      <c r="Q40" s="621"/>
      <c r="R40" s="621"/>
      <c r="S40" s="621"/>
      <c r="T40" s="214"/>
      <c r="U40" s="620" t="str">
        <f t="shared" si="4"/>
        <v/>
      </c>
      <c r="V40" s="620"/>
      <c r="W40" s="621"/>
      <c r="X40" s="621"/>
      <c r="Y40" s="621"/>
      <c r="Z40" s="621"/>
      <c r="AA40" s="621"/>
      <c r="AB40" s="621"/>
      <c r="AC40" s="621"/>
      <c r="AD40" s="621"/>
      <c r="AE40" s="621"/>
      <c r="AF40" s="621"/>
      <c r="AG40" s="621"/>
      <c r="AH40" s="621"/>
      <c r="AI40" s="621"/>
      <c r="AJ40" s="621"/>
      <c r="AK40" s="621"/>
      <c r="AL40" s="214"/>
      <c r="AM40" s="620" t="str">
        <f t="shared" si="0"/>
        <v/>
      </c>
      <c r="AN40" s="620"/>
      <c r="AO40" s="621"/>
      <c r="AP40" s="621"/>
      <c r="AQ40" s="621"/>
      <c r="AR40" s="621"/>
      <c r="AS40" s="621"/>
      <c r="AT40" s="621"/>
      <c r="AU40" s="621"/>
      <c r="AV40" s="621"/>
      <c r="AW40" s="621"/>
      <c r="AX40" s="621"/>
      <c r="AY40" s="621"/>
      <c r="AZ40" s="621"/>
      <c r="BA40" s="621"/>
      <c r="BB40" s="621"/>
      <c r="BC40" s="621"/>
      <c r="BD40" s="214"/>
      <c r="BE40" s="620" t="str">
        <f t="shared" si="1"/>
        <v/>
      </c>
      <c r="BF40" s="620"/>
      <c r="BG40" s="621"/>
      <c r="BH40" s="621"/>
      <c r="BI40" s="621"/>
      <c r="BJ40" s="621"/>
      <c r="BK40" s="621"/>
      <c r="BL40" s="621"/>
      <c r="BM40" s="621"/>
      <c r="BN40" s="621"/>
      <c r="BO40" s="621"/>
      <c r="BP40" s="621"/>
      <c r="BQ40" s="621"/>
      <c r="BR40" s="621"/>
      <c r="BS40" s="621"/>
      <c r="BT40" s="621"/>
      <c r="BU40" s="621"/>
      <c r="BV40" s="214"/>
      <c r="BW40" s="620">
        <f t="shared" si="2"/>
        <v>13</v>
      </c>
      <c r="BX40" s="620"/>
      <c r="BY40" s="621" t="str">
        <f>IF('各会計、関係団体の財政状況及び健全化判断比率'!B74="","",'各会計、関係団体の財政状況及び健全化判断比率'!B74)</f>
        <v>大分県後期高齢者医療広域連合（後期高齢者医療事業会計）</v>
      </c>
      <c r="BZ40" s="621"/>
      <c r="CA40" s="621"/>
      <c r="CB40" s="621"/>
      <c r="CC40" s="621"/>
      <c r="CD40" s="621"/>
      <c r="CE40" s="621"/>
      <c r="CF40" s="621"/>
      <c r="CG40" s="621"/>
      <c r="CH40" s="621"/>
      <c r="CI40" s="621"/>
      <c r="CJ40" s="621"/>
      <c r="CK40" s="621"/>
      <c r="CL40" s="621"/>
      <c r="CM40" s="621"/>
      <c r="CN40" s="214"/>
      <c r="CO40" s="620" t="str">
        <f t="shared" si="3"/>
        <v/>
      </c>
      <c r="CP40" s="620"/>
      <c r="CQ40" s="621" t="str">
        <f>IF('各会計、関係団体の財政状況及び健全化判断比率'!BS13="","",'各会計、関係団体の財政状況及び健全化判断比率'!BS13)</f>
        <v/>
      </c>
      <c r="CR40" s="621"/>
      <c r="CS40" s="621"/>
      <c r="CT40" s="621"/>
      <c r="CU40" s="621"/>
      <c r="CV40" s="621"/>
      <c r="CW40" s="621"/>
      <c r="CX40" s="621"/>
      <c r="CY40" s="621"/>
      <c r="CZ40" s="621"/>
      <c r="DA40" s="621"/>
      <c r="DB40" s="621"/>
      <c r="DC40" s="621"/>
      <c r="DD40" s="621"/>
      <c r="DE40" s="621"/>
      <c r="DF40" s="211"/>
      <c r="DG40" s="622" t="str">
        <f>IF('各会計、関係団体の財政状況及び健全化判断比率'!BR13="","",'各会計、関係団体の財政状況及び健全化判断比率'!BR13)</f>
        <v/>
      </c>
      <c r="DH40" s="622"/>
      <c r="DI40" s="218"/>
      <c r="DJ40" s="186"/>
      <c r="DK40" s="186"/>
      <c r="DL40" s="186"/>
      <c r="DM40" s="186"/>
      <c r="DN40" s="186"/>
      <c r="DO40" s="186"/>
    </row>
    <row r="41" spans="1:119" ht="32.25" customHeight="1" x14ac:dyDescent="0.15">
      <c r="A41" s="187"/>
      <c r="B41" s="213"/>
      <c r="C41" s="620" t="str">
        <f t="shared" si="5"/>
        <v/>
      </c>
      <c r="D41" s="620"/>
      <c r="E41" s="621" t="str">
        <f>IF('各会計、関係団体の財政状況及び健全化判断比率'!B14="","",'各会計、関係団体の財政状況及び健全化判断比率'!B14)</f>
        <v/>
      </c>
      <c r="F41" s="621"/>
      <c r="G41" s="621"/>
      <c r="H41" s="621"/>
      <c r="I41" s="621"/>
      <c r="J41" s="621"/>
      <c r="K41" s="621"/>
      <c r="L41" s="621"/>
      <c r="M41" s="621"/>
      <c r="N41" s="621"/>
      <c r="O41" s="621"/>
      <c r="P41" s="621"/>
      <c r="Q41" s="621"/>
      <c r="R41" s="621"/>
      <c r="S41" s="621"/>
      <c r="T41" s="214"/>
      <c r="U41" s="620" t="str">
        <f t="shared" si="4"/>
        <v/>
      </c>
      <c r="V41" s="620"/>
      <c r="W41" s="621"/>
      <c r="X41" s="621"/>
      <c r="Y41" s="621"/>
      <c r="Z41" s="621"/>
      <c r="AA41" s="621"/>
      <c r="AB41" s="621"/>
      <c r="AC41" s="621"/>
      <c r="AD41" s="621"/>
      <c r="AE41" s="621"/>
      <c r="AF41" s="621"/>
      <c r="AG41" s="621"/>
      <c r="AH41" s="621"/>
      <c r="AI41" s="621"/>
      <c r="AJ41" s="621"/>
      <c r="AK41" s="621"/>
      <c r="AL41" s="214"/>
      <c r="AM41" s="620" t="str">
        <f t="shared" si="0"/>
        <v/>
      </c>
      <c r="AN41" s="620"/>
      <c r="AO41" s="621"/>
      <c r="AP41" s="621"/>
      <c r="AQ41" s="621"/>
      <c r="AR41" s="621"/>
      <c r="AS41" s="621"/>
      <c r="AT41" s="621"/>
      <c r="AU41" s="621"/>
      <c r="AV41" s="621"/>
      <c r="AW41" s="621"/>
      <c r="AX41" s="621"/>
      <c r="AY41" s="621"/>
      <c r="AZ41" s="621"/>
      <c r="BA41" s="621"/>
      <c r="BB41" s="621"/>
      <c r="BC41" s="621"/>
      <c r="BD41" s="214"/>
      <c r="BE41" s="620" t="str">
        <f t="shared" si="1"/>
        <v/>
      </c>
      <c r="BF41" s="620"/>
      <c r="BG41" s="621"/>
      <c r="BH41" s="621"/>
      <c r="BI41" s="621"/>
      <c r="BJ41" s="621"/>
      <c r="BK41" s="621"/>
      <c r="BL41" s="621"/>
      <c r="BM41" s="621"/>
      <c r="BN41" s="621"/>
      <c r="BO41" s="621"/>
      <c r="BP41" s="621"/>
      <c r="BQ41" s="621"/>
      <c r="BR41" s="621"/>
      <c r="BS41" s="621"/>
      <c r="BT41" s="621"/>
      <c r="BU41" s="621"/>
      <c r="BV41" s="214"/>
      <c r="BW41" s="620" t="str">
        <f t="shared" si="2"/>
        <v/>
      </c>
      <c r="BX41" s="620"/>
      <c r="BY41" s="621" t="str">
        <f>IF('各会計、関係団体の財政状況及び健全化判断比率'!B75="","",'各会計、関係団体の財政状況及び健全化判断比率'!B75)</f>
        <v/>
      </c>
      <c r="BZ41" s="621"/>
      <c r="CA41" s="621"/>
      <c r="CB41" s="621"/>
      <c r="CC41" s="621"/>
      <c r="CD41" s="621"/>
      <c r="CE41" s="621"/>
      <c r="CF41" s="621"/>
      <c r="CG41" s="621"/>
      <c r="CH41" s="621"/>
      <c r="CI41" s="621"/>
      <c r="CJ41" s="621"/>
      <c r="CK41" s="621"/>
      <c r="CL41" s="621"/>
      <c r="CM41" s="621"/>
      <c r="CN41" s="214"/>
      <c r="CO41" s="620" t="str">
        <f t="shared" si="3"/>
        <v/>
      </c>
      <c r="CP41" s="620"/>
      <c r="CQ41" s="621" t="str">
        <f>IF('各会計、関係団体の財政状況及び健全化判断比率'!BS14="","",'各会計、関係団体の財政状況及び健全化判断比率'!BS14)</f>
        <v/>
      </c>
      <c r="CR41" s="621"/>
      <c r="CS41" s="621"/>
      <c r="CT41" s="621"/>
      <c r="CU41" s="621"/>
      <c r="CV41" s="621"/>
      <c r="CW41" s="621"/>
      <c r="CX41" s="621"/>
      <c r="CY41" s="621"/>
      <c r="CZ41" s="621"/>
      <c r="DA41" s="621"/>
      <c r="DB41" s="621"/>
      <c r="DC41" s="621"/>
      <c r="DD41" s="621"/>
      <c r="DE41" s="621"/>
      <c r="DF41" s="211"/>
      <c r="DG41" s="622" t="str">
        <f>IF('各会計、関係団体の財政状況及び健全化判断比率'!BR14="","",'各会計、関係団体の財政状況及び健全化判断比率'!BR14)</f>
        <v/>
      </c>
      <c r="DH41" s="622"/>
      <c r="DI41" s="218"/>
      <c r="DJ41" s="186"/>
      <c r="DK41" s="186"/>
      <c r="DL41" s="186"/>
      <c r="DM41" s="186"/>
      <c r="DN41" s="186"/>
      <c r="DO41" s="186"/>
    </row>
    <row r="42" spans="1:119" ht="32.25" customHeight="1" x14ac:dyDescent="0.15">
      <c r="A42" s="186"/>
      <c r="B42" s="213"/>
      <c r="C42" s="620" t="str">
        <f t="shared" si="5"/>
        <v/>
      </c>
      <c r="D42" s="620"/>
      <c r="E42" s="621" t="str">
        <f>IF('各会計、関係団体の財政状況及び健全化判断比率'!B15="","",'各会計、関係団体の財政状況及び健全化判断比率'!B15)</f>
        <v/>
      </c>
      <c r="F42" s="621"/>
      <c r="G42" s="621"/>
      <c r="H42" s="621"/>
      <c r="I42" s="621"/>
      <c r="J42" s="621"/>
      <c r="K42" s="621"/>
      <c r="L42" s="621"/>
      <c r="M42" s="621"/>
      <c r="N42" s="621"/>
      <c r="O42" s="621"/>
      <c r="P42" s="621"/>
      <c r="Q42" s="621"/>
      <c r="R42" s="621"/>
      <c r="S42" s="621"/>
      <c r="T42" s="214"/>
      <c r="U42" s="620" t="str">
        <f t="shared" si="4"/>
        <v/>
      </c>
      <c r="V42" s="620"/>
      <c r="W42" s="621"/>
      <c r="X42" s="621"/>
      <c r="Y42" s="621"/>
      <c r="Z42" s="621"/>
      <c r="AA42" s="621"/>
      <c r="AB42" s="621"/>
      <c r="AC42" s="621"/>
      <c r="AD42" s="621"/>
      <c r="AE42" s="621"/>
      <c r="AF42" s="621"/>
      <c r="AG42" s="621"/>
      <c r="AH42" s="621"/>
      <c r="AI42" s="621"/>
      <c r="AJ42" s="621"/>
      <c r="AK42" s="621"/>
      <c r="AL42" s="214"/>
      <c r="AM42" s="620" t="str">
        <f t="shared" si="0"/>
        <v/>
      </c>
      <c r="AN42" s="620"/>
      <c r="AO42" s="621"/>
      <c r="AP42" s="621"/>
      <c r="AQ42" s="621"/>
      <c r="AR42" s="621"/>
      <c r="AS42" s="621"/>
      <c r="AT42" s="621"/>
      <c r="AU42" s="621"/>
      <c r="AV42" s="621"/>
      <c r="AW42" s="621"/>
      <c r="AX42" s="621"/>
      <c r="AY42" s="621"/>
      <c r="AZ42" s="621"/>
      <c r="BA42" s="621"/>
      <c r="BB42" s="621"/>
      <c r="BC42" s="621"/>
      <c r="BD42" s="214"/>
      <c r="BE42" s="620" t="str">
        <f t="shared" si="1"/>
        <v/>
      </c>
      <c r="BF42" s="620"/>
      <c r="BG42" s="621"/>
      <c r="BH42" s="621"/>
      <c r="BI42" s="621"/>
      <c r="BJ42" s="621"/>
      <c r="BK42" s="621"/>
      <c r="BL42" s="621"/>
      <c r="BM42" s="621"/>
      <c r="BN42" s="621"/>
      <c r="BO42" s="621"/>
      <c r="BP42" s="621"/>
      <c r="BQ42" s="621"/>
      <c r="BR42" s="621"/>
      <c r="BS42" s="621"/>
      <c r="BT42" s="621"/>
      <c r="BU42" s="621"/>
      <c r="BV42" s="214"/>
      <c r="BW42" s="620" t="str">
        <f t="shared" si="2"/>
        <v/>
      </c>
      <c r="BX42" s="620"/>
      <c r="BY42" s="621" t="str">
        <f>IF('各会計、関係団体の財政状況及び健全化判断比率'!B76="","",'各会計、関係団体の財政状況及び健全化判断比率'!B76)</f>
        <v/>
      </c>
      <c r="BZ42" s="621"/>
      <c r="CA42" s="621"/>
      <c r="CB42" s="621"/>
      <c r="CC42" s="621"/>
      <c r="CD42" s="621"/>
      <c r="CE42" s="621"/>
      <c r="CF42" s="621"/>
      <c r="CG42" s="621"/>
      <c r="CH42" s="621"/>
      <c r="CI42" s="621"/>
      <c r="CJ42" s="621"/>
      <c r="CK42" s="621"/>
      <c r="CL42" s="621"/>
      <c r="CM42" s="621"/>
      <c r="CN42" s="214"/>
      <c r="CO42" s="620" t="str">
        <f t="shared" si="3"/>
        <v/>
      </c>
      <c r="CP42" s="620"/>
      <c r="CQ42" s="621" t="str">
        <f>IF('各会計、関係団体の財政状況及び健全化判断比率'!BS15="","",'各会計、関係団体の財政状況及び健全化判断比率'!BS15)</f>
        <v/>
      </c>
      <c r="CR42" s="621"/>
      <c r="CS42" s="621"/>
      <c r="CT42" s="621"/>
      <c r="CU42" s="621"/>
      <c r="CV42" s="621"/>
      <c r="CW42" s="621"/>
      <c r="CX42" s="621"/>
      <c r="CY42" s="621"/>
      <c r="CZ42" s="621"/>
      <c r="DA42" s="621"/>
      <c r="DB42" s="621"/>
      <c r="DC42" s="621"/>
      <c r="DD42" s="621"/>
      <c r="DE42" s="621"/>
      <c r="DF42" s="211"/>
      <c r="DG42" s="622" t="str">
        <f>IF('各会計、関係団体の財政状況及び健全化判断比率'!BR15="","",'各会計、関係団体の財政状況及び健全化判断比率'!BR15)</f>
        <v/>
      </c>
      <c r="DH42" s="622"/>
      <c r="DI42" s="218"/>
      <c r="DJ42" s="186"/>
      <c r="DK42" s="186"/>
      <c r="DL42" s="186"/>
      <c r="DM42" s="186"/>
      <c r="DN42" s="186"/>
      <c r="DO42" s="186"/>
    </row>
    <row r="43" spans="1:119" ht="32.25" customHeight="1" x14ac:dyDescent="0.15">
      <c r="A43" s="186"/>
      <c r="B43" s="213"/>
      <c r="C43" s="620" t="str">
        <f t="shared" si="5"/>
        <v/>
      </c>
      <c r="D43" s="620"/>
      <c r="E43" s="621" t="str">
        <f>IF('各会計、関係団体の財政状況及び健全化判断比率'!B16="","",'各会計、関係団体の財政状況及び健全化判断比率'!B16)</f>
        <v/>
      </c>
      <c r="F43" s="621"/>
      <c r="G43" s="621"/>
      <c r="H43" s="621"/>
      <c r="I43" s="621"/>
      <c r="J43" s="621"/>
      <c r="K43" s="621"/>
      <c r="L43" s="621"/>
      <c r="M43" s="621"/>
      <c r="N43" s="621"/>
      <c r="O43" s="621"/>
      <c r="P43" s="621"/>
      <c r="Q43" s="621"/>
      <c r="R43" s="621"/>
      <c r="S43" s="621"/>
      <c r="T43" s="214"/>
      <c r="U43" s="620" t="str">
        <f t="shared" si="4"/>
        <v/>
      </c>
      <c r="V43" s="620"/>
      <c r="W43" s="621"/>
      <c r="X43" s="621"/>
      <c r="Y43" s="621"/>
      <c r="Z43" s="621"/>
      <c r="AA43" s="621"/>
      <c r="AB43" s="621"/>
      <c r="AC43" s="621"/>
      <c r="AD43" s="621"/>
      <c r="AE43" s="621"/>
      <c r="AF43" s="621"/>
      <c r="AG43" s="621"/>
      <c r="AH43" s="621"/>
      <c r="AI43" s="621"/>
      <c r="AJ43" s="621"/>
      <c r="AK43" s="621"/>
      <c r="AL43" s="214"/>
      <c r="AM43" s="620" t="str">
        <f t="shared" si="0"/>
        <v/>
      </c>
      <c r="AN43" s="620"/>
      <c r="AO43" s="621"/>
      <c r="AP43" s="621"/>
      <c r="AQ43" s="621"/>
      <c r="AR43" s="621"/>
      <c r="AS43" s="621"/>
      <c r="AT43" s="621"/>
      <c r="AU43" s="621"/>
      <c r="AV43" s="621"/>
      <c r="AW43" s="621"/>
      <c r="AX43" s="621"/>
      <c r="AY43" s="621"/>
      <c r="AZ43" s="621"/>
      <c r="BA43" s="621"/>
      <c r="BB43" s="621"/>
      <c r="BC43" s="621"/>
      <c r="BD43" s="214"/>
      <c r="BE43" s="620" t="str">
        <f t="shared" si="1"/>
        <v/>
      </c>
      <c r="BF43" s="620"/>
      <c r="BG43" s="621"/>
      <c r="BH43" s="621"/>
      <c r="BI43" s="621"/>
      <c r="BJ43" s="621"/>
      <c r="BK43" s="621"/>
      <c r="BL43" s="621"/>
      <c r="BM43" s="621"/>
      <c r="BN43" s="621"/>
      <c r="BO43" s="621"/>
      <c r="BP43" s="621"/>
      <c r="BQ43" s="621"/>
      <c r="BR43" s="621"/>
      <c r="BS43" s="621"/>
      <c r="BT43" s="621"/>
      <c r="BU43" s="621"/>
      <c r="BV43" s="214"/>
      <c r="BW43" s="620" t="str">
        <f t="shared" si="2"/>
        <v/>
      </c>
      <c r="BX43" s="620"/>
      <c r="BY43" s="621" t="str">
        <f>IF('各会計、関係団体の財政状況及び健全化判断比率'!B77="","",'各会計、関係団体の財政状況及び健全化判断比率'!B77)</f>
        <v/>
      </c>
      <c r="BZ43" s="621"/>
      <c r="CA43" s="621"/>
      <c r="CB43" s="621"/>
      <c r="CC43" s="621"/>
      <c r="CD43" s="621"/>
      <c r="CE43" s="621"/>
      <c r="CF43" s="621"/>
      <c r="CG43" s="621"/>
      <c r="CH43" s="621"/>
      <c r="CI43" s="621"/>
      <c r="CJ43" s="621"/>
      <c r="CK43" s="621"/>
      <c r="CL43" s="621"/>
      <c r="CM43" s="621"/>
      <c r="CN43" s="214"/>
      <c r="CO43" s="620" t="str">
        <f t="shared" si="3"/>
        <v/>
      </c>
      <c r="CP43" s="620"/>
      <c r="CQ43" s="621" t="str">
        <f>IF('各会計、関係団体の財政状況及び健全化判断比率'!BS16="","",'各会計、関係団体の財政状況及び健全化判断比率'!BS16)</f>
        <v/>
      </c>
      <c r="CR43" s="621"/>
      <c r="CS43" s="621"/>
      <c r="CT43" s="621"/>
      <c r="CU43" s="621"/>
      <c r="CV43" s="621"/>
      <c r="CW43" s="621"/>
      <c r="CX43" s="621"/>
      <c r="CY43" s="621"/>
      <c r="CZ43" s="621"/>
      <c r="DA43" s="621"/>
      <c r="DB43" s="621"/>
      <c r="DC43" s="621"/>
      <c r="DD43" s="621"/>
      <c r="DE43" s="621"/>
      <c r="DF43" s="211"/>
      <c r="DG43" s="622" t="str">
        <f>IF('各会計、関係団体の財政状況及び健全化判断比率'!BR16="","",'各会計、関係団体の財政状況及び健全化判断比率'!BR16)</f>
        <v/>
      </c>
      <c r="DH43" s="622"/>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205</v>
      </c>
      <c r="C46" s="186"/>
      <c r="D46" s="186"/>
      <c r="E46" s="186" t="s">
        <v>206</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207</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208</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209</v>
      </c>
    </row>
    <row r="50" spans="5:5" x14ac:dyDescent="0.15">
      <c r="E50" s="188" t="s">
        <v>210</v>
      </c>
    </row>
    <row r="51" spans="5:5" x14ac:dyDescent="0.15">
      <c r="E51" s="188" t="s">
        <v>211</v>
      </c>
    </row>
    <row r="52" spans="5:5" x14ac:dyDescent="0.15">
      <c r="E52" s="188" t="s">
        <v>212</v>
      </c>
    </row>
    <row r="53" spans="5:5" x14ac:dyDescent="0.15"/>
    <row r="54" spans="5:5" x14ac:dyDescent="0.15"/>
    <row r="55" spans="5:5" x14ac:dyDescent="0.15"/>
    <row r="56" spans="5:5" x14ac:dyDescent="0.15"/>
  </sheetData>
  <sheetProtection algorithmName="SHA-512" hashValue="oT7MFSFPcgeHwmACS2iz6CZ15EMQDUmWlooutVBL0FIZrPbwe/vIvc8ekh87+D00ZIU+/pO6e7pPm7Sp5Om6VA==" saltValue="d2DsV2lLuQYvuDEZavmbn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zoomScaleNormal="10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3" t="s">
        <v>213</v>
      </c>
      <c r="DI1" s="624"/>
      <c r="DJ1" s="624"/>
      <c r="DK1" s="624"/>
      <c r="DL1" s="624"/>
      <c r="DM1" s="624"/>
      <c r="DN1" s="625"/>
      <c r="DO1" s="226"/>
      <c r="DP1" s="623" t="s">
        <v>214</v>
      </c>
      <c r="DQ1" s="624"/>
      <c r="DR1" s="624"/>
      <c r="DS1" s="624"/>
      <c r="DT1" s="624"/>
      <c r="DU1" s="624"/>
      <c r="DV1" s="624"/>
      <c r="DW1" s="624"/>
      <c r="DX1" s="624"/>
      <c r="DY1" s="624"/>
      <c r="DZ1" s="624"/>
      <c r="EA1" s="624"/>
      <c r="EB1" s="624"/>
      <c r="EC1" s="625"/>
      <c r="ED1" s="224"/>
      <c r="EE1" s="224"/>
      <c r="EF1" s="224"/>
      <c r="EG1" s="224"/>
      <c r="EH1" s="224"/>
      <c r="EI1" s="224"/>
      <c r="EJ1" s="224"/>
      <c r="EK1" s="224"/>
      <c r="EL1" s="224"/>
      <c r="EM1" s="224"/>
    </row>
    <row r="2" spans="2:143" ht="22.5" customHeight="1" x14ac:dyDescent="0.15">
      <c r="B2" s="227" t="s">
        <v>215</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26" t="s">
        <v>216</v>
      </c>
      <c r="C3" s="627"/>
      <c r="D3" s="627"/>
      <c r="E3" s="627"/>
      <c r="F3" s="627"/>
      <c r="G3" s="627"/>
      <c r="H3" s="627"/>
      <c r="I3" s="627"/>
      <c r="J3" s="627"/>
      <c r="K3" s="627"/>
      <c r="L3" s="627"/>
      <c r="M3" s="627"/>
      <c r="N3" s="627"/>
      <c r="O3" s="627"/>
      <c r="P3" s="627"/>
      <c r="Q3" s="627"/>
      <c r="R3" s="627"/>
      <c r="S3" s="627"/>
      <c r="T3" s="627"/>
      <c r="U3" s="627"/>
      <c r="V3" s="627"/>
      <c r="W3" s="627"/>
      <c r="X3" s="627"/>
      <c r="Y3" s="627"/>
      <c r="Z3" s="627"/>
      <c r="AA3" s="627"/>
      <c r="AB3" s="627"/>
      <c r="AC3" s="627"/>
      <c r="AD3" s="627"/>
      <c r="AE3" s="627"/>
      <c r="AF3" s="627"/>
      <c r="AG3" s="627"/>
      <c r="AH3" s="627"/>
      <c r="AI3" s="627"/>
      <c r="AJ3" s="627"/>
      <c r="AK3" s="627"/>
      <c r="AL3" s="627"/>
      <c r="AM3" s="627"/>
      <c r="AN3" s="627"/>
      <c r="AO3" s="627"/>
      <c r="AP3" s="626" t="s">
        <v>217</v>
      </c>
      <c r="AQ3" s="627"/>
      <c r="AR3" s="627"/>
      <c r="AS3" s="627"/>
      <c r="AT3" s="627"/>
      <c r="AU3" s="627"/>
      <c r="AV3" s="627"/>
      <c r="AW3" s="627"/>
      <c r="AX3" s="627"/>
      <c r="AY3" s="627"/>
      <c r="AZ3" s="627"/>
      <c r="BA3" s="627"/>
      <c r="BB3" s="627"/>
      <c r="BC3" s="627"/>
      <c r="BD3" s="627"/>
      <c r="BE3" s="627"/>
      <c r="BF3" s="627"/>
      <c r="BG3" s="627"/>
      <c r="BH3" s="627"/>
      <c r="BI3" s="627"/>
      <c r="BJ3" s="627"/>
      <c r="BK3" s="627"/>
      <c r="BL3" s="627"/>
      <c r="BM3" s="627"/>
      <c r="BN3" s="627"/>
      <c r="BO3" s="627"/>
      <c r="BP3" s="627"/>
      <c r="BQ3" s="627"/>
      <c r="BR3" s="627"/>
      <c r="BS3" s="627"/>
      <c r="BT3" s="627"/>
      <c r="BU3" s="627"/>
      <c r="BV3" s="627"/>
      <c r="BW3" s="627"/>
      <c r="BX3" s="627"/>
      <c r="BY3" s="627"/>
      <c r="BZ3" s="627"/>
      <c r="CA3" s="627"/>
      <c r="CB3" s="628"/>
      <c r="CD3" s="629" t="s">
        <v>218</v>
      </c>
      <c r="CE3" s="630"/>
      <c r="CF3" s="630"/>
      <c r="CG3" s="630"/>
      <c r="CH3" s="630"/>
      <c r="CI3" s="630"/>
      <c r="CJ3" s="630"/>
      <c r="CK3" s="630"/>
      <c r="CL3" s="630"/>
      <c r="CM3" s="630"/>
      <c r="CN3" s="630"/>
      <c r="CO3" s="630"/>
      <c r="CP3" s="630"/>
      <c r="CQ3" s="630"/>
      <c r="CR3" s="630"/>
      <c r="CS3" s="630"/>
      <c r="CT3" s="630"/>
      <c r="CU3" s="630"/>
      <c r="CV3" s="630"/>
      <c r="CW3" s="630"/>
      <c r="CX3" s="630"/>
      <c r="CY3" s="630"/>
      <c r="CZ3" s="630"/>
      <c r="DA3" s="630"/>
      <c r="DB3" s="630"/>
      <c r="DC3" s="630"/>
      <c r="DD3" s="630"/>
      <c r="DE3" s="630"/>
      <c r="DF3" s="630"/>
      <c r="DG3" s="630"/>
      <c r="DH3" s="630"/>
      <c r="DI3" s="630"/>
      <c r="DJ3" s="630"/>
      <c r="DK3" s="630"/>
      <c r="DL3" s="630"/>
      <c r="DM3" s="630"/>
      <c r="DN3" s="630"/>
      <c r="DO3" s="630"/>
      <c r="DP3" s="630"/>
      <c r="DQ3" s="630"/>
      <c r="DR3" s="630"/>
      <c r="DS3" s="630"/>
      <c r="DT3" s="630"/>
      <c r="DU3" s="630"/>
      <c r="DV3" s="630"/>
      <c r="DW3" s="630"/>
      <c r="DX3" s="630"/>
      <c r="DY3" s="630"/>
      <c r="DZ3" s="630"/>
      <c r="EA3" s="630"/>
      <c r="EB3" s="630"/>
      <c r="EC3" s="631"/>
    </row>
    <row r="4" spans="2:143" ht="11.25" customHeight="1" x14ac:dyDescent="0.15">
      <c r="B4" s="626" t="s">
        <v>1</v>
      </c>
      <c r="C4" s="627"/>
      <c r="D4" s="627"/>
      <c r="E4" s="627"/>
      <c r="F4" s="627"/>
      <c r="G4" s="627"/>
      <c r="H4" s="627"/>
      <c r="I4" s="627"/>
      <c r="J4" s="627"/>
      <c r="K4" s="627"/>
      <c r="L4" s="627"/>
      <c r="M4" s="627"/>
      <c r="N4" s="627"/>
      <c r="O4" s="627"/>
      <c r="P4" s="627"/>
      <c r="Q4" s="628"/>
      <c r="R4" s="626" t="s">
        <v>219</v>
      </c>
      <c r="S4" s="627"/>
      <c r="T4" s="627"/>
      <c r="U4" s="627"/>
      <c r="V4" s="627"/>
      <c r="W4" s="627"/>
      <c r="X4" s="627"/>
      <c r="Y4" s="628"/>
      <c r="Z4" s="626" t="s">
        <v>220</v>
      </c>
      <c r="AA4" s="627"/>
      <c r="AB4" s="627"/>
      <c r="AC4" s="628"/>
      <c r="AD4" s="626" t="s">
        <v>221</v>
      </c>
      <c r="AE4" s="627"/>
      <c r="AF4" s="627"/>
      <c r="AG4" s="627"/>
      <c r="AH4" s="627"/>
      <c r="AI4" s="627"/>
      <c r="AJ4" s="627"/>
      <c r="AK4" s="628"/>
      <c r="AL4" s="626" t="s">
        <v>220</v>
      </c>
      <c r="AM4" s="627"/>
      <c r="AN4" s="627"/>
      <c r="AO4" s="628"/>
      <c r="AP4" s="632" t="s">
        <v>222</v>
      </c>
      <c r="AQ4" s="632"/>
      <c r="AR4" s="632"/>
      <c r="AS4" s="632"/>
      <c r="AT4" s="632"/>
      <c r="AU4" s="632"/>
      <c r="AV4" s="632"/>
      <c r="AW4" s="632"/>
      <c r="AX4" s="632"/>
      <c r="AY4" s="632"/>
      <c r="AZ4" s="632"/>
      <c r="BA4" s="632"/>
      <c r="BB4" s="632"/>
      <c r="BC4" s="632"/>
      <c r="BD4" s="632"/>
      <c r="BE4" s="632"/>
      <c r="BF4" s="632"/>
      <c r="BG4" s="632" t="s">
        <v>223</v>
      </c>
      <c r="BH4" s="632"/>
      <c r="BI4" s="632"/>
      <c r="BJ4" s="632"/>
      <c r="BK4" s="632"/>
      <c r="BL4" s="632"/>
      <c r="BM4" s="632"/>
      <c r="BN4" s="632"/>
      <c r="BO4" s="632" t="s">
        <v>220</v>
      </c>
      <c r="BP4" s="632"/>
      <c r="BQ4" s="632"/>
      <c r="BR4" s="632"/>
      <c r="BS4" s="632" t="s">
        <v>224</v>
      </c>
      <c r="BT4" s="632"/>
      <c r="BU4" s="632"/>
      <c r="BV4" s="632"/>
      <c r="BW4" s="632"/>
      <c r="BX4" s="632"/>
      <c r="BY4" s="632"/>
      <c r="BZ4" s="632"/>
      <c r="CA4" s="632"/>
      <c r="CB4" s="632"/>
      <c r="CD4" s="629" t="s">
        <v>225</v>
      </c>
      <c r="CE4" s="630"/>
      <c r="CF4" s="630"/>
      <c r="CG4" s="630"/>
      <c r="CH4" s="630"/>
      <c r="CI4" s="630"/>
      <c r="CJ4" s="630"/>
      <c r="CK4" s="630"/>
      <c r="CL4" s="630"/>
      <c r="CM4" s="630"/>
      <c r="CN4" s="630"/>
      <c r="CO4" s="630"/>
      <c r="CP4" s="630"/>
      <c r="CQ4" s="630"/>
      <c r="CR4" s="630"/>
      <c r="CS4" s="630"/>
      <c r="CT4" s="630"/>
      <c r="CU4" s="630"/>
      <c r="CV4" s="630"/>
      <c r="CW4" s="630"/>
      <c r="CX4" s="630"/>
      <c r="CY4" s="630"/>
      <c r="CZ4" s="630"/>
      <c r="DA4" s="630"/>
      <c r="DB4" s="630"/>
      <c r="DC4" s="630"/>
      <c r="DD4" s="630"/>
      <c r="DE4" s="630"/>
      <c r="DF4" s="630"/>
      <c r="DG4" s="630"/>
      <c r="DH4" s="630"/>
      <c r="DI4" s="630"/>
      <c r="DJ4" s="630"/>
      <c r="DK4" s="630"/>
      <c r="DL4" s="630"/>
      <c r="DM4" s="630"/>
      <c r="DN4" s="630"/>
      <c r="DO4" s="630"/>
      <c r="DP4" s="630"/>
      <c r="DQ4" s="630"/>
      <c r="DR4" s="630"/>
      <c r="DS4" s="630"/>
      <c r="DT4" s="630"/>
      <c r="DU4" s="630"/>
      <c r="DV4" s="630"/>
      <c r="DW4" s="630"/>
      <c r="DX4" s="630"/>
      <c r="DY4" s="630"/>
      <c r="DZ4" s="630"/>
      <c r="EA4" s="630"/>
      <c r="EB4" s="630"/>
      <c r="EC4" s="631"/>
    </row>
    <row r="5" spans="2:143" s="230" customFormat="1" ht="11.25" customHeight="1" x14ac:dyDescent="0.15">
      <c r="B5" s="633" t="s">
        <v>226</v>
      </c>
      <c r="C5" s="634"/>
      <c r="D5" s="634"/>
      <c r="E5" s="634"/>
      <c r="F5" s="634"/>
      <c r="G5" s="634"/>
      <c r="H5" s="634"/>
      <c r="I5" s="634"/>
      <c r="J5" s="634"/>
      <c r="K5" s="634"/>
      <c r="L5" s="634"/>
      <c r="M5" s="634"/>
      <c r="N5" s="634"/>
      <c r="O5" s="634"/>
      <c r="P5" s="634"/>
      <c r="Q5" s="635"/>
      <c r="R5" s="636">
        <v>4010405</v>
      </c>
      <c r="S5" s="637"/>
      <c r="T5" s="637"/>
      <c r="U5" s="637"/>
      <c r="V5" s="637"/>
      <c r="W5" s="637"/>
      <c r="X5" s="637"/>
      <c r="Y5" s="638"/>
      <c r="Z5" s="639">
        <v>16</v>
      </c>
      <c r="AA5" s="639"/>
      <c r="AB5" s="639"/>
      <c r="AC5" s="639"/>
      <c r="AD5" s="640">
        <v>4010405</v>
      </c>
      <c r="AE5" s="640"/>
      <c r="AF5" s="640"/>
      <c r="AG5" s="640"/>
      <c r="AH5" s="640"/>
      <c r="AI5" s="640"/>
      <c r="AJ5" s="640"/>
      <c r="AK5" s="640"/>
      <c r="AL5" s="641">
        <v>38.200000000000003</v>
      </c>
      <c r="AM5" s="642"/>
      <c r="AN5" s="642"/>
      <c r="AO5" s="643"/>
      <c r="AP5" s="633" t="s">
        <v>227</v>
      </c>
      <c r="AQ5" s="634"/>
      <c r="AR5" s="634"/>
      <c r="AS5" s="634"/>
      <c r="AT5" s="634"/>
      <c r="AU5" s="634"/>
      <c r="AV5" s="634"/>
      <c r="AW5" s="634"/>
      <c r="AX5" s="634"/>
      <c r="AY5" s="634"/>
      <c r="AZ5" s="634"/>
      <c r="BA5" s="634"/>
      <c r="BB5" s="634"/>
      <c r="BC5" s="634"/>
      <c r="BD5" s="634"/>
      <c r="BE5" s="634"/>
      <c r="BF5" s="635"/>
      <c r="BG5" s="647">
        <v>3950899</v>
      </c>
      <c r="BH5" s="648"/>
      <c r="BI5" s="648"/>
      <c r="BJ5" s="648"/>
      <c r="BK5" s="648"/>
      <c r="BL5" s="648"/>
      <c r="BM5" s="648"/>
      <c r="BN5" s="649"/>
      <c r="BO5" s="650">
        <v>98.5</v>
      </c>
      <c r="BP5" s="650"/>
      <c r="BQ5" s="650"/>
      <c r="BR5" s="650"/>
      <c r="BS5" s="651">
        <v>5159</v>
      </c>
      <c r="BT5" s="651"/>
      <c r="BU5" s="651"/>
      <c r="BV5" s="651"/>
      <c r="BW5" s="651"/>
      <c r="BX5" s="651"/>
      <c r="BY5" s="651"/>
      <c r="BZ5" s="651"/>
      <c r="CA5" s="651"/>
      <c r="CB5" s="655"/>
      <c r="CD5" s="629" t="s">
        <v>222</v>
      </c>
      <c r="CE5" s="630"/>
      <c r="CF5" s="630"/>
      <c r="CG5" s="630"/>
      <c r="CH5" s="630"/>
      <c r="CI5" s="630"/>
      <c r="CJ5" s="630"/>
      <c r="CK5" s="630"/>
      <c r="CL5" s="630"/>
      <c r="CM5" s="630"/>
      <c r="CN5" s="630"/>
      <c r="CO5" s="630"/>
      <c r="CP5" s="630"/>
      <c r="CQ5" s="631"/>
      <c r="CR5" s="629" t="s">
        <v>228</v>
      </c>
      <c r="CS5" s="630"/>
      <c r="CT5" s="630"/>
      <c r="CU5" s="630"/>
      <c r="CV5" s="630"/>
      <c r="CW5" s="630"/>
      <c r="CX5" s="630"/>
      <c r="CY5" s="631"/>
      <c r="CZ5" s="629" t="s">
        <v>220</v>
      </c>
      <c r="DA5" s="630"/>
      <c r="DB5" s="630"/>
      <c r="DC5" s="631"/>
      <c r="DD5" s="629" t="s">
        <v>229</v>
      </c>
      <c r="DE5" s="630"/>
      <c r="DF5" s="630"/>
      <c r="DG5" s="630"/>
      <c r="DH5" s="630"/>
      <c r="DI5" s="630"/>
      <c r="DJ5" s="630"/>
      <c r="DK5" s="630"/>
      <c r="DL5" s="630"/>
      <c r="DM5" s="630"/>
      <c r="DN5" s="630"/>
      <c r="DO5" s="630"/>
      <c r="DP5" s="631"/>
      <c r="DQ5" s="629" t="s">
        <v>230</v>
      </c>
      <c r="DR5" s="630"/>
      <c r="DS5" s="630"/>
      <c r="DT5" s="630"/>
      <c r="DU5" s="630"/>
      <c r="DV5" s="630"/>
      <c r="DW5" s="630"/>
      <c r="DX5" s="630"/>
      <c r="DY5" s="630"/>
      <c r="DZ5" s="630"/>
      <c r="EA5" s="630"/>
      <c r="EB5" s="630"/>
      <c r="EC5" s="631"/>
    </row>
    <row r="6" spans="2:143" ht="11.25" customHeight="1" x14ac:dyDescent="0.15">
      <c r="B6" s="644" t="s">
        <v>231</v>
      </c>
      <c r="C6" s="645"/>
      <c r="D6" s="645"/>
      <c r="E6" s="645"/>
      <c r="F6" s="645"/>
      <c r="G6" s="645"/>
      <c r="H6" s="645"/>
      <c r="I6" s="645"/>
      <c r="J6" s="645"/>
      <c r="K6" s="645"/>
      <c r="L6" s="645"/>
      <c r="M6" s="645"/>
      <c r="N6" s="645"/>
      <c r="O6" s="645"/>
      <c r="P6" s="645"/>
      <c r="Q6" s="646"/>
      <c r="R6" s="647">
        <v>232327</v>
      </c>
      <c r="S6" s="648"/>
      <c r="T6" s="648"/>
      <c r="U6" s="648"/>
      <c r="V6" s="648"/>
      <c r="W6" s="648"/>
      <c r="X6" s="648"/>
      <c r="Y6" s="649"/>
      <c r="Z6" s="650">
        <v>0.9</v>
      </c>
      <c r="AA6" s="650"/>
      <c r="AB6" s="650"/>
      <c r="AC6" s="650"/>
      <c r="AD6" s="651">
        <v>232327</v>
      </c>
      <c r="AE6" s="651"/>
      <c r="AF6" s="651"/>
      <c r="AG6" s="651"/>
      <c r="AH6" s="651"/>
      <c r="AI6" s="651"/>
      <c r="AJ6" s="651"/>
      <c r="AK6" s="651"/>
      <c r="AL6" s="652">
        <v>2.2000000000000002</v>
      </c>
      <c r="AM6" s="653"/>
      <c r="AN6" s="653"/>
      <c r="AO6" s="654"/>
      <c r="AP6" s="644" t="s">
        <v>232</v>
      </c>
      <c r="AQ6" s="645"/>
      <c r="AR6" s="645"/>
      <c r="AS6" s="645"/>
      <c r="AT6" s="645"/>
      <c r="AU6" s="645"/>
      <c r="AV6" s="645"/>
      <c r="AW6" s="645"/>
      <c r="AX6" s="645"/>
      <c r="AY6" s="645"/>
      <c r="AZ6" s="645"/>
      <c r="BA6" s="645"/>
      <c r="BB6" s="645"/>
      <c r="BC6" s="645"/>
      <c r="BD6" s="645"/>
      <c r="BE6" s="645"/>
      <c r="BF6" s="646"/>
      <c r="BG6" s="647">
        <v>3950899</v>
      </c>
      <c r="BH6" s="648"/>
      <c r="BI6" s="648"/>
      <c r="BJ6" s="648"/>
      <c r="BK6" s="648"/>
      <c r="BL6" s="648"/>
      <c r="BM6" s="648"/>
      <c r="BN6" s="649"/>
      <c r="BO6" s="650">
        <v>98.5</v>
      </c>
      <c r="BP6" s="650"/>
      <c r="BQ6" s="650"/>
      <c r="BR6" s="650"/>
      <c r="BS6" s="651">
        <v>5159</v>
      </c>
      <c r="BT6" s="651"/>
      <c r="BU6" s="651"/>
      <c r="BV6" s="651"/>
      <c r="BW6" s="651"/>
      <c r="BX6" s="651"/>
      <c r="BY6" s="651"/>
      <c r="BZ6" s="651"/>
      <c r="CA6" s="651"/>
      <c r="CB6" s="655"/>
      <c r="CD6" s="658" t="s">
        <v>233</v>
      </c>
      <c r="CE6" s="659"/>
      <c r="CF6" s="659"/>
      <c r="CG6" s="659"/>
      <c r="CH6" s="659"/>
      <c r="CI6" s="659"/>
      <c r="CJ6" s="659"/>
      <c r="CK6" s="659"/>
      <c r="CL6" s="659"/>
      <c r="CM6" s="659"/>
      <c r="CN6" s="659"/>
      <c r="CO6" s="659"/>
      <c r="CP6" s="659"/>
      <c r="CQ6" s="660"/>
      <c r="CR6" s="647">
        <v>148905</v>
      </c>
      <c r="CS6" s="648"/>
      <c r="CT6" s="648"/>
      <c r="CU6" s="648"/>
      <c r="CV6" s="648"/>
      <c r="CW6" s="648"/>
      <c r="CX6" s="648"/>
      <c r="CY6" s="649"/>
      <c r="CZ6" s="641">
        <v>0.6</v>
      </c>
      <c r="DA6" s="642"/>
      <c r="DB6" s="642"/>
      <c r="DC6" s="661"/>
      <c r="DD6" s="656" t="s">
        <v>234</v>
      </c>
      <c r="DE6" s="648"/>
      <c r="DF6" s="648"/>
      <c r="DG6" s="648"/>
      <c r="DH6" s="648"/>
      <c r="DI6" s="648"/>
      <c r="DJ6" s="648"/>
      <c r="DK6" s="648"/>
      <c r="DL6" s="648"/>
      <c r="DM6" s="648"/>
      <c r="DN6" s="648"/>
      <c r="DO6" s="648"/>
      <c r="DP6" s="649"/>
      <c r="DQ6" s="656">
        <v>148905</v>
      </c>
      <c r="DR6" s="648"/>
      <c r="DS6" s="648"/>
      <c r="DT6" s="648"/>
      <c r="DU6" s="648"/>
      <c r="DV6" s="648"/>
      <c r="DW6" s="648"/>
      <c r="DX6" s="648"/>
      <c r="DY6" s="648"/>
      <c r="DZ6" s="648"/>
      <c r="EA6" s="648"/>
      <c r="EB6" s="648"/>
      <c r="EC6" s="657"/>
    </row>
    <row r="7" spans="2:143" ht="11.25" customHeight="1" x14ac:dyDescent="0.15">
      <c r="B7" s="644" t="s">
        <v>235</v>
      </c>
      <c r="C7" s="645"/>
      <c r="D7" s="645"/>
      <c r="E7" s="645"/>
      <c r="F7" s="645"/>
      <c r="G7" s="645"/>
      <c r="H7" s="645"/>
      <c r="I7" s="645"/>
      <c r="J7" s="645"/>
      <c r="K7" s="645"/>
      <c r="L7" s="645"/>
      <c r="M7" s="645"/>
      <c r="N7" s="645"/>
      <c r="O7" s="645"/>
      <c r="P7" s="645"/>
      <c r="Q7" s="646"/>
      <c r="R7" s="647">
        <v>2933</v>
      </c>
      <c r="S7" s="648"/>
      <c r="T7" s="648"/>
      <c r="U7" s="648"/>
      <c r="V7" s="648"/>
      <c r="W7" s="648"/>
      <c r="X7" s="648"/>
      <c r="Y7" s="649"/>
      <c r="Z7" s="650">
        <v>0</v>
      </c>
      <c r="AA7" s="650"/>
      <c r="AB7" s="650"/>
      <c r="AC7" s="650"/>
      <c r="AD7" s="651">
        <v>2933</v>
      </c>
      <c r="AE7" s="651"/>
      <c r="AF7" s="651"/>
      <c r="AG7" s="651"/>
      <c r="AH7" s="651"/>
      <c r="AI7" s="651"/>
      <c r="AJ7" s="651"/>
      <c r="AK7" s="651"/>
      <c r="AL7" s="652">
        <v>0</v>
      </c>
      <c r="AM7" s="653"/>
      <c r="AN7" s="653"/>
      <c r="AO7" s="654"/>
      <c r="AP7" s="644" t="s">
        <v>236</v>
      </c>
      <c r="AQ7" s="645"/>
      <c r="AR7" s="645"/>
      <c r="AS7" s="645"/>
      <c r="AT7" s="645"/>
      <c r="AU7" s="645"/>
      <c r="AV7" s="645"/>
      <c r="AW7" s="645"/>
      <c r="AX7" s="645"/>
      <c r="AY7" s="645"/>
      <c r="AZ7" s="645"/>
      <c r="BA7" s="645"/>
      <c r="BB7" s="645"/>
      <c r="BC7" s="645"/>
      <c r="BD7" s="645"/>
      <c r="BE7" s="645"/>
      <c r="BF7" s="646"/>
      <c r="BG7" s="647">
        <v>1498618</v>
      </c>
      <c r="BH7" s="648"/>
      <c r="BI7" s="648"/>
      <c r="BJ7" s="648"/>
      <c r="BK7" s="648"/>
      <c r="BL7" s="648"/>
      <c r="BM7" s="648"/>
      <c r="BN7" s="649"/>
      <c r="BO7" s="650">
        <v>37.4</v>
      </c>
      <c r="BP7" s="650"/>
      <c r="BQ7" s="650"/>
      <c r="BR7" s="650"/>
      <c r="BS7" s="651">
        <v>5159</v>
      </c>
      <c r="BT7" s="651"/>
      <c r="BU7" s="651"/>
      <c r="BV7" s="651"/>
      <c r="BW7" s="651"/>
      <c r="BX7" s="651"/>
      <c r="BY7" s="651"/>
      <c r="BZ7" s="651"/>
      <c r="CA7" s="651"/>
      <c r="CB7" s="655"/>
      <c r="CD7" s="662" t="s">
        <v>237</v>
      </c>
      <c r="CE7" s="663"/>
      <c r="CF7" s="663"/>
      <c r="CG7" s="663"/>
      <c r="CH7" s="663"/>
      <c r="CI7" s="663"/>
      <c r="CJ7" s="663"/>
      <c r="CK7" s="663"/>
      <c r="CL7" s="663"/>
      <c r="CM7" s="663"/>
      <c r="CN7" s="663"/>
      <c r="CO7" s="663"/>
      <c r="CP7" s="663"/>
      <c r="CQ7" s="664"/>
      <c r="CR7" s="647">
        <v>6788265</v>
      </c>
      <c r="CS7" s="648"/>
      <c r="CT7" s="648"/>
      <c r="CU7" s="648"/>
      <c r="CV7" s="648"/>
      <c r="CW7" s="648"/>
      <c r="CX7" s="648"/>
      <c r="CY7" s="649"/>
      <c r="CZ7" s="650">
        <v>28.2</v>
      </c>
      <c r="DA7" s="650"/>
      <c r="DB7" s="650"/>
      <c r="DC7" s="650"/>
      <c r="DD7" s="656">
        <v>1330294</v>
      </c>
      <c r="DE7" s="648"/>
      <c r="DF7" s="648"/>
      <c r="DG7" s="648"/>
      <c r="DH7" s="648"/>
      <c r="DI7" s="648"/>
      <c r="DJ7" s="648"/>
      <c r="DK7" s="648"/>
      <c r="DL7" s="648"/>
      <c r="DM7" s="648"/>
      <c r="DN7" s="648"/>
      <c r="DO7" s="648"/>
      <c r="DP7" s="649"/>
      <c r="DQ7" s="656">
        <v>1894465</v>
      </c>
      <c r="DR7" s="648"/>
      <c r="DS7" s="648"/>
      <c r="DT7" s="648"/>
      <c r="DU7" s="648"/>
      <c r="DV7" s="648"/>
      <c r="DW7" s="648"/>
      <c r="DX7" s="648"/>
      <c r="DY7" s="648"/>
      <c r="DZ7" s="648"/>
      <c r="EA7" s="648"/>
      <c r="EB7" s="648"/>
      <c r="EC7" s="657"/>
    </row>
    <row r="8" spans="2:143" ht="11.25" customHeight="1" x14ac:dyDescent="0.15">
      <c r="B8" s="644" t="s">
        <v>238</v>
      </c>
      <c r="C8" s="645"/>
      <c r="D8" s="645"/>
      <c r="E8" s="645"/>
      <c r="F8" s="645"/>
      <c r="G8" s="645"/>
      <c r="H8" s="645"/>
      <c r="I8" s="645"/>
      <c r="J8" s="645"/>
      <c r="K8" s="645"/>
      <c r="L8" s="645"/>
      <c r="M8" s="645"/>
      <c r="N8" s="645"/>
      <c r="O8" s="645"/>
      <c r="P8" s="645"/>
      <c r="Q8" s="646"/>
      <c r="R8" s="647">
        <v>8531</v>
      </c>
      <c r="S8" s="648"/>
      <c r="T8" s="648"/>
      <c r="U8" s="648"/>
      <c r="V8" s="648"/>
      <c r="W8" s="648"/>
      <c r="X8" s="648"/>
      <c r="Y8" s="649"/>
      <c r="Z8" s="650">
        <v>0</v>
      </c>
      <c r="AA8" s="650"/>
      <c r="AB8" s="650"/>
      <c r="AC8" s="650"/>
      <c r="AD8" s="651">
        <v>8531</v>
      </c>
      <c r="AE8" s="651"/>
      <c r="AF8" s="651"/>
      <c r="AG8" s="651"/>
      <c r="AH8" s="651"/>
      <c r="AI8" s="651"/>
      <c r="AJ8" s="651"/>
      <c r="AK8" s="651"/>
      <c r="AL8" s="652">
        <v>0.1</v>
      </c>
      <c r="AM8" s="653"/>
      <c r="AN8" s="653"/>
      <c r="AO8" s="654"/>
      <c r="AP8" s="644" t="s">
        <v>239</v>
      </c>
      <c r="AQ8" s="645"/>
      <c r="AR8" s="645"/>
      <c r="AS8" s="645"/>
      <c r="AT8" s="645"/>
      <c r="AU8" s="645"/>
      <c r="AV8" s="645"/>
      <c r="AW8" s="645"/>
      <c r="AX8" s="645"/>
      <c r="AY8" s="645"/>
      <c r="AZ8" s="645"/>
      <c r="BA8" s="645"/>
      <c r="BB8" s="645"/>
      <c r="BC8" s="645"/>
      <c r="BD8" s="645"/>
      <c r="BE8" s="645"/>
      <c r="BF8" s="646"/>
      <c r="BG8" s="647">
        <v>59920</v>
      </c>
      <c r="BH8" s="648"/>
      <c r="BI8" s="648"/>
      <c r="BJ8" s="648"/>
      <c r="BK8" s="648"/>
      <c r="BL8" s="648"/>
      <c r="BM8" s="648"/>
      <c r="BN8" s="649"/>
      <c r="BO8" s="650">
        <v>1.5</v>
      </c>
      <c r="BP8" s="650"/>
      <c r="BQ8" s="650"/>
      <c r="BR8" s="650"/>
      <c r="BS8" s="656" t="s">
        <v>129</v>
      </c>
      <c r="BT8" s="648"/>
      <c r="BU8" s="648"/>
      <c r="BV8" s="648"/>
      <c r="BW8" s="648"/>
      <c r="BX8" s="648"/>
      <c r="BY8" s="648"/>
      <c r="BZ8" s="648"/>
      <c r="CA8" s="648"/>
      <c r="CB8" s="657"/>
      <c r="CD8" s="662" t="s">
        <v>240</v>
      </c>
      <c r="CE8" s="663"/>
      <c r="CF8" s="663"/>
      <c r="CG8" s="663"/>
      <c r="CH8" s="663"/>
      <c r="CI8" s="663"/>
      <c r="CJ8" s="663"/>
      <c r="CK8" s="663"/>
      <c r="CL8" s="663"/>
      <c r="CM8" s="663"/>
      <c r="CN8" s="663"/>
      <c r="CO8" s="663"/>
      <c r="CP8" s="663"/>
      <c r="CQ8" s="664"/>
      <c r="CR8" s="647">
        <v>6565577</v>
      </c>
      <c r="CS8" s="648"/>
      <c r="CT8" s="648"/>
      <c r="CU8" s="648"/>
      <c r="CV8" s="648"/>
      <c r="CW8" s="648"/>
      <c r="CX8" s="648"/>
      <c r="CY8" s="649"/>
      <c r="CZ8" s="650">
        <v>27.3</v>
      </c>
      <c r="DA8" s="650"/>
      <c r="DB8" s="650"/>
      <c r="DC8" s="650"/>
      <c r="DD8" s="656">
        <v>234544</v>
      </c>
      <c r="DE8" s="648"/>
      <c r="DF8" s="648"/>
      <c r="DG8" s="648"/>
      <c r="DH8" s="648"/>
      <c r="DI8" s="648"/>
      <c r="DJ8" s="648"/>
      <c r="DK8" s="648"/>
      <c r="DL8" s="648"/>
      <c r="DM8" s="648"/>
      <c r="DN8" s="648"/>
      <c r="DO8" s="648"/>
      <c r="DP8" s="649"/>
      <c r="DQ8" s="656">
        <v>2875321</v>
      </c>
      <c r="DR8" s="648"/>
      <c r="DS8" s="648"/>
      <c r="DT8" s="648"/>
      <c r="DU8" s="648"/>
      <c r="DV8" s="648"/>
      <c r="DW8" s="648"/>
      <c r="DX8" s="648"/>
      <c r="DY8" s="648"/>
      <c r="DZ8" s="648"/>
      <c r="EA8" s="648"/>
      <c r="EB8" s="648"/>
      <c r="EC8" s="657"/>
    </row>
    <row r="9" spans="2:143" ht="11.25" customHeight="1" x14ac:dyDescent="0.15">
      <c r="B9" s="644" t="s">
        <v>241</v>
      </c>
      <c r="C9" s="645"/>
      <c r="D9" s="645"/>
      <c r="E9" s="645"/>
      <c r="F9" s="645"/>
      <c r="G9" s="645"/>
      <c r="H9" s="645"/>
      <c r="I9" s="645"/>
      <c r="J9" s="645"/>
      <c r="K9" s="645"/>
      <c r="L9" s="645"/>
      <c r="M9" s="645"/>
      <c r="N9" s="645"/>
      <c r="O9" s="645"/>
      <c r="P9" s="645"/>
      <c r="Q9" s="646"/>
      <c r="R9" s="647">
        <v>10217</v>
      </c>
      <c r="S9" s="648"/>
      <c r="T9" s="648"/>
      <c r="U9" s="648"/>
      <c r="V9" s="648"/>
      <c r="W9" s="648"/>
      <c r="X9" s="648"/>
      <c r="Y9" s="649"/>
      <c r="Z9" s="650">
        <v>0</v>
      </c>
      <c r="AA9" s="650"/>
      <c r="AB9" s="650"/>
      <c r="AC9" s="650"/>
      <c r="AD9" s="651">
        <v>10217</v>
      </c>
      <c r="AE9" s="651"/>
      <c r="AF9" s="651"/>
      <c r="AG9" s="651"/>
      <c r="AH9" s="651"/>
      <c r="AI9" s="651"/>
      <c r="AJ9" s="651"/>
      <c r="AK9" s="651"/>
      <c r="AL9" s="652">
        <v>0.1</v>
      </c>
      <c r="AM9" s="653"/>
      <c r="AN9" s="653"/>
      <c r="AO9" s="654"/>
      <c r="AP9" s="644" t="s">
        <v>242</v>
      </c>
      <c r="AQ9" s="645"/>
      <c r="AR9" s="645"/>
      <c r="AS9" s="645"/>
      <c r="AT9" s="645"/>
      <c r="AU9" s="645"/>
      <c r="AV9" s="645"/>
      <c r="AW9" s="645"/>
      <c r="AX9" s="645"/>
      <c r="AY9" s="645"/>
      <c r="AZ9" s="645"/>
      <c r="BA9" s="645"/>
      <c r="BB9" s="645"/>
      <c r="BC9" s="645"/>
      <c r="BD9" s="645"/>
      <c r="BE9" s="645"/>
      <c r="BF9" s="646"/>
      <c r="BG9" s="647">
        <v>1276958</v>
      </c>
      <c r="BH9" s="648"/>
      <c r="BI9" s="648"/>
      <c r="BJ9" s="648"/>
      <c r="BK9" s="648"/>
      <c r="BL9" s="648"/>
      <c r="BM9" s="648"/>
      <c r="BN9" s="649"/>
      <c r="BO9" s="650">
        <v>31.8</v>
      </c>
      <c r="BP9" s="650"/>
      <c r="BQ9" s="650"/>
      <c r="BR9" s="650"/>
      <c r="BS9" s="656" t="s">
        <v>129</v>
      </c>
      <c r="BT9" s="648"/>
      <c r="BU9" s="648"/>
      <c r="BV9" s="648"/>
      <c r="BW9" s="648"/>
      <c r="BX9" s="648"/>
      <c r="BY9" s="648"/>
      <c r="BZ9" s="648"/>
      <c r="CA9" s="648"/>
      <c r="CB9" s="657"/>
      <c r="CD9" s="662" t="s">
        <v>243</v>
      </c>
      <c r="CE9" s="663"/>
      <c r="CF9" s="663"/>
      <c r="CG9" s="663"/>
      <c r="CH9" s="663"/>
      <c r="CI9" s="663"/>
      <c r="CJ9" s="663"/>
      <c r="CK9" s="663"/>
      <c r="CL9" s="663"/>
      <c r="CM9" s="663"/>
      <c r="CN9" s="663"/>
      <c r="CO9" s="663"/>
      <c r="CP9" s="663"/>
      <c r="CQ9" s="664"/>
      <c r="CR9" s="647">
        <v>1651768</v>
      </c>
      <c r="CS9" s="648"/>
      <c r="CT9" s="648"/>
      <c r="CU9" s="648"/>
      <c r="CV9" s="648"/>
      <c r="CW9" s="648"/>
      <c r="CX9" s="648"/>
      <c r="CY9" s="649"/>
      <c r="CZ9" s="650">
        <v>6.9</v>
      </c>
      <c r="DA9" s="650"/>
      <c r="DB9" s="650"/>
      <c r="DC9" s="650"/>
      <c r="DD9" s="656">
        <v>353076</v>
      </c>
      <c r="DE9" s="648"/>
      <c r="DF9" s="648"/>
      <c r="DG9" s="648"/>
      <c r="DH9" s="648"/>
      <c r="DI9" s="648"/>
      <c r="DJ9" s="648"/>
      <c r="DK9" s="648"/>
      <c r="DL9" s="648"/>
      <c r="DM9" s="648"/>
      <c r="DN9" s="648"/>
      <c r="DO9" s="648"/>
      <c r="DP9" s="649"/>
      <c r="DQ9" s="656">
        <v>1351479</v>
      </c>
      <c r="DR9" s="648"/>
      <c r="DS9" s="648"/>
      <c r="DT9" s="648"/>
      <c r="DU9" s="648"/>
      <c r="DV9" s="648"/>
      <c r="DW9" s="648"/>
      <c r="DX9" s="648"/>
      <c r="DY9" s="648"/>
      <c r="DZ9" s="648"/>
      <c r="EA9" s="648"/>
      <c r="EB9" s="648"/>
      <c r="EC9" s="657"/>
    </row>
    <row r="10" spans="2:143" ht="11.25" customHeight="1" x14ac:dyDescent="0.15">
      <c r="B10" s="644" t="s">
        <v>244</v>
      </c>
      <c r="C10" s="645"/>
      <c r="D10" s="645"/>
      <c r="E10" s="645"/>
      <c r="F10" s="645"/>
      <c r="G10" s="645"/>
      <c r="H10" s="645"/>
      <c r="I10" s="645"/>
      <c r="J10" s="645"/>
      <c r="K10" s="645"/>
      <c r="L10" s="645"/>
      <c r="M10" s="645"/>
      <c r="N10" s="645"/>
      <c r="O10" s="645"/>
      <c r="P10" s="645"/>
      <c r="Q10" s="646"/>
      <c r="R10" s="647" t="s">
        <v>234</v>
      </c>
      <c r="S10" s="648"/>
      <c r="T10" s="648"/>
      <c r="U10" s="648"/>
      <c r="V10" s="648"/>
      <c r="W10" s="648"/>
      <c r="X10" s="648"/>
      <c r="Y10" s="649"/>
      <c r="Z10" s="650" t="s">
        <v>234</v>
      </c>
      <c r="AA10" s="650"/>
      <c r="AB10" s="650"/>
      <c r="AC10" s="650"/>
      <c r="AD10" s="651" t="s">
        <v>129</v>
      </c>
      <c r="AE10" s="651"/>
      <c r="AF10" s="651"/>
      <c r="AG10" s="651"/>
      <c r="AH10" s="651"/>
      <c r="AI10" s="651"/>
      <c r="AJ10" s="651"/>
      <c r="AK10" s="651"/>
      <c r="AL10" s="652" t="s">
        <v>129</v>
      </c>
      <c r="AM10" s="653"/>
      <c r="AN10" s="653"/>
      <c r="AO10" s="654"/>
      <c r="AP10" s="644" t="s">
        <v>245</v>
      </c>
      <c r="AQ10" s="645"/>
      <c r="AR10" s="645"/>
      <c r="AS10" s="645"/>
      <c r="AT10" s="645"/>
      <c r="AU10" s="645"/>
      <c r="AV10" s="645"/>
      <c r="AW10" s="645"/>
      <c r="AX10" s="645"/>
      <c r="AY10" s="645"/>
      <c r="AZ10" s="645"/>
      <c r="BA10" s="645"/>
      <c r="BB10" s="645"/>
      <c r="BC10" s="645"/>
      <c r="BD10" s="645"/>
      <c r="BE10" s="645"/>
      <c r="BF10" s="646"/>
      <c r="BG10" s="647">
        <v>108753</v>
      </c>
      <c r="BH10" s="648"/>
      <c r="BI10" s="648"/>
      <c r="BJ10" s="648"/>
      <c r="BK10" s="648"/>
      <c r="BL10" s="648"/>
      <c r="BM10" s="648"/>
      <c r="BN10" s="649"/>
      <c r="BO10" s="650">
        <v>2.7</v>
      </c>
      <c r="BP10" s="650"/>
      <c r="BQ10" s="650"/>
      <c r="BR10" s="650"/>
      <c r="BS10" s="656" t="s">
        <v>234</v>
      </c>
      <c r="BT10" s="648"/>
      <c r="BU10" s="648"/>
      <c r="BV10" s="648"/>
      <c r="BW10" s="648"/>
      <c r="BX10" s="648"/>
      <c r="BY10" s="648"/>
      <c r="BZ10" s="648"/>
      <c r="CA10" s="648"/>
      <c r="CB10" s="657"/>
      <c r="CD10" s="662" t="s">
        <v>246</v>
      </c>
      <c r="CE10" s="663"/>
      <c r="CF10" s="663"/>
      <c r="CG10" s="663"/>
      <c r="CH10" s="663"/>
      <c r="CI10" s="663"/>
      <c r="CJ10" s="663"/>
      <c r="CK10" s="663"/>
      <c r="CL10" s="663"/>
      <c r="CM10" s="663"/>
      <c r="CN10" s="663"/>
      <c r="CO10" s="663"/>
      <c r="CP10" s="663"/>
      <c r="CQ10" s="664"/>
      <c r="CR10" s="647">
        <v>7136</v>
      </c>
      <c r="CS10" s="648"/>
      <c r="CT10" s="648"/>
      <c r="CU10" s="648"/>
      <c r="CV10" s="648"/>
      <c r="CW10" s="648"/>
      <c r="CX10" s="648"/>
      <c r="CY10" s="649"/>
      <c r="CZ10" s="650">
        <v>0</v>
      </c>
      <c r="DA10" s="650"/>
      <c r="DB10" s="650"/>
      <c r="DC10" s="650"/>
      <c r="DD10" s="656" t="s">
        <v>129</v>
      </c>
      <c r="DE10" s="648"/>
      <c r="DF10" s="648"/>
      <c r="DG10" s="648"/>
      <c r="DH10" s="648"/>
      <c r="DI10" s="648"/>
      <c r="DJ10" s="648"/>
      <c r="DK10" s="648"/>
      <c r="DL10" s="648"/>
      <c r="DM10" s="648"/>
      <c r="DN10" s="648"/>
      <c r="DO10" s="648"/>
      <c r="DP10" s="649"/>
      <c r="DQ10" s="656">
        <v>7136</v>
      </c>
      <c r="DR10" s="648"/>
      <c r="DS10" s="648"/>
      <c r="DT10" s="648"/>
      <c r="DU10" s="648"/>
      <c r="DV10" s="648"/>
      <c r="DW10" s="648"/>
      <c r="DX10" s="648"/>
      <c r="DY10" s="648"/>
      <c r="DZ10" s="648"/>
      <c r="EA10" s="648"/>
      <c r="EB10" s="648"/>
      <c r="EC10" s="657"/>
    </row>
    <row r="11" spans="2:143" ht="11.25" customHeight="1" x14ac:dyDescent="0.15">
      <c r="B11" s="644" t="s">
        <v>247</v>
      </c>
      <c r="C11" s="645"/>
      <c r="D11" s="645"/>
      <c r="E11" s="645"/>
      <c r="F11" s="645"/>
      <c r="G11" s="645"/>
      <c r="H11" s="645"/>
      <c r="I11" s="645"/>
      <c r="J11" s="645"/>
      <c r="K11" s="645"/>
      <c r="L11" s="645"/>
      <c r="M11" s="645"/>
      <c r="N11" s="645"/>
      <c r="O11" s="645"/>
      <c r="P11" s="645"/>
      <c r="Q11" s="646"/>
      <c r="R11" s="647">
        <v>745813</v>
      </c>
      <c r="S11" s="648"/>
      <c r="T11" s="648"/>
      <c r="U11" s="648"/>
      <c r="V11" s="648"/>
      <c r="W11" s="648"/>
      <c r="X11" s="648"/>
      <c r="Y11" s="649"/>
      <c r="Z11" s="652">
        <v>3</v>
      </c>
      <c r="AA11" s="653"/>
      <c r="AB11" s="653"/>
      <c r="AC11" s="665"/>
      <c r="AD11" s="656">
        <v>745813</v>
      </c>
      <c r="AE11" s="648"/>
      <c r="AF11" s="648"/>
      <c r="AG11" s="648"/>
      <c r="AH11" s="648"/>
      <c r="AI11" s="648"/>
      <c r="AJ11" s="648"/>
      <c r="AK11" s="649"/>
      <c r="AL11" s="652">
        <v>7.1</v>
      </c>
      <c r="AM11" s="653"/>
      <c r="AN11" s="653"/>
      <c r="AO11" s="654"/>
      <c r="AP11" s="644" t="s">
        <v>248</v>
      </c>
      <c r="AQ11" s="645"/>
      <c r="AR11" s="645"/>
      <c r="AS11" s="645"/>
      <c r="AT11" s="645"/>
      <c r="AU11" s="645"/>
      <c r="AV11" s="645"/>
      <c r="AW11" s="645"/>
      <c r="AX11" s="645"/>
      <c r="AY11" s="645"/>
      <c r="AZ11" s="645"/>
      <c r="BA11" s="645"/>
      <c r="BB11" s="645"/>
      <c r="BC11" s="645"/>
      <c r="BD11" s="645"/>
      <c r="BE11" s="645"/>
      <c r="BF11" s="646"/>
      <c r="BG11" s="647">
        <v>52987</v>
      </c>
      <c r="BH11" s="648"/>
      <c r="BI11" s="648"/>
      <c r="BJ11" s="648"/>
      <c r="BK11" s="648"/>
      <c r="BL11" s="648"/>
      <c r="BM11" s="648"/>
      <c r="BN11" s="649"/>
      <c r="BO11" s="650">
        <v>1.3</v>
      </c>
      <c r="BP11" s="650"/>
      <c r="BQ11" s="650"/>
      <c r="BR11" s="650"/>
      <c r="BS11" s="656">
        <v>5159</v>
      </c>
      <c r="BT11" s="648"/>
      <c r="BU11" s="648"/>
      <c r="BV11" s="648"/>
      <c r="BW11" s="648"/>
      <c r="BX11" s="648"/>
      <c r="BY11" s="648"/>
      <c r="BZ11" s="648"/>
      <c r="CA11" s="648"/>
      <c r="CB11" s="657"/>
      <c r="CD11" s="662" t="s">
        <v>249</v>
      </c>
      <c r="CE11" s="663"/>
      <c r="CF11" s="663"/>
      <c r="CG11" s="663"/>
      <c r="CH11" s="663"/>
      <c r="CI11" s="663"/>
      <c r="CJ11" s="663"/>
      <c r="CK11" s="663"/>
      <c r="CL11" s="663"/>
      <c r="CM11" s="663"/>
      <c r="CN11" s="663"/>
      <c r="CO11" s="663"/>
      <c r="CP11" s="663"/>
      <c r="CQ11" s="664"/>
      <c r="CR11" s="647">
        <v>1279416</v>
      </c>
      <c r="CS11" s="648"/>
      <c r="CT11" s="648"/>
      <c r="CU11" s="648"/>
      <c r="CV11" s="648"/>
      <c r="CW11" s="648"/>
      <c r="CX11" s="648"/>
      <c r="CY11" s="649"/>
      <c r="CZ11" s="650">
        <v>5.3</v>
      </c>
      <c r="DA11" s="650"/>
      <c r="DB11" s="650"/>
      <c r="DC11" s="650"/>
      <c r="DD11" s="656">
        <v>281629</v>
      </c>
      <c r="DE11" s="648"/>
      <c r="DF11" s="648"/>
      <c r="DG11" s="648"/>
      <c r="DH11" s="648"/>
      <c r="DI11" s="648"/>
      <c r="DJ11" s="648"/>
      <c r="DK11" s="648"/>
      <c r="DL11" s="648"/>
      <c r="DM11" s="648"/>
      <c r="DN11" s="648"/>
      <c r="DO11" s="648"/>
      <c r="DP11" s="649"/>
      <c r="DQ11" s="656">
        <v>637858</v>
      </c>
      <c r="DR11" s="648"/>
      <c r="DS11" s="648"/>
      <c r="DT11" s="648"/>
      <c r="DU11" s="648"/>
      <c r="DV11" s="648"/>
      <c r="DW11" s="648"/>
      <c r="DX11" s="648"/>
      <c r="DY11" s="648"/>
      <c r="DZ11" s="648"/>
      <c r="EA11" s="648"/>
      <c r="EB11" s="648"/>
      <c r="EC11" s="657"/>
    </row>
    <row r="12" spans="2:143" ht="11.25" customHeight="1" x14ac:dyDescent="0.15">
      <c r="B12" s="644" t="s">
        <v>250</v>
      </c>
      <c r="C12" s="645"/>
      <c r="D12" s="645"/>
      <c r="E12" s="645"/>
      <c r="F12" s="645"/>
      <c r="G12" s="645"/>
      <c r="H12" s="645"/>
      <c r="I12" s="645"/>
      <c r="J12" s="645"/>
      <c r="K12" s="645"/>
      <c r="L12" s="645"/>
      <c r="M12" s="645"/>
      <c r="N12" s="645"/>
      <c r="O12" s="645"/>
      <c r="P12" s="645"/>
      <c r="Q12" s="646"/>
      <c r="R12" s="647">
        <v>28014</v>
      </c>
      <c r="S12" s="648"/>
      <c r="T12" s="648"/>
      <c r="U12" s="648"/>
      <c r="V12" s="648"/>
      <c r="W12" s="648"/>
      <c r="X12" s="648"/>
      <c r="Y12" s="649"/>
      <c r="Z12" s="650">
        <v>0.1</v>
      </c>
      <c r="AA12" s="650"/>
      <c r="AB12" s="650"/>
      <c r="AC12" s="650"/>
      <c r="AD12" s="651">
        <v>28014</v>
      </c>
      <c r="AE12" s="651"/>
      <c r="AF12" s="651"/>
      <c r="AG12" s="651"/>
      <c r="AH12" s="651"/>
      <c r="AI12" s="651"/>
      <c r="AJ12" s="651"/>
      <c r="AK12" s="651"/>
      <c r="AL12" s="652">
        <v>0.3</v>
      </c>
      <c r="AM12" s="653"/>
      <c r="AN12" s="653"/>
      <c r="AO12" s="654"/>
      <c r="AP12" s="644" t="s">
        <v>251</v>
      </c>
      <c r="AQ12" s="645"/>
      <c r="AR12" s="645"/>
      <c r="AS12" s="645"/>
      <c r="AT12" s="645"/>
      <c r="AU12" s="645"/>
      <c r="AV12" s="645"/>
      <c r="AW12" s="645"/>
      <c r="AX12" s="645"/>
      <c r="AY12" s="645"/>
      <c r="AZ12" s="645"/>
      <c r="BA12" s="645"/>
      <c r="BB12" s="645"/>
      <c r="BC12" s="645"/>
      <c r="BD12" s="645"/>
      <c r="BE12" s="645"/>
      <c r="BF12" s="646"/>
      <c r="BG12" s="647">
        <v>2114651</v>
      </c>
      <c r="BH12" s="648"/>
      <c r="BI12" s="648"/>
      <c r="BJ12" s="648"/>
      <c r="BK12" s="648"/>
      <c r="BL12" s="648"/>
      <c r="BM12" s="648"/>
      <c r="BN12" s="649"/>
      <c r="BO12" s="650">
        <v>52.7</v>
      </c>
      <c r="BP12" s="650"/>
      <c r="BQ12" s="650"/>
      <c r="BR12" s="650"/>
      <c r="BS12" s="656" t="s">
        <v>234</v>
      </c>
      <c r="BT12" s="648"/>
      <c r="BU12" s="648"/>
      <c r="BV12" s="648"/>
      <c r="BW12" s="648"/>
      <c r="BX12" s="648"/>
      <c r="BY12" s="648"/>
      <c r="BZ12" s="648"/>
      <c r="CA12" s="648"/>
      <c r="CB12" s="657"/>
      <c r="CD12" s="662" t="s">
        <v>252</v>
      </c>
      <c r="CE12" s="663"/>
      <c r="CF12" s="663"/>
      <c r="CG12" s="663"/>
      <c r="CH12" s="663"/>
      <c r="CI12" s="663"/>
      <c r="CJ12" s="663"/>
      <c r="CK12" s="663"/>
      <c r="CL12" s="663"/>
      <c r="CM12" s="663"/>
      <c r="CN12" s="663"/>
      <c r="CO12" s="663"/>
      <c r="CP12" s="663"/>
      <c r="CQ12" s="664"/>
      <c r="CR12" s="647">
        <v>619668</v>
      </c>
      <c r="CS12" s="648"/>
      <c r="CT12" s="648"/>
      <c r="CU12" s="648"/>
      <c r="CV12" s="648"/>
      <c r="CW12" s="648"/>
      <c r="CX12" s="648"/>
      <c r="CY12" s="649"/>
      <c r="CZ12" s="650">
        <v>2.6</v>
      </c>
      <c r="DA12" s="650"/>
      <c r="DB12" s="650"/>
      <c r="DC12" s="650"/>
      <c r="DD12" s="656">
        <v>63194</v>
      </c>
      <c r="DE12" s="648"/>
      <c r="DF12" s="648"/>
      <c r="DG12" s="648"/>
      <c r="DH12" s="648"/>
      <c r="DI12" s="648"/>
      <c r="DJ12" s="648"/>
      <c r="DK12" s="648"/>
      <c r="DL12" s="648"/>
      <c r="DM12" s="648"/>
      <c r="DN12" s="648"/>
      <c r="DO12" s="648"/>
      <c r="DP12" s="649"/>
      <c r="DQ12" s="656">
        <v>529428</v>
      </c>
      <c r="DR12" s="648"/>
      <c r="DS12" s="648"/>
      <c r="DT12" s="648"/>
      <c r="DU12" s="648"/>
      <c r="DV12" s="648"/>
      <c r="DW12" s="648"/>
      <c r="DX12" s="648"/>
      <c r="DY12" s="648"/>
      <c r="DZ12" s="648"/>
      <c r="EA12" s="648"/>
      <c r="EB12" s="648"/>
      <c r="EC12" s="657"/>
    </row>
    <row r="13" spans="2:143" ht="11.25" customHeight="1" x14ac:dyDescent="0.15">
      <c r="B13" s="644" t="s">
        <v>253</v>
      </c>
      <c r="C13" s="645"/>
      <c r="D13" s="645"/>
      <c r="E13" s="645"/>
      <c r="F13" s="645"/>
      <c r="G13" s="645"/>
      <c r="H13" s="645"/>
      <c r="I13" s="645"/>
      <c r="J13" s="645"/>
      <c r="K13" s="645"/>
      <c r="L13" s="645"/>
      <c r="M13" s="645"/>
      <c r="N13" s="645"/>
      <c r="O13" s="645"/>
      <c r="P13" s="645"/>
      <c r="Q13" s="646"/>
      <c r="R13" s="647" t="s">
        <v>129</v>
      </c>
      <c r="S13" s="648"/>
      <c r="T13" s="648"/>
      <c r="U13" s="648"/>
      <c r="V13" s="648"/>
      <c r="W13" s="648"/>
      <c r="X13" s="648"/>
      <c r="Y13" s="649"/>
      <c r="Z13" s="650" t="s">
        <v>129</v>
      </c>
      <c r="AA13" s="650"/>
      <c r="AB13" s="650"/>
      <c r="AC13" s="650"/>
      <c r="AD13" s="651" t="s">
        <v>129</v>
      </c>
      <c r="AE13" s="651"/>
      <c r="AF13" s="651"/>
      <c r="AG13" s="651"/>
      <c r="AH13" s="651"/>
      <c r="AI13" s="651"/>
      <c r="AJ13" s="651"/>
      <c r="AK13" s="651"/>
      <c r="AL13" s="652" t="s">
        <v>129</v>
      </c>
      <c r="AM13" s="653"/>
      <c r="AN13" s="653"/>
      <c r="AO13" s="654"/>
      <c r="AP13" s="644" t="s">
        <v>254</v>
      </c>
      <c r="AQ13" s="645"/>
      <c r="AR13" s="645"/>
      <c r="AS13" s="645"/>
      <c r="AT13" s="645"/>
      <c r="AU13" s="645"/>
      <c r="AV13" s="645"/>
      <c r="AW13" s="645"/>
      <c r="AX13" s="645"/>
      <c r="AY13" s="645"/>
      <c r="AZ13" s="645"/>
      <c r="BA13" s="645"/>
      <c r="BB13" s="645"/>
      <c r="BC13" s="645"/>
      <c r="BD13" s="645"/>
      <c r="BE13" s="645"/>
      <c r="BF13" s="646"/>
      <c r="BG13" s="647">
        <v>2088581</v>
      </c>
      <c r="BH13" s="648"/>
      <c r="BI13" s="648"/>
      <c r="BJ13" s="648"/>
      <c r="BK13" s="648"/>
      <c r="BL13" s="648"/>
      <c r="BM13" s="648"/>
      <c r="BN13" s="649"/>
      <c r="BO13" s="650">
        <v>52.1</v>
      </c>
      <c r="BP13" s="650"/>
      <c r="BQ13" s="650"/>
      <c r="BR13" s="650"/>
      <c r="BS13" s="656" t="s">
        <v>234</v>
      </c>
      <c r="BT13" s="648"/>
      <c r="BU13" s="648"/>
      <c r="BV13" s="648"/>
      <c r="BW13" s="648"/>
      <c r="BX13" s="648"/>
      <c r="BY13" s="648"/>
      <c r="BZ13" s="648"/>
      <c r="CA13" s="648"/>
      <c r="CB13" s="657"/>
      <c r="CD13" s="662" t="s">
        <v>255</v>
      </c>
      <c r="CE13" s="663"/>
      <c r="CF13" s="663"/>
      <c r="CG13" s="663"/>
      <c r="CH13" s="663"/>
      <c r="CI13" s="663"/>
      <c r="CJ13" s="663"/>
      <c r="CK13" s="663"/>
      <c r="CL13" s="663"/>
      <c r="CM13" s="663"/>
      <c r="CN13" s="663"/>
      <c r="CO13" s="663"/>
      <c r="CP13" s="663"/>
      <c r="CQ13" s="664"/>
      <c r="CR13" s="647">
        <v>1260415</v>
      </c>
      <c r="CS13" s="648"/>
      <c r="CT13" s="648"/>
      <c r="CU13" s="648"/>
      <c r="CV13" s="648"/>
      <c r="CW13" s="648"/>
      <c r="CX13" s="648"/>
      <c r="CY13" s="649"/>
      <c r="CZ13" s="650">
        <v>5.2</v>
      </c>
      <c r="DA13" s="650"/>
      <c r="DB13" s="650"/>
      <c r="DC13" s="650"/>
      <c r="DD13" s="656">
        <v>1061719</v>
      </c>
      <c r="DE13" s="648"/>
      <c r="DF13" s="648"/>
      <c r="DG13" s="648"/>
      <c r="DH13" s="648"/>
      <c r="DI13" s="648"/>
      <c r="DJ13" s="648"/>
      <c r="DK13" s="648"/>
      <c r="DL13" s="648"/>
      <c r="DM13" s="648"/>
      <c r="DN13" s="648"/>
      <c r="DO13" s="648"/>
      <c r="DP13" s="649"/>
      <c r="DQ13" s="656">
        <v>363967</v>
      </c>
      <c r="DR13" s="648"/>
      <c r="DS13" s="648"/>
      <c r="DT13" s="648"/>
      <c r="DU13" s="648"/>
      <c r="DV13" s="648"/>
      <c r="DW13" s="648"/>
      <c r="DX13" s="648"/>
      <c r="DY13" s="648"/>
      <c r="DZ13" s="648"/>
      <c r="EA13" s="648"/>
      <c r="EB13" s="648"/>
      <c r="EC13" s="657"/>
    </row>
    <row r="14" spans="2:143" ht="11.25" customHeight="1" x14ac:dyDescent="0.15">
      <c r="B14" s="644" t="s">
        <v>256</v>
      </c>
      <c r="C14" s="645"/>
      <c r="D14" s="645"/>
      <c r="E14" s="645"/>
      <c r="F14" s="645"/>
      <c r="G14" s="645"/>
      <c r="H14" s="645"/>
      <c r="I14" s="645"/>
      <c r="J14" s="645"/>
      <c r="K14" s="645"/>
      <c r="L14" s="645"/>
      <c r="M14" s="645"/>
      <c r="N14" s="645"/>
      <c r="O14" s="645"/>
      <c r="P14" s="645"/>
      <c r="Q14" s="646"/>
      <c r="R14" s="647" t="s">
        <v>234</v>
      </c>
      <c r="S14" s="648"/>
      <c r="T14" s="648"/>
      <c r="U14" s="648"/>
      <c r="V14" s="648"/>
      <c r="W14" s="648"/>
      <c r="X14" s="648"/>
      <c r="Y14" s="649"/>
      <c r="Z14" s="650" t="s">
        <v>234</v>
      </c>
      <c r="AA14" s="650"/>
      <c r="AB14" s="650"/>
      <c r="AC14" s="650"/>
      <c r="AD14" s="651" t="s">
        <v>129</v>
      </c>
      <c r="AE14" s="651"/>
      <c r="AF14" s="651"/>
      <c r="AG14" s="651"/>
      <c r="AH14" s="651"/>
      <c r="AI14" s="651"/>
      <c r="AJ14" s="651"/>
      <c r="AK14" s="651"/>
      <c r="AL14" s="652" t="s">
        <v>129</v>
      </c>
      <c r="AM14" s="653"/>
      <c r="AN14" s="653"/>
      <c r="AO14" s="654"/>
      <c r="AP14" s="644" t="s">
        <v>257</v>
      </c>
      <c r="AQ14" s="645"/>
      <c r="AR14" s="645"/>
      <c r="AS14" s="645"/>
      <c r="AT14" s="645"/>
      <c r="AU14" s="645"/>
      <c r="AV14" s="645"/>
      <c r="AW14" s="645"/>
      <c r="AX14" s="645"/>
      <c r="AY14" s="645"/>
      <c r="AZ14" s="645"/>
      <c r="BA14" s="645"/>
      <c r="BB14" s="645"/>
      <c r="BC14" s="645"/>
      <c r="BD14" s="645"/>
      <c r="BE14" s="645"/>
      <c r="BF14" s="646"/>
      <c r="BG14" s="647">
        <v>128832</v>
      </c>
      <c r="BH14" s="648"/>
      <c r="BI14" s="648"/>
      <c r="BJ14" s="648"/>
      <c r="BK14" s="648"/>
      <c r="BL14" s="648"/>
      <c r="BM14" s="648"/>
      <c r="BN14" s="649"/>
      <c r="BO14" s="650">
        <v>3.2</v>
      </c>
      <c r="BP14" s="650"/>
      <c r="BQ14" s="650"/>
      <c r="BR14" s="650"/>
      <c r="BS14" s="656" t="s">
        <v>234</v>
      </c>
      <c r="BT14" s="648"/>
      <c r="BU14" s="648"/>
      <c r="BV14" s="648"/>
      <c r="BW14" s="648"/>
      <c r="BX14" s="648"/>
      <c r="BY14" s="648"/>
      <c r="BZ14" s="648"/>
      <c r="CA14" s="648"/>
      <c r="CB14" s="657"/>
      <c r="CD14" s="662" t="s">
        <v>258</v>
      </c>
      <c r="CE14" s="663"/>
      <c r="CF14" s="663"/>
      <c r="CG14" s="663"/>
      <c r="CH14" s="663"/>
      <c r="CI14" s="663"/>
      <c r="CJ14" s="663"/>
      <c r="CK14" s="663"/>
      <c r="CL14" s="663"/>
      <c r="CM14" s="663"/>
      <c r="CN14" s="663"/>
      <c r="CO14" s="663"/>
      <c r="CP14" s="663"/>
      <c r="CQ14" s="664"/>
      <c r="CR14" s="647">
        <v>779833</v>
      </c>
      <c r="CS14" s="648"/>
      <c r="CT14" s="648"/>
      <c r="CU14" s="648"/>
      <c r="CV14" s="648"/>
      <c r="CW14" s="648"/>
      <c r="CX14" s="648"/>
      <c r="CY14" s="649"/>
      <c r="CZ14" s="650">
        <v>3.2</v>
      </c>
      <c r="DA14" s="650"/>
      <c r="DB14" s="650"/>
      <c r="DC14" s="650"/>
      <c r="DD14" s="656">
        <v>77094</v>
      </c>
      <c r="DE14" s="648"/>
      <c r="DF14" s="648"/>
      <c r="DG14" s="648"/>
      <c r="DH14" s="648"/>
      <c r="DI14" s="648"/>
      <c r="DJ14" s="648"/>
      <c r="DK14" s="648"/>
      <c r="DL14" s="648"/>
      <c r="DM14" s="648"/>
      <c r="DN14" s="648"/>
      <c r="DO14" s="648"/>
      <c r="DP14" s="649"/>
      <c r="DQ14" s="656">
        <v>718480</v>
      </c>
      <c r="DR14" s="648"/>
      <c r="DS14" s="648"/>
      <c r="DT14" s="648"/>
      <c r="DU14" s="648"/>
      <c r="DV14" s="648"/>
      <c r="DW14" s="648"/>
      <c r="DX14" s="648"/>
      <c r="DY14" s="648"/>
      <c r="DZ14" s="648"/>
      <c r="EA14" s="648"/>
      <c r="EB14" s="648"/>
      <c r="EC14" s="657"/>
    </row>
    <row r="15" spans="2:143" ht="11.25" customHeight="1" x14ac:dyDescent="0.15">
      <c r="B15" s="644" t="s">
        <v>259</v>
      </c>
      <c r="C15" s="645"/>
      <c r="D15" s="645"/>
      <c r="E15" s="645"/>
      <c r="F15" s="645"/>
      <c r="G15" s="645"/>
      <c r="H15" s="645"/>
      <c r="I15" s="645"/>
      <c r="J15" s="645"/>
      <c r="K15" s="645"/>
      <c r="L15" s="645"/>
      <c r="M15" s="645"/>
      <c r="N15" s="645"/>
      <c r="O15" s="645"/>
      <c r="P15" s="645"/>
      <c r="Q15" s="646"/>
      <c r="R15" s="647" t="s">
        <v>234</v>
      </c>
      <c r="S15" s="648"/>
      <c r="T15" s="648"/>
      <c r="U15" s="648"/>
      <c r="V15" s="648"/>
      <c r="W15" s="648"/>
      <c r="X15" s="648"/>
      <c r="Y15" s="649"/>
      <c r="Z15" s="650" t="s">
        <v>234</v>
      </c>
      <c r="AA15" s="650"/>
      <c r="AB15" s="650"/>
      <c r="AC15" s="650"/>
      <c r="AD15" s="651" t="s">
        <v>234</v>
      </c>
      <c r="AE15" s="651"/>
      <c r="AF15" s="651"/>
      <c r="AG15" s="651"/>
      <c r="AH15" s="651"/>
      <c r="AI15" s="651"/>
      <c r="AJ15" s="651"/>
      <c r="AK15" s="651"/>
      <c r="AL15" s="652" t="s">
        <v>129</v>
      </c>
      <c r="AM15" s="653"/>
      <c r="AN15" s="653"/>
      <c r="AO15" s="654"/>
      <c r="AP15" s="644" t="s">
        <v>260</v>
      </c>
      <c r="AQ15" s="645"/>
      <c r="AR15" s="645"/>
      <c r="AS15" s="645"/>
      <c r="AT15" s="645"/>
      <c r="AU15" s="645"/>
      <c r="AV15" s="645"/>
      <c r="AW15" s="645"/>
      <c r="AX15" s="645"/>
      <c r="AY15" s="645"/>
      <c r="AZ15" s="645"/>
      <c r="BA15" s="645"/>
      <c r="BB15" s="645"/>
      <c r="BC15" s="645"/>
      <c r="BD15" s="645"/>
      <c r="BE15" s="645"/>
      <c r="BF15" s="646"/>
      <c r="BG15" s="647">
        <v>208798</v>
      </c>
      <c r="BH15" s="648"/>
      <c r="BI15" s="648"/>
      <c r="BJ15" s="648"/>
      <c r="BK15" s="648"/>
      <c r="BL15" s="648"/>
      <c r="BM15" s="648"/>
      <c r="BN15" s="649"/>
      <c r="BO15" s="650">
        <v>5.2</v>
      </c>
      <c r="BP15" s="650"/>
      <c r="BQ15" s="650"/>
      <c r="BR15" s="650"/>
      <c r="BS15" s="656" t="s">
        <v>234</v>
      </c>
      <c r="BT15" s="648"/>
      <c r="BU15" s="648"/>
      <c r="BV15" s="648"/>
      <c r="BW15" s="648"/>
      <c r="BX15" s="648"/>
      <c r="BY15" s="648"/>
      <c r="BZ15" s="648"/>
      <c r="CA15" s="648"/>
      <c r="CB15" s="657"/>
      <c r="CD15" s="662" t="s">
        <v>261</v>
      </c>
      <c r="CE15" s="663"/>
      <c r="CF15" s="663"/>
      <c r="CG15" s="663"/>
      <c r="CH15" s="663"/>
      <c r="CI15" s="663"/>
      <c r="CJ15" s="663"/>
      <c r="CK15" s="663"/>
      <c r="CL15" s="663"/>
      <c r="CM15" s="663"/>
      <c r="CN15" s="663"/>
      <c r="CO15" s="663"/>
      <c r="CP15" s="663"/>
      <c r="CQ15" s="664"/>
      <c r="CR15" s="647">
        <v>1583585</v>
      </c>
      <c r="CS15" s="648"/>
      <c r="CT15" s="648"/>
      <c r="CU15" s="648"/>
      <c r="CV15" s="648"/>
      <c r="CW15" s="648"/>
      <c r="CX15" s="648"/>
      <c r="CY15" s="649"/>
      <c r="CZ15" s="650">
        <v>6.6</v>
      </c>
      <c r="DA15" s="650"/>
      <c r="DB15" s="650"/>
      <c r="DC15" s="650"/>
      <c r="DD15" s="656">
        <v>126039</v>
      </c>
      <c r="DE15" s="648"/>
      <c r="DF15" s="648"/>
      <c r="DG15" s="648"/>
      <c r="DH15" s="648"/>
      <c r="DI15" s="648"/>
      <c r="DJ15" s="648"/>
      <c r="DK15" s="648"/>
      <c r="DL15" s="648"/>
      <c r="DM15" s="648"/>
      <c r="DN15" s="648"/>
      <c r="DO15" s="648"/>
      <c r="DP15" s="649"/>
      <c r="DQ15" s="656">
        <v>1341793</v>
      </c>
      <c r="DR15" s="648"/>
      <c r="DS15" s="648"/>
      <c r="DT15" s="648"/>
      <c r="DU15" s="648"/>
      <c r="DV15" s="648"/>
      <c r="DW15" s="648"/>
      <c r="DX15" s="648"/>
      <c r="DY15" s="648"/>
      <c r="DZ15" s="648"/>
      <c r="EA15" s="648"/>
      <c r="EB15" s="648"/>
      <c r="EC15" s="657"/>
    </row>
    <row r="16" spans="2:143" ht="11.25" customHeight="1" x14ac:dyDescent="0.15">
      <c r="B16" s="644" t="s">
        <v>262</v>
      </c>
      <c r="C16" s="645"/>
      <c r="D16" s="645"/>
      <c r="E16" s="645"/>
      <c r="F16" s="645"/>
      <c r="G16" s="645"/>
      <c r="H16" s="645"/>
      <c r="I16" s="645"/>
      <c r="J16" s="645"/>
      <c r="K16" s="645"/>
      <c r="L16" s="645"/>
      <c r="M16" s="645"/>
      <c r="N16" s="645"/>
      <c r="O16" s="645"/>
      <c r="P16" s="645"/>
      <c r="Q16" s="646"/>
      <c r="R16" s="647">
        <v>13260</v>
      </c>
      <c r="S16" s="648"/>
      <c r="T16" s="648"/>
      <c r="U16" s="648"/>
      <c r="V16" s="648"/>
      <c r="W16" s="648"/>
      <c r="X16" s="648"/>
      <c r="Y16" s="649"/>
      <c r="Z16" s="650">
        <v>0.1</v>
      </c>
      <c r="AA16" s="650"/>
      <c r="AB16" s="650"/>
      <c r="AC16" s="650"/>
      <c r="AD16" s="651">
        <v>13260</v>
      </c>
      <c r="AE16" s="651"/>
      <c r="AF16" s="651"/>
      <c r="AG16" s="651"/>
      <c r="AH16" s="651"/>
      <c r="AI16" s="651"/>
      <c r="AJ16" s="651"/>
      <c r="AK16" s="651"/>
      <c r="AL16" s="652">
        <v>0.1</v>
      </c>
      <c r="AM16" s="653"/>
      <c r="AN16" s="653"/>
      <c r="AO16" s="654"/>
      <c r="AP16" s="644" t="s">
        <v>263</v>
      </c>
      <c r="AQ16" s="645"/>
      <c r="AR16" s="645"/>
      <c r="AS16" s="645"/>
      <c r="AT16" s="645"/>
      <c r="AU16" s="645"/>
      <c r="AV16" s="645"/>
      <c r="AW16" s="645"/>
      <c r="AX16" s="645"/>
      <c r="AY16" s="645"/>
      <c r="AZ16" s="645"/>
      <c r="BA16" s="645"/>
      <c r="BB16" s="645"/>
      <c r="BC16" s="645"/>
      <c r="BD16" s="645"/>
      <c r="BE16" s="645"/>
      <c r="BF16" s="646"/>
      <c r="BG16" s="647" t="s">
        <v>234</v>
      </c>
      <c r="BH16" s="648"/>
      <c r="BI16" s="648"/>
      <c r="BJ16" s="648"/>
      <c r="BK16" s="648"/>
      <c r="BL16" s="648"/>
      <c r="BM16" s="648"/>
      <c r="BN16" s="649"/>
      <c r="BO16" s="650" t="s">
        <v>129</v>
      </c>
      <c r="BP16" s="650"/>
      <c r="BQ16" s="650"/>
      <c r="BR16" s="650"/>
      <c r="BS16" s="656" t="s">
        <v>129</v>
      </c>
      <c r="BT16" s="648"/>
      <c r="BU16" s="648"/>
      <c r="BV16" s="648"/>
      <c r="BW16" s="648"/>
      <c r="BX16" s="648"/>
      <c r="BY16" s="648"/>
      <c r="BZ16" s="648"/>
      <c r="CA16" s="648"/>
      <c r="CB16" s="657"/>
      <c r="CD16" s="662" t="s">
        <v>264</v>
      </c>
      <c r="CE16" s="663"/>
      <c r="CF16" s="663"/>
      <c r="CG16" s="663"/>
      <c r="CH16" s="663"/>
      <c r="CI16" s="663"/>
      <c r="CJ16" s="663"/>
      <c r="CK16" s="663"/>
      <c r="CL16" s="663"/>
      <c r="CM16" s="663"/>
      <c r="CN16" s="663"/>
      <c r="CO16" s="663"/>
      <c r="CP16" s="663"/>
      <c r="CQ16" s="664"/>
      <c r="CR16" s="647">
        <v>1042168</v>
      </c>
      <c r="CS16" s="648"/>
      <c r="CT16" s="648"/>
      <c r="CU16" s="648"/>
      <c r="CV16" s="648"/>
      <c r="CW16" s="648"/>
      <c r="CX16" s="648"/>
      <c r="CY16" s="649"/>
      <c r="CZ16" s="650">
        <v>4.3</v>
      </c>
      <c r="DA16" s="650"/>
      <c r="DB16" s="650"/>
      <c r="DC16" s="650"/>
      <c r="DD16" s="656" t="s">
        <v>129</v>
      </c>
      <c r="DE16" s="648"/>
      <c r="DF16" s="648"/>
      <c r="DG16" s="648"/>
      <c r="DH16" s="648"/>
      <c r="DI16" s="648"/>
      <c r="DJ16" s="648"/>
      <c r="DK16" s="648"/>
      <c r="DL16" s="648"/>
      <c r="DM16" s="648"/>
      <c r="DN16" s="648"/>
      <c r="DO16" s="648"/>
      <c r="DP16" s="649"/>
      <c r="DQ16" s="656">
        <v>302188</v>
      </c>
      <c r="DR16" s="648"/>
      <c r="DS16" s="648"/>
      <c r="DT16" s="648"/>
      <c r="DU16" s="648"/>
      <c r="DV16" s="648"/>
      <c r="DW16" s="648"/>
      <c r="DX16" s="648"/>
      <c r="DY16" s="648"/>
      <c r="DZ16" s="648"/>
      <c r="EA16" s="648"/>
      <c r="EB16" s="648"/>
      <c r="EC16" s="657"/>
    </row>
    <row r="17" spans="2:133" ht="11.25" customHeight="1" x14ac:dyDescent="0.15">
      <c r="B17" s="644" t="s">
        <v>265</v>
      </c>
      <c r="C17" s="645"/>
      <c r="D17" s="645"/>
      <c r="E17" s="645"/>
      <c r="F17" s="645"/>
      <c r="G17" s="645"/>
      <c r="H17" s="645"/>
      <c r="I17" s="645"/>
      <c r="J17" s="645"/>
      <c r="K17" s="645"/>
      <c r="L17" s="645"/>
      <c r="M17" s="645"/>
      <c r="N17" s="645"/>
      <c r="O17" s="645"/>
      <c r="P17" s="645"/>
      <c r="Q17" s="646"/>
      <c r="R17" s="647">
        <v>10835</v>
      </c>
      <c r="S17" s="648"/>
      <c r="T17" s="648"/>
      <c r="U17" s="648"/>
      <c r="V17" s="648"/>
      <c r="W17" s="648"/>
      <c r="X17" s="648"/>
      <c r="Y17" s="649"/>
      <c r="Z17" s="650">
        <v>0</v>
      </c>
      <c r="AA17" s="650"/>
      <c r="AB17" s="650"/>
      <c r="AC17" s="650"/>
      <c r="AD17" s="651">
        <v>10835</v>
      </c>
      <c r="AE17" s="651"/>
      <c r="AF17" s="651"/>
      <c r="AG17" s="651"/>
      <c r="AH17" s="651"/>
      <c r="AI17" s="651"/>
      <c r="AJ17" s="651"/>
      <c r="AK17" s="651"/>
      <c r="AL17" s="652">
        <v>0.1</v>
      </c>
      <c r="AM17" s="653"/>
      <c r="AN17" s="653"/>
      <c r="AO17" s="654"/>
      <c r="AP17" s="644" t="s">
        <v>266</v>
      </c>
      <c r="AQ17" s="645"/>
      <c r="AR17" s="645"/>
      <c r="AS17" s="645"/>
      <c r="AT17" s="645"/>
      <c r="AU17" s="645"/>
      <c r="AV17" s="645"/>
      <c r="AW17" s="645"/>
      <c r="AX17" s="645"/>
      <c r="AY17" s="645"/>
      <c r="AZ17" s="645"/>
      <c r="BA17" s="645"/>
      <c r="BB17" s="645"/>
      <c r="BC17" s="645"/>
      <c r="BD17" s="645"/>
      <c r="BE17" s="645"/>
      <c r="BF17" s="646"/>
      <c r="BG17" s="647" t="s">
        <v>129</v>
      </c>
      <c r="BH17" s="648"/>
      <c r="BI17" s="648"/>
      <c r="BJ17" s="648"/>
      <c r="BK17" s="648"/>
      <c r="BL17" s="648"/>
      <c r="BM17" s="648"/>
      <c r="BN17" s="649"/>
      <c r="BO17" s="650" t="s">
        <v>234</v>
      </c>
      <c r="BP17" s="650"/>
      <c r="BQ17" s="650"/>
      <c r="BR17" s="650"/>
      <c r="BS17" s="656" t="s">
        <v>129</v>
      </c>
      <c r="BT17" s="648"/>
      <c r="BU17" s="648"/>
      <c r="BV17" s="648"/>
      <c r="BW17" s="648"/>
      <c r="BX17" s="648"/>
      <c r="BY17" s="648"/>
      <c r="BZ17" s="648"/>
      <c r="CA17" s="648"/>
      <c r="CB17" s="657"/>
      <c r="CD17" s="662" t="s">
        <v>267</v>
      </c>
      <c r="CE17" s="663"/>
      <c r="CF17" s="663"/>
      <c r="CG17" s="663"/>
      <c r="CH17" s="663"/>
      <c r="CI17" s="663"/>
      <c r="CJ17" s="663"/>
      <c r="CK17" s="663"/>
      <c r="CL17" s="663"/>
      <c r="CM17" s="663"/>
      <c r="CN17" s="663"/>
      <c r="CO17" s="663"/>
      <c r="CP17" s="663"/>
      <c r="CQ17" s="664"/>
      <c r="CR17" s="647">
        <v>2338521</v>
      </c>
      <c r="CS17" s="648"/>
      <c r="CT17" s="648"/>
      <c r="CU17" s="648"/>
      <c r="CV17" s="648"/>
      <c r="CW17" s="648"/>
      <c r="CX17" s="648"/>
      <c r="CY17" s="649"/>
      <c r="CZ17" s="650">
        <v>9.6999999999999993</v>
      </c>
      <c r="DA17" s="650"/>
      <c r="DB17" s="650"/>
      <c r="DC17" s="650"/>
      <c r="DD17" s="656" t="s">
        <v>234</v>
      </c>
      <c r="DE17" s="648"/>
      <c r="DF17" s="648"/>
      <c r="DG17" s="648"/>
      <c r="DH17" s="648"/>
      <c r="DI17" s="648"/>
      <c r="DJ17" s="648"/>
      <c r="DK17" s="648"/>
      <c r="DL17" s="648"/>
      <c r="DM17" s="648"/>
      <c r="DN17" s="648"/>
      <c r="DO17" s="648"/>
      <c r="DP17" s="649"/>
      <c r="DQ17" s="656">
        <v>2287300</v>
      </c>
      <c r="DR17" s="648"/>
      <c r="DS17" s="648"/>
      <c r="DT17" s="648"/>
      <c r="DU17" s="648"/>
      <c r="DV17" s="648"/>
      <c r="DW17" s="648"/>
      <c r="DX17" s="648"/>
      <c r="DY17" s="648"/>
      <c r="DZ17" s="648"/>
      <c r="EA17" s="648"/>
      <c r="EB17" s="648"/>
      <c r="EC17" s="657"/>
    </row>
    <row r="18" spans="2:133" ht="11.25" customHeight="1" x14ac:dyDescent="0.15">
      <c r="B18" s="644" t="s">
        <v>268</v>
      </c>
      <c r="C18" s="645"/>
      <c r="D18" s="645"/>
      <c r="E18" s="645"/>
      <c r="F18" s="645"/>
      <c r="G18" s="645"/>
      <c r="H18" s="645"/>
      <c r="I18" s="645"/>
      <c r="J18" s="645"/>
      <c r="K18" s="645"/>
      <c r="L18" s="645"/>
      <c r="M18" s="645"/>
      <c r="N18" s="645"/>
      <c r="O18" s="645"/>
      <c r="P18" s="645"/>
      <c r="Q18" s="646"/>
      <c r="R18" s="647">
        <v>40511</v>
      </c>
      <c r="S18" s="648"/>
      <c r="T18" s="648"/>
      <c r="U18" s="648"/>
      <c r="V18" s="648"/>
      <c r="W18" s="648"/>
      <c r="X18" s="648"/>
      <c r="Y18" s="649"/>
      <c r="Z18" s="650">
        <v>0.2</v>
      </c>
      <c r="AA18" s="650"/>
      <c r="AB18" s="650"/>
      <c r="AC18" s="650"/>
      <c r="AD18" s="651">
        <v>40511</v>
      </c>
      <c r="AE18" s="651"/>
      <c r="AF18" s="651"/>
      <c r="AG18" s="651"/>
      <c r="AH18" s="651"/>
      <c r="AI18" s="651"/>
      <c r="AJ18" s="651"/>
      <c r="AK18" s="651"/>
      <c r="AL18" s="652">
        <v>0.4</v>
      </c>
      <c r="AM18" s="653"/>
      <c r="AN18" s="653"/>
      <c r="AO18" s="654"/>
      <c r="AP18" s="644" t="s">
        <v>269</v>
      </c>
      <c r="AQ18" s="645"/>
      <c r="AR18" s="645"/>
      <c r="AS18" s="645"/>
      <c r="AT18" s="645"/>
      <c r="AU18" s="645"/>
      <c r="AV18" s="645"/>
      <c r="AW18" s="645"/>
      <c r="AX18" s="645"/>
      <c r="AY18" s="645"/>
      <c r="AZ18" s="645"/>
      <c r="BA18" s="645"/>
      <c r="BB18" s="645"/>
      <c r="BC18" s="645"/>
      <c r="BD18" s="645"/>
      <c r="BE18" s="645"/>
      <c r="BF18" s="646"/>
      <c r="BG18" s="647" t="s">
        <v>129</v>
      </c>
      <c r="BH18" s="648"/>
      <c r="BI18" s="648"/>
      <c r="BJ18" s="648"/>
      <c r="BK18" s="648"/>
      <c r="BL18" s="648"/>
      <c r="BM18" s="648"/>
      <c r="BN18" s="649"/>
      <c r="BO18" s="650" t="s">
        <v>129</v>
      </c>
      <c r="BP18" s="650"/>
      <c r="BQ18" s="650"/>
      <c r="BR18" s="650"/>
      <c r="BS18" s="656" t="s">
        <v>129</v>
      </c>
      <c r="BT18" s="648"/>
      <c r="BU18" s="648"/>
      <c r="BV18" s="648"/>
      <c r="BW18" s="648"/>
      <c r="BX18" s="648"/>
      <c r="BY18" s="648"/>
      <c r="BZ18" s="648"/>
      <c r="CA18" s="648"/>
      <c r="CB18" s="657"/>
      <c r="CD18" s="662" t="s">
        <v>270</v>
      </c>
      <c r="CE18" s="663"/>
      <c r="CF18" s="663"/>
      <c r="CG18" s="663"/>
      <c r="CH18" s="663"/>
      <c r="CI18" s="663"/>
      <c r="CJ18" s="663"/>
      <c r="CK18" s="663"/>
      <c r="CL18" s="663"/>
      <c r="CM18" s="663"/>
      <c r="CN18" s="663"/>
      <c r="CO18" s="663"/>
      <c r="CP18" s="663"/>
      <c r="CQ18" s="664"/>
      <c r="CR18" s="647" t="s">
        <v>234</v>
      </c>
      <c r="CS18" s="648"/>
      <c r="CT18" s="648"/>
      <c r="CU18" s="648"/>
      <c r="CV18" s="648"/>
      <c r="CW18" s="648"/>
      <c r="CX18" s="648"/>
      <c r="CY18" s="649"/>
      <c r="CZ18" s="650" t="s">
        <v>234</v>
      </c>
      <c r="DA18" s="650"/>
      <c r="DB18" s="650"/>
      <c r="DC18" s="650"/>
      <c r="DD18" s="656" t="s">
        <v>129</v>
      </c>
      <c r="DE18" s="648"/>
      <c r="DF18" s="648"/>
      <c r="DG18" s="648"/>
      <c r="DH18" s="648"/>
      <c r="DI18" s="648"/>
      <c r="DJ18" s="648"/>
      <c r="DK18" s="648"/>
      <c r="DL18" s="648"/>
      <c r="DM18" s="648"/>
      <c r="DN18" s="648"/>
      <c r="DO18" s="648"/>
      <c r="DP18" s="649"/>
      <c r="DQ18" s="656" t="s">
        <v>129</v>
      </c>
      <c r="DR18" s="648"/>
      <c r="DS18" s="648"/>
      <c r="DT18" s="648"/>
      <c r="DU18" s="648"/>
      <c r="DV18" s="648"/>
      <c r="DW18" s="648"/>
      <c r="DX18" s="648"/>
      <c r="DY18" s="648"/>
      <c r="DZ18" s="648"/>
      <c r="EA18" s="648"/>
      <c r="EB18" s="648"/>
      <c r="EC18" s="657"/>
    </row>
    <row r="19" spans="2:133" ht="11.25" customHeight="1" x14ac:dyDescent="0.15">
      <c r="B19" s="644" t="s">
        <v>271</v>
      </c>
      <c r="C19" s="645"/>
      <c r="D19" s="645"/>
      <c r="E19" s="645"/>
      <c r="F19" s="645"/>
      <c r="G19" s="645"/>
      <c r="H19" s="645"/>
      <c r="I19" s="645"/>
      <c r="J19" s="645"/>
      <c r="K19" s="645"/>
      <c r="L19" s="645"/>
      <c r="M19" s="645"/>
      <c r="N19" s="645"/>
      <c r="O19" s="645"/>
      <c r="P19" s="645"/>
      <c r="Q19" s="646"/>
      <c r="R19" s="647">
        <v>32461</v>
      </c>
      <c r="S19" s="648"/>
      <c r="T19" s="648"/>
      <c r="U19" s="648"/>
      <c r="V19" s="648"/>
      <c r="W19" s="648"/>
      <c r="X19" s="648"/>
      <c r="Y19" s="649"/>
      <c r="Z19" s="650">
        <v>0.1</v>
      </c>
      <c r="AA19" s="650"/>
      <c r="AB19" s="650"/>
      <c r="AC19" s="650"/>
      <c r="AD19" s="651">
        <v>32461</v>
      </c>
      <c r="AE19" s="651"/>
      <c r="AF19" s="651"/>
      <c r="AG19" s="651"/>
      <c r="AH19" s="651"/>
      <c r="AI19" s="651"/>
      <c r="AJ19" s="651"/>
      <c r="AK19" s="651"/>
      <c r="AL19" s="652">
        <v>0.3</v>
      </c>
      <c r="AM19" s="653"/>
      <c r="AN19" s="653"/>
      <c r="AO19" s="654"/>
      <c r="AP19" s="644" t="s">
        <v>272</v>
      </c>
      <c r="AQ19" s="645"/>
      <c r="AR19" s="645"/>
      <c r="AS19" s="645"/>
      <c r="AT19" s="645"/>
      <c r="AU19" s="645"/>
      <c r="AV19" s="645"/>
      <c r="AW19" s="645"/>
      <c r="AX19" s="645"/>
      <c r="AY19" s="645"/>
      <c r="AZ19" s="645"/>
      <c r="BA19" s="645"/>
      <c r="BB19" s="645"/>
      <c r="BC19" s="645"/>
      <c r="BD19" s="645"/>
      <c r="BE19" s="645"/>
      <c r="BF19" s="646"/>
      <c r="BG19" s="647">
        <v>59506</v>
      </c>
      <c r="BH19" s="648"/>
      <c r="BI19" s="648"/>
      <c r="BJ19" s="648"/>
      <c r="BK19" s="648"/>
      <c r="BL19" s="648"/>
      <c r="BM19" s="648"/>
      <c r="BN19" s="649"/>
      <c r="BO19" s="650">
        <v>1.5</v>
      </c>
      <c r="BP19" s="650"/>
      <c r="BQ19" s="650"/>
      <c r="BR19" s="650"/>
      <c r="BS19" s="656" t="s">
        <v>129</v>
      </c>
      <c r="BT19" s="648"/>
      <c r="BU19" s="648"/>
      <c r="BV19" s="648"/>
      <c r="BW19" s="648"/>
      <c r="BX19" s="648"/>
      <c r="BY19" s="648"/>
      <c r="BZ19" s="648"/>
      <c r="CA19" s="648"/>
      <c r="CB19" s="657"/>
      <c r="CD19" s="662" t="s">
        <v>273</v>
      </c>
      <c r="CE19" s="663"/>
      <c r="CF19" s="663"/>
      <c r="CG19" s="663"/>
      <c r="CH19" s="663"/>
      <c r="CI19" s="663"/>
      <c r="CJ19" s="663"/>
      <c r="CK19" s="663"/>
      <c r="CL19" s="663"/>
      <c r="CM19" s="663"/>
      <c r="CN19" s="663"/>
      <c r="CO19" s="663"/>
      <c r="CP19" s="663"/>
      <c r="CQ19" s="664"/>
      <c r="CR19" s="647" t="s">
        <v>129</v>
      </c>
      <c r="CS19" s="648"/>
      <c r="CT19" s="648"/>
      <c r="CU19" s="648"/>
      <c r="CV19" s="648"/>
      <c r="CW19" s="648"/>
      <c r="CX19" s="648"/>
      <c r="CY19" s="649"/>
      <c r="CZ19" s="650" t="s">
        <v>129</v>
      </c>
      <c r="DA19" s="650"/>
      <c r="DB19" s="650"/>
      <c r="DC19" s="650"/>
      <c r="DD19" s="656" t="s">
        <v>129</v>
      </c>
      <c r="DE19" s="648"/>
      <c r="DF19" s="648"/>
      <c r="DG19" s="648"/>
      <c r="DH19" s="648"/>
      <c r="DI19" s="648"/>
      <c r="DJ19" s="648"/>
      <c r="DK19" s="648"/>
      <c r="DL19" s="648"/>
      <c r="DM19" s="648"/>
      <c r="DN19" s="648"/>
      <c r="DO19" s="648"/>
      <c r="DP19" s="649"/>
      <c r="DQ19" s="656" t="s">
        <v>234</v>
      </c>
      <c r="DR19" s="648"/>
      <c r="DS19" s="648"/>
      <c r="DT19" s="648"/>
      <c r="DU19" s="648"/>
      <c r="DV19" s="648"/>
      <c r="DW19" s="648"/>
      <c r="DX19" s="648"/>
      <c r="DY19" s="648"/>
      <c r="DZ19" s="648"/>
      <c r="EA19" s="648"/>
      <c r="EB19" s="648"/>
      <c r="EC19" s="657"/>
    </row>
    <row r="20" spans="2:133" ht="11.25" customHeight="1" x14ac:dyDescent="0.15">
      <c r="B20" s="644" t="s">
        <v>274</v>
      </c>
      <c r="C20" s="645"/>
      <c r="D20" s="645"/>
      <c r="E20" s="645"/>
      <c r="F20" s="645"/>
      <c r="G20" s="645"/>
      <c r="H20" s="645"/>
      <c r="I20" s="645"/>
      <c r="J20" s="645"/>
      <c r="K20" s="645"/>
      <c r="L20" s="645"/>
      <c r="M20" s="645"/>
      <c r="N20" s="645"/>
      <c r="O20" s="645"/>
      <c r="P20" s="645"/>
      <c r="Q20" s="646"/>
      <c r="R20" s="647">
        <v>5950</v>
      </c>
      <c r="S20" s="648"/>
      <c r="T20" s="648"/>
      <c r="U20" s="648"/>
      <c r="V20" s="648"/>
      <c r="W20" s="648"/>
      <c r="X20" s="648"/>
      <c r="Y20" s="649"/>
      <c r="Z20" s="650">
        <v>0</v>
      </c>
      <c r="AA20" s="650"/>
      <c r="AB20" s="650"/>
      <c r="AC20" s="650"/>
      <c r="AD20" s="651">
        <v>5950</v>
      </c>
      <c r="AE20" s="651"/>
      <c r="AF20" s="651"/>
      <c r="AG20" s="651"/>
      <c r="AH20" s="651"/>
      <c r="AI20" s="651"/>
      <c r="AJ20" s="651"/>
      <c r="AK20" s="651"/>
      <c r="AL20" s="652">
        <v>0.1</v>
      </c>
      <c r="AM20" s="653"/>
      <c r="AN20" s="653"/>
      <c r="AO20" s="654"/>
      <c r="AP20" s="644" t="s">
        <v>275</v>
      </c>
      <c r="AQ20" s="645"/>
      <c r="AR20" s="645"/>
      <c r="AS20" s="645"/>
      <c r="AT20" s="645"/>
      <c r="AU20" s="645"/>
      <c r="AV20" s="645"/>
      <c r="AW20" s="645"/>
      <c r="AX20" s="645"/>
      <c r="AY20" s="645"/>
      <c r="AZ20" s="645"/>
      <c r="BA20" s="645"/>
      <c r="BB20" s="645"/>
      <c r="BC20" s="645"/>
      <c r="BD20" s="645"/>
      <c r="BE20" s="645"/>
      <c r="BF20" s="646"/>
      <c r="BG20" s="647">
        <v>59506</v>
      </c>
      <c r="BH20" s="648"/>
      <c r="BI20" s="648"/>
      <c r="BJ20" s="648"/>
      <c r="BK20" s="648"/>
      <c r="BL20" s="648"/>
      <c r="BM20" s="648"/>
      <c r="BN20" s="649"/>
      <c r="BO20" s="650">
        <v>1.5</v>
      </c>
      <c r="BP20" s="650"/>
      <c r="BQ20" s="650"/>
      <c r="BR20" s="650"/>
      <c r="BS20" s="656" t="s">
        <v>129</v>
      </c>
      <c r="BT20" s="648"/>
      <c r="BU20" s="648"/>
      <c r="BV20" s="648"/>
      <c r="BW20" s="648"/>
      <c r="BX20" s="648"/>
      <c r="BY20" s="648"/>
      <c r="BZ20" s="648"/>
      <c r="CA20" s="648"/>
      <c r="CB20" s="657"/>
      <c r="CD20" s="662" t="s">
        <v>276</v>
      </c>
      <c r="CE20" s="663"/>
      <c r="CF20" s="663"/>
      <c r="CG20" s="663"/>
      <c r="CH20" s="663"/>
      <c r="CI20" s="663"/>
      <c r="CJ20" s="663"/>
      <c r="CK20" s="663"/>
      <c r="CL20" s="663"/>
      <c r="CM20" s="663"/>
      <c r="CN20" s="663"/>
      <c r="CO20" s="663"/>
      <c r="CP20" s="663"/>
      <c r="CQ20" s="664"/>
      <c r="CR20" s="647">
        <v>24065257</v>
      </c>
      <c r="CS20" s="648"/>
      <c r="CT20" s="648"/>
      <c r="CU20" s="648"/>
      <c r="CV20" s="648"/>
      <c r="CW20" s="648"/>
      <c r="CX20" s="648"/>
      <c r="CY20" s="649"/>
      <c r="CZ20" s="650">
        <v>100</v>
      </c>
      <c r="DA20" s="650"/>
      <c r="DB20" s="650"/>
      <c r="DC20" s="650"/>
      <c r="DD20" s="656">
        <v>3527589</v>
      </c>
      <c r="DE20" s="648"/>
      <c r="DF20" s="648"/>
      <c r="DG20" s="648"/>
      <c r="DH20" s="648"/>
      <c r="DI20" s="648"/>
      <c r="DJ20" s="648"/>
      <c r="DK20" s="648"/>
      <c r="DL20" s="648"/>
      <c r="DM20" s="648"/>
      <c r="DN20" s="648"/>
      <c r="DO20" s="648"/>
      <c r="DP20" s="649"/>
      <c r="DQ20" s="656">
        <v>12458320</v>
      </c>
      <c r="DR20" s="648"/>
      <c r="DS20" s="648"/>
      <c r="DT20" s="648"/>
      <c r="DU20" s="648"/>
      <c r="DV20" s="648"/>
      <c r="DW20" s="648"/>
      <c r="DX20" s="648"/>
      <c r="DY20" s="648"/>
      <c r="DZ20" s="648"/>
      <c r="EA20" s="648"/>
      <c r="EB20" s="648"/>
      <c r="EC20" s="657"/>
    </row>
    <row r="21" spans="2:133" ht="11.25" customHeight="1" x14ac:dyDescent="0.15">
      <c r="B21" s="644" t="s">
        <v>277</v>
      </c>
      <c r="C21" s="645"/>
      <c r="D21" s="645"/>
      <c r="E21" s="645"/>
      <c r="F21" s="645"/>
      <c r="G21" s="645"/>
      <c r="H21" s="645"/>
      <c r="I21" s="645"/>
      <c r="J21" s="645"/>
      <c r="K21" s="645"/>
      <c r="L21" s="645"/>
      <c r="M21" s="645"/>
      <c r="N21" s="645"/>
      <c r="O21" s="645"/>
      <c r="P21" s="645"/>
      <c r="Q21" s="646"/>
      <c r="R21" s="647">
        <v>2100</v>
      </c>
      <c r="S21" s="648"/>
      <c r="T21" s="648"/>
      <c r="U21" s="648"/>
      <c r="V21" s="648"/>
      <c r="W21" s="648"/>
      <c r="X21" s="648"/>
      <c r="Y21" s="649"/>
      <c r="Z21" s="650">
        <v>0</v>
      </c>
      <c r="AA21" s="650"/>
      <c r="AB21" s="650"/>
      <c r="AC21" s="650"/>
      <c r="AD21" s="651">
        <v>2100</v>
      </c>
      <c r="AE21" s="651"/>
      <c r="AF21" s="651"/>
      <c r="AG21" s="651"/>
      <c r="AH21" s="651"/>
      <c r="AI21" s="651"/>
      <c r="AJ21" s="651"/>
      <c r="AK21" s="651"/>
      <c r="AL21" s="652">
        <v>0</v>
      </c>
      <c r="AM21" s="653"/>
      <c r="AN21" s="653"/>
      <c r="AO21" s="654"/>
      <c r="AP21" s="666" t="s">
        <v>278</v>
      </c>
      <c r="AQ21" s="667"/>
      <c r="AR21" s="667"/>
      <c r="AS21" s="667"/>
      <c r="AT21" s="667"/>
      <c r="AU21" s="667"/>
      <c r="AV21" s="667"/>
      <c r="AW21" s="667"/>
      <c r="AX21" s="667"/>
      <c r="AY21" s="667"/>
      <c r="AZ21" s="667"/>
      <c r="BA21" s="667"/>
      <c r="BB21" s="667"/>
      <c r="BC21" s="667"/>
      <c r="BD21" s="667"/>
      <c r="BE21" s="667"/>
      <c r="BF21" s="668"/>
      <c r="BG21" s="647">
        <v>59506</v>
      </c>
      <c r="BH21" s="648"/>
      <c r="BI21" s="648"/>
      <c r="BJ21" s="648"/>
      <c r="BK21" s="648"/>
      <c r="BL21" s="648"/>
      <c r="BM21" s="648"/>
      <c r="BN21" s="649"/>
      <c r="BO21" s="650">
        <v>1.5</v>
      </c>
      <c r="BP21" s="650"/>
      <c r="BQ21" s="650"/>
      <c r="BR21" s="650"/>
      <c r="BS21" s="656" t="s">
        <v>129</v>
      </c>
      <c r="BT21" s="648"/>
      <c r="BU21" s="648"/>
      <c r="BV21" s="648"/>
      <c r="BW21" s="648"/>
      <c r="BX21" s="648"/>
      <c r="BY21" s="648"/>
      <c r="BZ21" s="648"/>
      <c r="CA21" s="648"/>
      <c r="CB21" s="657"/>
      <c r="CD21" s="672"/>
      <c r="CE21" s="673"/>
      <c r="CF21" s="673"/>
      <c r="CG21" s="673"/>
      <c r="CH21" s="673"/>
      <c r="CI21" s="673"/>
      <c r="CJ21" s="673"/>
      <c r="CK21" s="673"/>
      <c r="CL21" s="673"/>
      <c r="CM21" s="673"/>
      <c r="CN21" s="673"/>
      <c r="CO21" s="673"/>
      <c r="CP21" s="673"/>
      <c r="CQ21" s="674"/>
      <c r="CR21" s="675"/>
      <c r="CS21" s="670"/>
      <c r="CT21" s="670"/>
      <c r="CU21" s="670"/>
      <c r="CV21" s="670"/>
      <c r="CW21" s="670"/>
      <c r="CX21" s="670"/>
      <c r="CY21" s="676"/>
      <c r="CZ21" s="677"/>
      <c r="DA21" s="677"/>
      <c r="DB21" s="677"/>
      <c r="DC21" s="677"/>
      <c r="DD21" s="669"/>
      <c r="DE21" s="670"/>
      <c r="DF21" s="670"/>
      <c r="DG21" s="670"/>
      <c r="DH21" s="670"/>
      <c r="DI21" s="670"/>
      <c r="DJ21" s="670"/>
      <c r="DK21" s="670"/>
      <c r="DL21" s="670"/>
      <c r="DM21" s="670"/>
      <c r="DN21" s="670"/>
      <c r="DO21" s="670"/>
      <c r="DP21" s="676"/>
      <c r="DQ21" s="669"/>
      <c r="DR21" s="670"/>
      <c r="DS21" s="670"/>
      <c r="DT21" s="670"/>
      <c r="DU21" s="670"/>
      <c r="DV21" s="670"/>
      <c r="DW21" s="670"/>
      <c r="DX21" s="670"/>
      <c r="DY21" s="670"/>
      <c r="DZ21" s="670"/>
      <c r="EA21" s="670"/>
      <c r="EB21" s="670"/>
      <c r="EC21" s="671"/>
    </row>
    <row r="22" spans="2:133" ht="11.25" customHeight="1" x14ac:dyDescent="0.15">
      <c r="B22" s="644" t="s">
        <v>279</v>
      </c>
      <c r="C22" s="645"/>
      <c r="D22" s="645"/>
      <c r="E22" s="645"/>
      <c r="F22" s="645"/>
      <c r="G22" s="645"/>
      <c r="H22" s="645"/>
      <c r="I22" s="645"/>
      <c r="J22" s="645"/>
      <c r="K22" s="645"/>
      <c r="L22" s="645"/>
      <c r="M22" s="645"/>
      <c r="N22" s="645"/>
      <c r="O22" s="645"/>
      <c r="P22" s="645"/>
      <c r="Q22" s="646"/>
      <c r="R22" s="647">
        <v>6142543</v>
      </c>
      <c r="S22" s="648"/>
      <c r="T22" s="648"/>
      <c r="U22" s="648"/>
      <c r="V22" s="648"/>
      <c r="W22" s="648"/>
      <c r="X22" s="648"/>
      <c r="Y22" s="649"/>
      <c r="Z22" s="650">
        <v>24.5</v>
      </c>
      <c r="AA22" s="650"/>
      <c r="AB22" s="650"/>
      <c r="AC22" s="650"/>
      <c r="AD22" s="651">
        <v>5371810</v>
      </c>
      <c r="AE22" s="651"/>
      <c r="AF22" s="651"/>
      <c r="AG22" s="651"/>
      <c r="AH22" s="651"/>
      <c r="AI22" s="651"/>
      <c r="AJ22" s="651"/>
      <c r="AK22" s="651"/>
      <c r="AL22" s="652">
        <v>51.2</v>
      </c>
      <c r="AM22" s="653"/>
      <c r="AN22" s="653"/>
      <c r="AO22" s="654"/>
      <c r="AP22" s="666" t="s">
        <v>280</v>
      </c>
      <c r="AQ22" s="667"/>
      <c r="AR22" s="667"/>
      <c r="AS22" s="667"/>
      <c r="AT22" s="667"/>
      <c r="AU22" s="667"/>
      <c r="AV22" s="667"/>
      <c r="AW22" s="667"/>
      <c r="AX22" s="667"/>
      <c r="AY22" s="667"/>
      <c r="AZ22" s="667"/>
      <c r="BA22" s="667"/>
      <c r="BB22" s="667"/>
      <c r="BC22" s="667"/>
      <c r="BD22" s="667"/>
      <c r="BE22" s="667"/>
      <c r="BF22" s="668"/>
      <c r="BG22" s="647" t="s">
        <v>129</v>
      </c>
      <c r="BH22" s="648"/>
      <c r="BI22" s="648"/>
      <c r="BJ22" s="648"/>
      <c r="BK22" s="648"/>
      <c r="BL22" s="648"/>
      <c r="BM22" s="648"/>
      <c r="BN22" s="649"/>
      <c r="BO22" s="650" t="s">
        <v>234</v>
      </c>
      <c r="BP22" s="650"/>
      <c r="BQ22" s="650"/>
      <c r="BR22" s="650"/>
      <c r="BS22" s="656" t="s">
        <v>129</v>
      </c>
      <c r="BT22" s="648"/>
      <c r="BU22" s="648"/>
      <c r="BV22" s="648"/>
      <c r="BW22" s="648"/>
      <c r="BX22" s="648"/>
      <c r="BY22" s="648"/>
      <c r="BZ22" s="648"/>
      <c r="CA22" s="648"/>
      <c r="CB22" s="657"/>
      <c r="CD22" s="629" t="s">
        <v>281</v>
      </c>
      <c r="CE22" s="630"/>
      <c r="CF22" s="630"/>
      <c r="CG22" s="630"/>
      <c r="CH22" s="630"/>
      <c r="CI22" s="630"/>
      <c r="CJ22" s="630"/>
      <c r="CK22" s="630"/>
      <c r="CL22" s="630"/>
      <c r="CM22" s="630"/>
      <c r="CN22" s="630"/>
      <c r="CO22" s="630"/>
      <c r="CP22" s="630"/>
      <c r="CQ22" s="630"/>
      <c r="CR22" s="630"/>
      <c r="CS22" s="630"/>
      <c r="CT22" s="630"/>
      <c r="CU22" s="630"/>
      <c r="CV22" s="630"/>
      <c r="CW22" s="630"/>
      <c r="CX22" s="630"/>
      <c r="CY22" s="630"/>
      <c r="CZ22" s="630"/>
      <c r="DA22" s="630"/>
      <c r="DB22" s="630"/>
      <c r="DC22" s="630"/>
      <c r="DD22" s="630"/>
      <c r="DE22" s="630"/>
      <c r="DF22" s="630"/>
      <c r="DG22" s="630"/>
      <c r="DH22" s="630"/>
      <c r="DI22" s="630"/>
      <c r="DJ22" s="630"/>
      <c r="DK22" s="630"/>
      <c r="DL22" s="630"/>
      <c r="DM22" s="630"/>
      <c r="DN22" s="630"/>
      <c r="DO22" s="630"/>
      <c r="DP22" s="630"/>
      <c r="DQ22" s="630"/>
      <c r="DR22" s="630"/>
      <c r="DS22" s="630"/>
      <c r="DT22" s="630"/>
      <c r="DU22" s="630"/>
      <c r="DV22" s="630"/>
      <c r="DW22" s="630"/>
      <c r="DX22" s="630"/>
      <c r="DY22" s="630"/>
      <c r="DZ22" s="630"/>
      <c r="EA22" s="630"/>
      <c r="EB22" s="630"/>
      <c r="EC22" s="631"/>
    </row>
    <row r="23" spans="2:133" ht="11.25" customHeight="1" x14ac:dyDescent="0.15">
      <c r="B23" s="644" t="s">
        <v>282</v>
      </c>
      <c r="C23" s="645"/>
      <c r="D23" s="645"/>
      <c r="E23" s="645"/>
      <c r="F23" s="645"/>
      <c r="G23" s="645"/>
      <c r="H23" s="645"/>
      <c r="I23" s="645"/>
      <c r="J23" s="645"/>
      <c r="K23" s="645"/>
      <c r="L23" s="645"/>
      <c r="M23" s="645"/>
      <c r="N23" s="645"/>
      <c r="O23" s="645"/>
      <c r="P23" s="645"/>
      <c r="Q23" s="646"/>
      <c r="R23" s="647">
        <v>5371810</v>
      </c>
      <c r="S23" s="648"/>
      <c r="T23" s="648"/>
      <c r="U23" s="648"/>
      <c r="V23" s="648"/>
      <c r="W23" s="648"/>
      <c r="X23" s="648"/>
      <c r="Y23" s="649"/>
      <c r="Z23" s="650">
        <v>21.5</v>
      </c>
      <c r="AA23" s="650"/>
      <c r="AB23" s="650"/>
      <c r="AC23" s="650"/>
      <c r="AD23" s="651">
        <v>5371810</v>
      </c>
      <c r="AE23" s="651"/>
      <c r="AF23" s="651"/>
      <c r="AG23" s="651"/>
      <c r="AH23" s="651"/>
      <c r="AI23" s="651"/>
      <c r="AJ23" s="651"/>
      <c r="AK23" s="651"/>
      <c r="AL23" s="652">
        <v>51.2</v>
      </c>
      <c r="AM23" s="653"/>
      <c r="AN23" s="653"/>
      <c r="AO23" s="654"/>
      <c r="AP23" s="666" t="s">
        <v>283</v>
      </c>
      <c r="AQ23" s="667"/>
      <c r="AR23" s="667"/>
      <c r="AS23" s="667"/>
      <c r="AT23" s="667"/>
      <c r="AU23" s="667"/>
      <c r="AV23" s="667"/>
      <c r="AW23" s="667"/>
      <c r="AX23" s="667"/>
      <c r="AY23" s="667"/>
      <c r="AZ23" s="667"/>
      <c r="BA23" s="667"/>
      <c r="BB23" s="667"/>
      <c r="BC23" s="667"/>
      <c r="BD23" s="667"/>
      <c r="BE23" s="667"/>
      <c r="BF23" s="668"/>
      <c r="BG23" s="647" t="s">
        <v>234</v>
      </c>
      <c r="BH23" s="648"/>
      <c r="BI23" s="648"/>
      <c r="BJ23" s="648"/>
      <c r="BK23" s="648"/>
      <c r="BL23" s="648"/>
      <c r="BM23" s="648"/>
      <c r="BN23" s="649"/>
      <c r="BO23" s="650" t="s">
        <v>129</v>
      </c>
      <c r="BP23" s="650"/>
      <c r="BQ23" s="650"/>
      <c r="BR23" s="650"/>
      <c r="BS23" s="656" t="s">
        <v>129</v>
      </c>
      <c r="BT23" s="648"/>
      <c r="BU23" s="648"/>
      <c r="BV23" s="648"/>
      <c r="BW23" s="648"/>
      <c r="BX23" s="648"/>
      <c r="BY23" s="648"/>
      <c r="BZ23" s="648"/>
      <c r="CA23" s="648"/>
      <c r="CB23" s="657"/>
      <c r="CD23" s="629" t="s">
        <v>222</v>
      </c>
      <c r="CE23" s="630"/>
      <c r="CF23" s="630"/>
      <c r="CG23" s="630"/>
      <c r="CH23" s="630"/>
      <c r="CI23" s="630"/>
      <c r="CJ23" s="630"/>
      <c r="CK23" s="630"/>
      <c r="CL23" s="630"/>
      <c r="CM23" s="630"/>
      <c r="CN23" s="630"/>
      <c r="CO23" s="630"/>
      <c r="CP23" s="630"/>
      <c r="CQ23" s="631"/>
      <c r="CR23" s="629" t="s">
        <v>284</v>
      </c>
      <c r="CS23" s="630"/>
      <c r="CT23" s="630"/>
      <c r="CU23" s="630"/>
      <c r="CV23" s="630"/>
      <c r="CW23" s="630"/>
      <c r="CX23" s="630"/>
      <c r="CY23" s="631"/>
      <c r="CZ23" s="629" t="s">
        <v>285</v>
      </c>
      <c r="DA23" s="630"/>
      <c r="DB23" s="630"/>
      <c r="DC23" s="631"/>
      <c r="DD23" s="629" t="s">
        <v>286</v>
      </c>
      <c r="DE23" s="630"/>
      <c r="DF23" s="630"/>
      <c r="DG23" s="630"/>
      <c r="DH23" s="630"/>
      <c r="DI23" s="630"/>
      <c r="DJ23" s="630"/>
      <c r="DK23" s="631"/>
      <c r="DL23" s="678" t="s">
        <v>287</v>
      </c>
      <c r="DM23" s="679"/>
      <c r="DN23" s="679"/>
      <c r="DO23" s="679"/>
      <c r="DP23" s="679"/>
      <c r="DQ23" s="679"/>
      <c r="DR23" s="679"/>
      <c r="DS23" s="679"/>
      <c r="DT23" s="679"/>
      <c r="DU23" s="679"/>
      <c r="DV23" s="680"/>
      <c r="DW23" s="629" t="s">
        <v>288</v>
      </c>
      <c r="DX23" s="630"/>
      <c r="DY23" s="630"/>
      <c r="DZ23" s="630"/>
      <c r="EA23" s="630"/>
      <c r="EB23" s="630"/>
      <c r="EC23" s="631"/>
    </row>
    <row r="24" spans="2:133" ht="11.25" customHeight="1" x14ac:dyDescent="0.15">
      <c r="B24" s="644" t="s">
        <v>289</v>
      </c>
      <c r="C24" s="645"/>
      <c r="D24" s="645"/>
      <c r="E24" s="645"/>
      <c r="F24" s="645"/>
      <c r="G24" s="645"/>
      <c r="H24" s="645"/>
      <c r="I24" s="645"/>
      <c r="J24" s="645"/>
      <c r="K24" s="645"/>
      <c r="L24" s="645"/>
      <c r="M24" s="645"/>
      <c r="N24" s="645"/>
      <c r="O24" s="645"/>
      <c r="P24" s="645"/>
      <c r="Q24" s="646"/>
      <c r="R24" s="647">
        <v>770733</v>
      </c>
      <c r="S24" s="648"/>
      <c r="T24" s="648"/>
      <c r="U24" s="648"/>
      <c r="V24" s="648"/>
      <c r="W24" s="648"/>
      <c r="X24" s="648"/>
      <c r="Y24" s="649"/>
      <c r="Z24" s="650">
        <v>3.1</v>
      </c>
      <c r="AA24" s="650"/>
      <c r="AB24" s="650"/>
      <c r="AC24" s="650"/>
      <c r="AD24" s="651" t="s">
        <v>129</v>
      </c>
      <c r="AE24" s="651"/>
      <c r="AF24" s="651"/>
      <c r="AG24" s="651"/>
      <c r="AH24" s="651"/>
      <c r="AI24" s="651"/>
      <c r="AJ24" s="651"/>
      <c r="AK24" s="651"/>
      <c r="AL24" s="652" t="s">
        <v>129</v>
      </c>
      <c r="AM24" s="653"/>
      <c r="AN24" s="653"/>
      <c r="AO24" s="654"/>
      <c r="AP24" s="666" t="s">
        <v>290</v>
      </c>
      <c r="AQ24" s="667"/>
      <c r="AR24" s="667"/>
      <c r="AS24" s="667"/>
      <c r="AT24" s="667"/>
      <c r="AU24" s="667"/>
      <c r="AV24" s="667"/>
      <c r="AW24" s="667"/>
      <c r="AX24" s="667"/>
      <c r="AY24" s="667"/>
      <c r="AZ24" s="667"/>
      <c r="BA24" s="667"/>
      <c r="BB24" s="667"/>
      <c r="BC24" s="667"/>
      <c r="BD24" s="667"/>
      <c r="BE24" s="667"/>
      <c r="BF24" s="668"/>
      <c r="BG24" s="647" t="s">
        <v>129</v>
      </c>
      <c r="BH24" s="648"/>
      <c r="BI24" s="648"/>
      <c r="BJ24" s="648"/>
      <c r="BK24" s="648"/>
      <c r="BL24" s="648"/>
      <c r="BM24" s="648"/>
      <c r="BN24" s="649"/>
      <c r="BO24" s="650" t="s">
        <v>234</v>
      </c>
      <c r="BP24" s="650"/>
      <c r="BQ24" s="650"/>
      <c r="BR24" s="650"/>
      <c r="BS24" s="656" t="s">
        <v>234</v>
      </c>
      <c r="BT24" s="648"/>
      <c r="BU24" s="648"/>
      <c r="BV24" s="648"/>
      <c r="BW24" s="648"/>
      <c r="BX24" s="648"/>
      <c r="BY24" s="648"/>
      <c r="BZ24" s="648"/>
      <c r="CA24" s="648"/>
      <c r="CB24" s="657"/>
      <c r="CD24" s="658" t="s">
        <v>291</v>
      </c>
      <c r="CE24" s="659"/>
      <c r="CF24" s="659"/>
      <c r="CG24" s="659"/>
      <c r="CH24" s="659"/>
      <c r="CI24" s="659"/>
      <c r="CJ24" s="659"/>
      <c r="CK24" s="659"/>
      <c r="CL24" s="659"/>
      <c r="CM24" s="659"/>
      <c r="CN24" s="659"/>
      <c r="CO24" s="659"/>
      <c r="CP24" s="659"/>
      <c r="CQ24" s="660"/>
      <c r="CR24" s="636">
        <v>9861165</v>
      </c>
      <c r="CS24" s="637"/>
      <c r="CT24" s="637"/>
      <c r="CU24" s="637"/>
      <c r="CV24" s="637"/>
      <c r="CW24" s="637"/>
      <c r="CX24" s="637"/>
      <c r="CY24" s="638"/>
      <c r="CZ24" s="641">
        <v>41</v>
      </c>
      <c r="DA24" s="642"/>
      <c r="DB24" s="642"/>
      <c r="DC24" s="661"/>
      <c r="DD24" s="686">
        <v>6694926</v>
      </c>
      <c r="DE24" s="637"/>
      <c r="DF24" s="637"/>
      <c r="DG24" s="637"/>
      <c r="DH24" s="637"/>
      <c r="DI24" s="637"/>
      <c r="DJ24" s="637"/>
      <c r="DK24" s="638"/>
      <c r="DL24" s="686">
        <v>6646386</v>
      </c>
      <c r="DM24" s="637"/>
      <c r="DN24" s="637"/>
      <c r="DO24" s="637"/>
      <c r="DP24" s="637"/>
      <c r="DQ24" s="637"/>
      <c r="DR24" s="637"/>
      <c r="DS24" s="637"/>
      <c r="DT24" s="637"/>
      <c r="DU24" s="637"/>
      <c r="DV24" s="638"/>
      <c r="DW24" s="641">
        <v>60.8</v>
      </c>
      <c r="DX24" s="642"/>
      <c r="DY24" s="642"/>
      <c r="DZ24" s="642"/>
      <c r="EA24" s="642"/>
      <c r="EB24" s="642"/>
      <c r="EC24" s="643"/>
    </row>
    <row r="25" spans="2:133" ht="11.25" customHeight="1" x14ac:dyDescent="0.15">
      <c r="B25" s="644" t="s">
        <v>292</v>
      </c>
      <c r="C25" s="645"/>
      <c r="D25" s="645"/>
      <c r="E25" s="645"/>
      <c r="F25" s="645"/>
      <c r="G25" s="645"/>
      <c r="H25" s="645"/>
      <c r="I25" s="645"/>
      <c r="J25" s="645"/>
      <c r="K25" s="645"/>
      <c r="L25" s="645"/>
      <c r="M25" s="645"/>
      <c r="N25" s="645"/>
      <c r="O25" s="645"/>
      <c r="P25" s="645"/>
      <c r="Q25" s="646"/>
      <c r="R25" s="647" t="s">
        <v>129</v>
      </c>
      <c r="S25" s="648"/>
      <c r="T25" s="648"/>
      <c r="U25" s="648"/>
      <c r="V25" s="648"/>
      <c r="W25" s="648"/>
      <c r="X25" s="648"/>
      <c r="Y25" s="649"/>
      <c r="Z25" s="650" t="s">
        <v>129</v>
      </c>
      <c r="AA25" s="650"/>
      <c r="AB25" s="650"/>
      <c r="AC25" s="650"/>
      <c r="AD25" s="651" t="s">
        <v>129</v>
      </c>
      <c r="AE25" s="651"/>
      <c r="AF25" s="651"/>
      <c r="AG25" s="651"/>
      <c r="AH25" s="651"/>
      <c r="AI25" s="651"/>
      <c r="AJ25" s="651"/>
      <c r="AK25" s="651"/>
      <c r="AL25" s="652" t="s">
        <v>129</v>
      </c>
      <c r="AM25" s="653"/>
      <c r="AN25" s="653"/>
      <c r="AO25" s="654"/>
      <c r="AP25" s="666" t="s">
        <v>293</v>
      </c>
      <c r="AQ25" s="667"/>
      <c r="AR25" s="667"/>
      <c r="AS25" s="667"/>
      <c r="AT25" s="667"/>
      <c r="AU25" s="667"/>
      <c r="AV25" s="667"/>
      <c r="AW25" s="667"/>
      <c r="AX25" s="667"/>
      <c r="AY25" s="667"/>
      <c r="AZ25" s="667"/>
      <c r="BA25" s="667"/>
      <c r="BB25" s="667"/>
      <c r="BC25" s="667"/>
      <c r="BD25" s="667"/>
      <c r="BE25" s="667"/>
      <c r="BF25" s="668"/>
      <c r="BG25" s="647" t="s">
        <v>129</v>
      </c>
      <c r="BH25" s="648"/>
      <c r="BI25" s="648"/>
      <c r="BJ25" s="648"/>
      <c r="BK25" s="648"/>
      <c r="BL25" s="648"/>
      <c r="BM25" s="648"/>
      <c r="BN25" s="649"/>
      <c r="BO25" s="650" t="s">
        <v>129</v>
      </c>
      <c r="BP25" s="650"/>
      <c r="BQ25" s="650"/>
      <c r="BR25" s="650"/>
      <c r="BS25" s="656" t="s">
        <v>129</v>
      </c>
      <c r="BT25" s="648"/>
      <c r="BU25" s="648"/>
      <c r="BV25" s="648"/>
      <c r="BW25" s="648"/>
      <c r="BX25" s="648"/>
      <c r="BY25" s="648"/>
      <c r="BZ25" s="648"/>
      <c r="CA25" s="648"/>
      <c r="CB25" s="657"/>
      <c r="CD25" s="662" t="s">
        <v>294</v>
      </c>
      <c r="CE25" s="663"/>
      <c r="CF25" s="663"/>
      <c r="CG25" s="663"/>
      <c r="CH25" s="663"/>
      <c r="CI25" s="663"/>
      <c r="CJ25" s="663"/>
      <c r="CK25" s="663"/>
      <c r="CL25" s="663"/>
      <c r="CM25" s="663"/>
      <c r="CN25" s="663"/>
      <c r="CO25" s="663"/>
      <c r="CP25" s="663"/>
      <c r="CQ25" s="664"/>
      <c r="CR25" s="647">
        <v>3382429</v>
      </c>
      <c r="CS25" s="683"/>
      <c r="CT25" s="683"/>
      <c r="CU25" s="683"/>
      <c r="CV25" s="683"/>
      <c r="CW25" s="683"/>
      <c r="CX25" s="683"/>
      <c r="CY25" s="684"/>
      <c r="CZ25" s="652">
        <v>14.1</v>
      </c>
      <c r="DA25" s="681"/>
      <c r="DB25" s="681"/>
      <c r="DC25" s="685"/>
      <c r="DD25" s="656">
        <v>3240280</v>
      </c>
      <c r="DE25" s="683"/>
      <c r="DF25" s="683"/>
      <c r="DG25" s="683"/>
      <c r="DH25" s="683"/>
      <c r="DI25" s="683"/>
      <c r="DJ25" s="683"/>
      <c r="DK25" s="684"/>
      <c r="DL25" s="656">
        <v>3220061</v>
      </c>
      <c r="DM25" s="683"/>
      <c r="DN25" s="683"/>
      <c r="DO25" s="683"/>
      <c r="DP25" s="683"/>
      <c r="DQ25" s="683"/>
      <c r="DR25" s="683"/>
      <c r="DS25" s="683"/>
      <c r="DT25" s="683"/>
      <c r="DU25" s="683"/>
      <c r="DV25" s="684"/>
      <c r="DW25" s="652">
        <v>29.5</v>
      </c>
      <c r="DX25" s="681"/>
      <c r="DY25" s="681"/>
      <c r="DZ25" s="681"/>
      <c r="EA25" s="681"/>
      <c r="EB25" s="681"/>
      <c r="EC25" s="682"/>
    </row>
    <row r="26" spans="2:133" ht="11.25" customHeight="1" x14ac:dyDescent="0.15">
      <c r="B26" s="644" t="s">
        <v>295</v>
      </c>
      <c r="C26" s="645"/>
      <c r="D26" s="645"/>
      <c r="E26" s="645"/>
      <c r="F26" s="645"/>
      <c r="G26" s="645"/>
      <c r="H26" s="645"/>
      <c r="I26" s="645"/>
      <c r="J26" s="645"/>
      <c r="K26" s="645"/>
      <c r="L26" s="645"/>
      <c r="M26" s="645"/>
      <c r="N26" s="645"/>
      <c r="O26" s="645"/>
      <c r="P26" s="645"/>
      <c r="Q26" s="646"/>
      <c r="R26" s="647">
        <v>11245389</v>
      </c>
      <c r="S26" s="648"/>
      <c r="T26" s="648"/>
      <c r="U26" s="648"/>
      <c r="V26" s="648"/>
      <c r="W26" s="648"/>
      <c r="X26" s="648"/>
      <c r="Y26" s="649"/>
      <c r="Z26" s="650">
        <v>44.9</v>
      </c>
      <c r="AA26" s="650"/>
      <c r="AB26" s="650"/>
      <c r="AC26" s="650"/>
      <c r="AD26" s="651">
        <v>10474656</v>
      </c>
      <c r="AE26" s="651"/>
      <c r="AF26" s="651"/>
      <c r="AG26" s="651"/>
      <c r="AH26" s="651"/>
      <c r="AI26" s="651"/>
      <c r="AJ26" s="651"/>
      <c r="AK26" s="651"/>
      <c r="AL26" s="652">
        <v>99.8</v>
      </c>
      <c r="AM26" s="653"/>
      <c r="AN26" s="653"/>
      <c r="AO26" s="654"/>
      <c r="AP26" s="666" t="s">
        <v>296</v>
      </c>
      <c r="AQ26" s="687"/>
      <c r="AR26" s="687"/>
      <c r="AS26" s="687"/>
      <c r="AT26" s="687"/>
      <c r="AU26" s="687"/>
      <c r="AV26" s="687"/>
      <c r="AW26" s="687"/>
      <c r="AX26" s="687"/>
      <c r="AY26" s="687"/>
      <c r="AZ26" s="687"/>
      <c r="BA26" s="687"/>
      <c r="BB26" s="687"/>
      <c r="BC26" s="687"/>
      <c r="BD26" s="687"/>
      <c r="BE26" s="687"/>
      <c r="BF26" s="668"/>
      <c r="BG26" s="647" t="s">
        <v>129</v>
      </c>
      <c r="BH26" s="648"/>
      <c r="BI26" s="648"/>
      <c r="BJ26" s="648"/>
      <c r="BK26" s="648"/>
      <c r="BL26" s="648"/>
      <c r="BM26" s="648"/>
      <c r="BN26" s="649"/>
      <c r="BO26" s="650" t="s">
        <v>234</v>
      </c>
      <c r="BP26" s="650"/>
      <c r="BQ26" s="650"/>
      <c r="BR26" s="650"/>
      <c r="BS26" s="656" t="s">
        <v>234</v>
      </c>
      <c r="BT26" s="648"/>
      <c r="BU26" s="648"/>
      <c r="BV26" s="648"/>
      <c r="BW26" s="648"/>
      <c r="BX26" s="648"/>
      <c r="BY26" s="648"/>
      <c r="BZ26" s="648"/>
      <c r="CA26" s="648"/>
      <c r="CB26" s="657"/>
      <c r="CD26" s="662" t="s">
        <v>297</v>
      </c>
      <c r="CE26" s="663"/>
      <c r="CF26" s="663"/>
      <c r="CG26" s="663"/>
      <c r="CH26" s="663"/>
      <c r="CI26" s="663"/>
      <c r="CJ26" s="663"/>
      <c r="CK26" s="663"/>
      <c r="CL26" s="663"/>
      <c r="CM26" s="663"/>
      <c r="CN26" s="663"/>
      <c r="CO26" s="663"/>
      <c r="CP26" s="663"/>
      <c r="CQ26" s="664"/>
      <c r="CR26" s="647">
        <v>2023832</v>
      </c>
      <c r="CS26" s="648"/>
      <c r="CT26" s="648"/>
      <c r="CU26" s="648"/>
      <c r="CV26" s="648"/>
      <c r="CW26" s="648"/>
      <c r="CX26" s="648"/>
      <c r="CY26" s="649"/>
      <c r="CZ26" s="652">
        <v>8.4</v>
      </c>
      <c r="DA26" s="681"/>
      <c r="DB26" s="681"/>
      <c r="DC26" s="685"/>
      <c r="DD26" s="656">
        <v>1925400</v>
      </c>
      <c r="DE26" s="648"/>
      <c r="DF26" s="648"/>
      <c r="DG26" s="648"/>
      <c r="DH26" s="648"/>
      <c r="DI26" s="648"/>
      <c r="DJ26" s="648"/>
      <c r="DK26" s="649"/>
      <c r="DL26" s="656" t="s">
        <v>129</v>
      </c>
      <c r="DM26" s="648"/>
      <c r="DN26" s="648"/>
      <c r="DO26" s="648"/>
      <c r="DP26" s="648"/>
      <c r="DQ26" s="648"/>
      <c r="DR26" s="648"/>
      <c r="DS26" s="648"/>
      <c r="DT26" s="648"/>
      <c r="DU26" s="648"/>
      <c r="DV26" s="649"/>
      <c r="DW26" s="652" t="s">
        <v>129</v>
      </c>
      <c r="DX26" s="681"/>
      <c r="DY26" s="681"/>
      <c r="DZ26" s="681"/>
      <c r="EA26" s="681"/>
      <c r="EB26" s="681"/>
      <c r="EC26" s="682"/>
    </row>
    <row r="27" spans="2:133" ht="11.25" customHeight="1" x14ac:dyDescent="0.15">
      <c r="B27" s="644" t="s">
        <v>298</v>
      </c>
      <c r="C27" s="645"/>
      <c r="D27" s="645"/>
      <c r="E27" s="645"/>
      <c r="F27" s="645"/>
      <c r="G27" s="645"/>
      <c r="H27" s="645"/>
      <c r="I27" s="645"/>
      <c r="J27" s="645"/>
      <c r="K27" s="645"/>
      <c r="L27" s="645"/>
      <c r="M27" s="645"/>
      <c r="N27" s="645"/>
      <c r="O27" s="645"/>
      <c r="P27" s="645"/>
      <c r="Q27" s="646"/>
      <c r="R27" s="647">
        <v>3765</v>
      </c>
      <c r="S27" s="648"/>
      <c r="T27" s="648"/>
      <c r="U27" s="648"/>
      <c r="V27" s="648"/>
      <c r="W27" s="648"/>
      <c r="X27" s="648"/>
      <c r="Y27" s="649"/>
      <c r="Z27" s="650">
        <v>0</v>
      </c>
      <c r="AA27" s="650"/>
      <c r="AB27" s="650"/>
      <c r="AC27" s="650"/>
      <c r="AD27" s="651">
        <v>3765</v>
      </c>
      <c r="AE27" s="651"/>
      <c r="AF27" s="651"/>
      <c r="AG27" s="651"/>
      <c r="AH27" s="651"/>
      <c r="AI27" s="651"/>
      <c r="AJ27" s="651"/>
      <c r="AK27" s="651"/>
      <c r="AL27" s="652">
        <v>0</v>
      </c>
      <c r="AM27" s="653"/>
      <c r="AN27" s="653"/>
      <c r="AO27" s="654"/>
      <c r="AP27" s="644" t="s">
        <v>299</v>
      </c>
      <c r="AQ27" s="645"/>
      <c r="AR27" s="645"/>
      <c r="AS27" s="645"/>
      <c r="AT27" s="645"/>
      <c r="AU27" s="645"/>
      <c r="AV27" s="645"/>
      <c r="AW27" s="645"/>
      <c r="AX27" s="645"/>
      <c r="AY27" s="645"/>
      <c r="AZ27" s="645"/>
      <c r="BA27" s="645"/>
      <c r="BB27" s="645"/>
      <c r="BC27" s="645"/>
      <c r="BD27" s="645"/>
      <c r="BE27" s="645"/>
      <c r="BF27" s="646"/>
      <c r="BG27" s="647">
        <v>4010405</v>
      </c>
      <c r="BH27" s="648"/>
      <c r="BI27" s="648"/>
      <c r="BJ27" s="648"/>
      <c r="BK27" s="648"/>
      <c r="BL27" s="648"/>
      <c r="BM27" s="648"/>
      <c r="BN27" s="649"/>
      <c r="BO27" s="650">
        <v>100</v>
      </c>
      <c r="BP27" s="650"/>
      <c r="BQ27" s="650"/>
      <c r="BR27" s="650"/>
      <c r="BS27" s="656">
        <v>5159</v>
      </c>
      <c r="BT27" s="648"/>
      <c r="BU27" s="648"/>
      <c r="BV27" s="648"/>
      <c r="BW27" s="648"/>
      <c r="BX27" s="648"/>
      <c r="BY27" s="648"/>
      <c r="BZ27" s="648"/>
      <c r="CA27" s="648"/>
      <c r="CB27" s="657"/>
      <c r="CD27" s="662" t="s">
        <v>300</v>
      </c>
      <c r="CE27" s="663"/>
      <c r="CF27" s="663"/>
      <c r="CG27" s="663"/>
      <c r="CH27" s="663"/>
      <c r="CI27" s="663"/>
      <c r="CJ27" s="663"/>
      <c r="CK27" s="663"/>
      <c r="CL27" s="663"/>
      <c r="CM27" s="663"/>
      <c r="CN27" s="663"/>
      <c r="CO27" s="663"/>
      <c r="CP27" s="663"/>
      <c r="CQ27" s="664"/>
      <c r="CR27" s="647">
        <v>4140215</v>
      </c>
      <c r="CS27" s="683"/>
      <c r="CT27" s="683"/>
      <c r="CU27" s="683"/>
      <c r="CV27" s="683"/>
      <c r="CW27" s="683"/>
      <c r="CX27" s="683"/>
      <c r="CY27" s="684"/>
      <c r="CZ27" s="652">
        <v>17.2</v>
      </c>
      <c r="DA27" s="681"/>
      <c r="DB27" s="681"/>
      <c r="DC27" s="685"/>
      <c r="DD27" s="656">
        <v>1167346</v>
      </c>
      <c r="DE27" s="683"/>
      <c r="DF27" s="683"/>
      <c r="DG27" s="683"/>
      <c r="DH27" s="683"/>
      <c r="DI27" s="683"/>
      <c r="DJ27" s="683"/>
      <c r="DK27" s="684"/>
      <c r="DL27" s="656">
        <v>1139025</v>
      </c>
      <c r="DM27" s="683"/>
      <c r="DN27" s="683"/>
      <c r="DO27" s="683"/>
      <c r="DP27" s="683"/>
      <c r="DQ27" s="683"/>
      <c r="DR27" s="683"/>
      <c r="DS27" s="683"/>
      <c r="DT27" s="683"/>
      <c r="DU27" s="683"/>
      <c r="DV27" s="684"/>
      <c r="DW27" s="652">
        <v>10.4</v>
      </c>
      <c r="DX27" s="681"/>
      <c r="DY27" s="681"/>
      <c r="DZ27" s="681"/>
      <c r="EA27" s="681"/>
      <c r="EB27" s="681"/>
      <c r="EC27" s="682"/>
    </row>
    <row r="28" spans="2:133" ht="11.25" customHeight="1" x14ac:dyDescent="0.15">
      <c r="B28" s="644" t="s">
        <v>301</v>
      </c>
      <c r="C28" s="645"/>
      <c r="D28" s="645"/>
      <c r="E28" s="645"/>
      <c r="F28" s="645"/>
      <c r="G28" s="645"/>
      <c r="H28" s="645"/>
      <c r="I28" s="645"/>
      <c r="J28" s="645"/>
      <c r="K28" s="645"/>
      <c r="L28" s="645"/>
      <c r="M28" s="645"/>
      <c r="N28" s="645"/>
      <c r="O28" s="645"/>
      <c r="P28" s="645"/>
      <c r="Q28" s="646"/>
      <c r="R28" s="647">
        <v>96163</v>
      </c>
      <c r="S28" s="648"/>
      <c r="T28" s="648"/>
      <c r="U28" s="648"/>
      <c r="V28" s="648"/>
      <c r="W28" s="648"/>
      <c r="X28" s="648"/>
      <c r="Y28" s="649"/>
      <c r="Z28" s="650">
        <v>0.4</v>
      </c>
      <c r="AA28" s="650"/>
      <c r="AB28" s="650"/>
      <c r="AC28" s="650"/>
      <c r="AD28" s="651">
        <v>699</v>
      </c>
      <c r="AE28" s="651"/>
      <c r="AF28" s="651"/>
      <c r="AG28" s="651"/>
      <c r="AH28" s="651"/>
      <c r="AI28" s="651"/>
      <c r="AJ28" s="651"/>
      <c r="AK28" s="651"/>
      <c r="AL28" s="652">
        <v>0</v>
      </c>
      <c r="AM28" s="653"/>
      <c r="AN28" s="653"/>
      <c r="AO28" s="654"/>
      <c r="AP28" s="644"/>
      <c r="AQ28" s="645"/>
      <c r="AR28" s="645"/>
      <c r="AS28" s="645"/>
      <c r="AT28" s="645"/>
      <c r="AU28" s="645"/>
      <c r="AV28" s="645"/>
      <c r="AW28" s="645"/>
      <c r="AX28" s="645"/>
      <c r="AY28" s="645"/>
      <c r="AZ28" s="645"/>
      <c r="BA28" s="645"/>
      <c r="BB28" s="645"/>
      <c r="BC28" s="645"/>
      <c r="BD28" s="645"/>
      <c r="BE28" s="645"/>
      <c r="BF28" s="646"/>
      <c r="BG28" s="647"/>
      <c r="BH28" s="648"/>
      <c r="BI28" s="648"/>
      <c r="BJ28" s="648"/>
      <c r="BK28" s="648"/>
      <c r="BL28" s="648"/>
      <c r="BM28" s="648"/>
      <c r="BN28" s="649"/>
      <c r="BO28" s="650"/>
      <c r="BP28" s="650"/>
      <c r="BQ28" s="650"/>
      <c r="BR28" s="650"/>
      <c r="BS28" s="656"/>
      <c r="BT28" s="648"/>
      <c r="BU28" s="648"/>
      <c r="BV28" s="648"/>
      <c r="BW28" s="648"/>
      <c r="BX28" s="648"/>
      <c r="BY28" s="648"/>
      <c r="BZ28" s="648"/>
      <c r="CA28" s="648"/>
      <c r="CB28" s="657"/>
      <c r="CD28" s="662" t="s">
        <v>302</v>
      </c>
      <c r="CE28" s="663"/>
      <c r="CF28" s="663"/>
      <c r="CG28" s="663"/>
      <c r="CH28" s="663"/>
      <c r="CI28" s="663"/>
      <c r="CJ28" s="663"/>
      <c r="CK28" s="663"/>
      <c r="CL28" s="663"/>
      <c r="CM28" s="663"/>
      <c r="CN28" s="663"/>
      <c r="CO28" s="663"/>
      <c r="CP28" s="663"/>
      <c r="CQ28" s="664"/>
      <c r="CR28" s="647">
        <v>2338521</v>
      </c>
      <c r="CS28" s="648"/>
      <c r="CT28" s="648"/>
      <c r="CU28" s="648"/>
      <c r="CV28" s="648"/>
      <c r="CW28" s="648"/>
      <c r="CX28" s="648"/>
      <c r="CY28" s="649"/>
      <c r="CZ28" s="652">
        <v>9.6999999999999993</v>
      </c>
      <c r="DA28" s="681"/>
      <c r="DB28" s="681"/>
      <c r="DC28" s="685"/>
      <c r="DD28" s="656">
        <v>2287300</v>
      </c>
      <c r="DE28" s="648"/>
      <c r="DF28" s="648"/>
      <c r="DG28" s="648"/>
      <c r="DH28" s="648"/>
      <c r="DI28" s="648"/>
      <c r="DJ28" s="648"/>
      <c r="DK28" s="649"/>
      <c r="DL28" s="656">
        <v>2287300</v>
      </c>
      <c r="DM28" s="648"/>
      <c r="DN28" s="648"/>
      <c r="DO28" s="648"/>
      <c r="DP28" s="648"/>
      <c r="DQ28" s="648"/>
      <c r="DR28" s="648"/>
      <c r="DS28" s="648"/>
      <c r="DT28" s="648"/>
      <c r="DU28" s="648"/>
      <c r="DV28" s="649"/>
      <c r="DW28" s="652">
        <v>20.9</v>
      </c>
      <c r="DX28" s="681"/>
      <c r="DY28" s="681"/>
      <c r="DZ28" s="681"/>
      <c r="EA28" s="681"/>
      <c r="EB28" s="681"/>
      <c r="EC28" s="682"/>
    </row>
    <row r="29" spans="2:133" ht="11.25" customHeight="1" x14ac:dyDescent="0.15">
      <c r="B29" s="644" t="s">
        <v>303</v>
      </c>
      <c r="C29" s="645"/>
      <c r="D29" s="645"/>
      <c r="E29" s="645"/>
      <c r="F29" s="645"/>
      <c r="G29" s="645"/>
      <c r="H29" s="645"/>
      <c r="I29" s="645"/>
      <c r="J29" s="645"/>
      <c r="K29" s="645"/>
      <c r="L29" s="645"/>
      <c r="M29" s="645"/>
      <c r="N29" s="645"/>
      <c r="O29" s="645"/>
      <c r="P29" s="645"/>
      <c r="Q29" s="646"/>
      <c r="R29" s="647">
        <v>156107</v>
      </c>
      <c r="S29" s="648"/>
      <c r="T29" s="648"/>
      <c r="U29" s="648"/>
      <c r="V29" s="648"/>
      <c r="W29" s="648"/>
      <c r="X29" s="648"/>
      <c r="Y29" s="649"/>
      <c r="Z29" s="650">
        <v>0.6</v>
      </c>
      <c r="AA29" s="650"/>
      <c r="AB29" s="650"/>
      <c r="AC29" s="650"/>
      <c r="AD29" s="651">
        <v>3299</v>
      </c>
      <c r="AE29" s="651"/>
      <c r="AF29" s="651"/>
      <c r="AG29" s="651"/>
      <c r="AH29" s="651"/>
      <c r="AI29" s="651"/>
      <c r="AJ29" s="651"/>
      <c r="AK29" s="651"/>
      <c r="AL29" s="652">
        <v>0</v>
      </c>
      <c r="AM29" s="653"/>
      <c r="AN29" s="653"/>
      <c r="AO29" s="654"/>
      <c r="AP29" s="688"/>
      <c r="AQ29" s="689"/>
      <c r="AR29" s="689"/>
      <c r="AS29" s="689"/>
      <c r="AT29" s="689"/>
      <c r="AU29" s="689"/>
      <c r="AV29" s="689"/>
      <c r="AW29" s="689"/>
      <c r="AX29" s="689"/>
      <c r="AY29" s="689"/>
      <c r="AZ29" s="689"/>
      <c r="BA29" s="689"/>
      <c r="BB29" s="689"/>
      <c r="BC29" s="689"/>
      <c r="BD29" s="689"/>
      <c r="BE29" s="689"/>
      <c r="BF29" s="690"/>
      <c r="BG29" s="647"/>
      <c r="BH29" s="648"/>
      <c r="BI29" s="648"/>
      <c r="BJ29" s="648"/>
      <c r="BK29" s="648"/>
      <c r="BL29" s="648"/>
      <c r="BM29" s="648"/>
      <c r="BN29" s="649"/>
      <c r="BO29" s="650"/>
      <c r="BP29" s="650"/>
      <c r="BQ29" s="650"/>
      <c r="BR29" s="650"/>
      <c r="BS29" s="651"/>
      <c r="BT29" s="651"/>
      <c r="BU29" s="651"/>
      <c r="BV29" s="651"/>
      <c r="BW29" s="651"/>
      <c r="BX29" s="651"/>
      <c r="BY29" s="651"/>
      <c r="BZ29" s="651"/>
      <c r="CA29" s="651"/>
      <c r="CB29" s="655"/>
      <c r="CD29" s="691" t="s">
        <v>304</v>
      </c>
      <c r="CE29" s="692"/>
      <c r="CF29" s="662" t="s">
        <v>70</v>
      </c>
      <c r="CG29" s="663"/>
      <c r="CH29" s="663"/>
      <c r="CI29" s="663"/>
      <c r="CJ29" s="663"/>
      <c r="CK29" s="663"/>
      <c r="CL29" s="663"/>
      <c r="CM29" s="663"/>
      <c r="CN29" s="663"/>
      <c r="CO29" s="663"/>
      <c r="CP29" s="663"/>
      <c r="CQ29" s="664"/>
      <c r="CR29" s="647">
        <v>2338521</v>
      </c>
      <c r="CS29" s="683"/>
      <c r="CT29" s="683"/>
      <c r="CU29" s="683"/>
      <c r="CV29" s="683"/>
      <c r="CW29" s="683"/>
      <c r="CX29" s="683"/>
      <c r="CY29" s="684"/>
      <c r="CZ29" s="652">
        <v>9.6999999999999993</v>
      </c>
      <c r="DA29" s="681"/>
      <c r="DB29" s="681"/>
      <c r="DC29" s="685"/>
      <c r="DD29" s="656">
        <v>2287300</v>
      </c>
      <c r="DE29" s="683"/>
      <c r="DF29" s="683"/>
      <c r="DG29" s="683"/>
      <c r="DH29" s="683"/>
      <c r="DI29" s="683"/>
      <c r="DJ29" s="683"/>
      <c r="DK29" s="684"/>
      <c r="DL29" s="656">
        <v>2287300</v>
      </c>
      <c r="DM29" s="683"/>
      <c r="DN29" s="683"/>
      <c r="DO29" s="683"/>
      <c r="DP29" s="683"/>
      <c r="DQ29" s="683"/>
      <c r="DR29" s="683"/>
      <c r="DS29" s="683"/>
      <c r="DT29" s="683"/>
      <c r="DU29" s="683"/>
      <c r="DV29" s="684"/>
      <c r="DW29" s="652">
        <v>20.9</v>
      </c>
      <c r="DX29" s="681"/>
      <c r="DY29" s="681"/>
      <c r="DZ29" s="681"/>
      <c r="EA29" s="681"/>
      <c r="EB29" s="681"/>
      <c r="EC29" s="682"/>
    </row>
    <row r="30" spans="2:133" ht="11.25" customHeight="1" x14ac:dyDescent="0.15">
      <c r="B30" s="644" t="s">
        <v>305</v>
      </c>
      <c r="C30" s="645"/>
      <c r="D30" s="645"/>
      <c r="E30" s="645"/>
      <c r="F30" s="645"/>
      <c r="G30" s="645"/>
      <c r="H30" s="645"/>
      <c r="I30" s="645"/>
      <c r="J30" s="645"/>
      <c r="K30" s="645"/>
      <c r="L30" s="645"/>
      <c r="M30" s="645"/>
      <c r="N30" s="645"/>
      <c r="O30" s="645"/>
      <c r="P30" s="645"/>
      <c r="Q30" s="646"/>
      <c r="R30" s="647">
        <v>37801</v>
      </c>
      <c r="S30" s="648"/>
      <c r="T30" s="648"/>
      <c r="U30" s="648"/>
      <c r="V30" s="648"/>
      <c r="W30" s="648"/>
      <c r="X30" s="648"/>
      <c r="Y30" s="649"/>
      <c r="Z30" s="650">
        <v>0.2</v>
      </c>
      <c r="AA30" s="650"/>
      <c r="AB30" s="650"/>
      <c r="AC30" s="650"/>
      <c r="AD30" s="651" t="s">
        <v>234</v>
      </c>
      <c r="AE30" s="651"/>
      <c r="AF30" s="651"/>
      <c r="AG30" s="651"/>
      <c r="AH30" s="651"/>
      <c r="AI30" s="651"/>
      <c r="AJ30" s="651"/>
      <c r="AK30" s="651"/>
      <c r="AL30" s="652" t="s">
        <v>234</v>
      </c>
      <c r="AM30" s="653"/>
      <c r="AN30" s="653"/>
      <c r="AO30" s="654"/>
      <c r="AP30" s="626" t="s">
        <v>222</v>
      </c>
      <c r="AQ30" s="627"/>
      <c r="AR30" s="627"/>
      <c r="AS30" s="627"/>
      <c r="AT30" s="627"/>
      <c r="AU30" s="627"/>
      <c r="AV30" s="627"/>
      <c r="AW30" s="627"/>
      <c r="AX30" s="627"/>
      <c r="AY30" s="627"/>
      <c r="AZ30" s="627"/>
      <c r="BA30" s="627"/>
      <c r="BB30" s="627"/>
      <c r="BC30" s="627"/>
      <c r="BD30" s="627"/>
      <c r="BE30" s="627"/>
      <c r="BF30" s="628"/>
      <c r="BG30" s="626" t="s">
        <v>306</v>
      </c>
      <c r="BH30" s="700"/>
      <c r="BI30" s="700"/>
      <c r="BJ30" s="700"/>
      <c r="BK30" s="700"/>
      <c r="BL30" s="700"/>
      <c r="BM30" s="700"/>
      <c r="BN30" s="700"/>
      <c r="BO30" s="700"/>
      <c r="BP30" s="700"/>
      <c r="BQ30" s="701"/>
      <c r="BR30" s="626" t="s">
        <v>307</v>
      </c>
      <c r="BS30" s="700"/>
      <c r="BT30" s="700"/>
      <c r="BU30" s="700"/>
      <c r="BV30" s="700"/>
      <c r="BW30" s="700"/>
      <c r="BX30" s="700"/>
      <c r="BY30" s="700"/>
      <c r="BZ30" s="700"/>
      <c r="CA30" s="700"/>
      <c r="CB30" s="701"/>
      <c r="CD30" s="693"/>
      <c r="CE30" s="694"/>
      <c r="CF30" s="662" t="s">
        <v>308</v>
      </c>
      <c r="CG30" s="663"/>
      <c r="CH30" s="663"/>
      <c r="CI30" s="663"/>
      <c r="CJ30" s="663"/>
      <c r="CK30" s="663"/>
      <c r="CL30" s="663"/>
      <c r="CM30" s="663"/>
      <c r="CN30" s="663"/>
      <c r="CO30" s="663"/>
      <c r="CP30" s="663"/>
      <c r="CQ30" s="664"/>
      <c r="CR30" s="647">
        <v>2245612</v>
      </c>
      <c r="CS30" s="648"/>
      <c r="CT30" s="648"/>
      <c r="CU30" s="648"/>
      <c r="CV30" s="648"/>
      <c r="CW30" s="648"/>
      <c r="CX30" s="648"/>
      <c r="CY30" s="649"/>
      <c r="CZ30" s="652">
        <v>9.3000000000000007</v>
      </c>
      <c r="DA30" s="681"/>
      <c r="DB30" s="681"/>
      <c r="DC30" s="685"/>
      <c r="DD30" s="656">
        <v>2198358</v>
      </c>
      <c r="DE30" s="648"/>
      <c r="DF30" s="648"/>
      <c r="DG30" s="648"/>
      <c r="DH30" s="648"/>
      <c r="DI30" s="648"/>
      <c r="DJ30" s="648"/>
      <c r="DK30" s="649"/>
      <c r="DL30" s="656">
        <v>2198358</v>
      </c>
      <c r="DM30" s="648"/>
      <c r="DN30" s="648"/>
      <c r="DO30" s="648"/>
      <c r="DP30" s="648"/>
      <c r="DQ30" s="648"/>
      <c r="DR30" s="648"/>
      <c r="DS30" s="648"/>
      <c r="DT30" s="648"/>
      <c r="DU30" s="648"/>
      <c r="DV30" s="649"/>
      <c r="DW30" s="652">
        <v>20.100000000000001</v>
      </c>
      <c r="DX30" s="681"/>
      <c r="DY30" s="681"/>
      <c r="DZ30" s="681"/>
      <c r="EA30" s="681"/>
      <c r="EB30" s="681"/>
      <c r="EC30" s="682"/>
    </row>
    <row r="31" spans="2:133" ht="11.25" customHeight="1" x14ac:dyDescent="0.15">
      <c r="B31" s="644" t="s">
        <v>309</v>
      </c>
      <c r="C31" s="645"/>
      <c r="D31" s="645"/>
      <c r="E31" s="645"/>
      <c r="F31" s="645"/>
      <c r="G31" s="645"/>
      <c r="H31" s="645"/>
      <c r="I31" s="645"/>
      <c r="J31" s="645"/>
      <c r="K31" s="645"/>
      <c r="L31" s="645"/>
      <c r="M31" s="645"/>
      <c r="N31" s="645"/>
      <c r="O31" s="645"/>
      <c r="P31" s="645"/>
      <c r="Q31" s="646"/>
      <c r="R31" s="647">
        <v>7368083</v>
      </c>
      <c r="S31" s="648"/>
      <c r="T31" s="648"/>
      <c r="U31" s="648"/>
      <c r="V31" s="648"/>
      <c r="W31" s="648"/>
      <c r="X31" s="648"/>
      <c r="Y31" s="649"/>
      <c r="Z31" s="650">
        <v>29.4</v>
      </c>
      <c r="AA31" s="650"/>
      <c r="AB31" s="650"/>
      <c r="AC31" s="650"/>
      <c r="AD31" s="651" t="s">
        <v>129</v>
      </c>
      <c r="AE31" s="651"/>
      <c r="AF31" s="651"/>
      <c r="AG31" s="651"/>
      <c r="AH31" s="651"/>
      <c r="AI31" s="651"/>
      <c r="AJ31" s="651"/>
      <c r="AK31" s="651"/>
      <c r="AL31" s="652" t="s">
        <v>234</v>
      </c>
      <c r="AM31" s="653"/>
      <c r="AN31" s="653"/>
      <c r="AO31" s="654"/>
      <c r="AP31" s="704" t="s">
        <v>310</v>
      </c>
      <c r="AQ31" s="705"/>
      <c r="AR31" s="705"/>
      <c r="AS31" s="705"/>
      <c r="AT31" s="710" t="s">
        <v>311</v>
      </c>
      <c r="AU31" s="231"/>
      <c r="AV31" s="231"/>
      <c r="AW31" s="231"/>
      <c r="AX31" s="633" t="s">
        <v>189</v>
      </c>
      <c r="AY31" s="634"/>
      <c r="AZ31" s="634"/>
      <c r="BA31" s="634"/>
      <c r="BB31" s="634"/>
      <c r="BC31" s="634"/>
      <c r="BD31" s="634"/>
      <c r="BE31" s="634"/>
      <c r="BF31" s="635"/>
      <c r="BG31" s="715">
        <v>97.9</v>
      </c>
      <c r="BH31" s="702"/>
      <c r="BI31" s="702"/>
      <c r="BJ31" s="702"/>
      <c r="BK31" s="702"/>
      <c r="BL31" s="702"/>
      <c r="BM31" s="642">
        <v>94.4</v>
      </c>
      <c r="BN31" s="702"/>
      <c r="BO31" s="702"/>
      <c r="BP31" s="702"/>
      <c r="BQ31" s="703"/>
      <c r="BR31" s="715">
        <v>98.6</v>
      </c>
      <c r="BS31" s="702"/>
      <c r="BT31" s="702"/>
      <c r="BU31" s="702"/>
      <c r="BV31" s="702"/>
      <c r="BW31" s="702"/>
      <c r="BX31" s="642">
        <v>94.9</v>
      </c>
      <c r="BY31" s="702"/>
      <c r="BZ31" s="702"/>
      <c r="CA31" s="702"/>
      <c r="CB31" s="703"/>
      <c r="CD31" s="693"/>
      <c r="CE31" s="694"/>
      <c r="CF31" s="662" t="s">
        <v>312</v>
      </c>
      <c r="CG31" s="663"/>
      <c r="CH31" s="663"/>
      <c r="CI31" s="663"/>
      <c r="CJ31" s="663"/>
      <c r="CK31" s="663"/>
      <c r="CL31" s="663"/>
      <c r="CM31" s="663"/>
      <c r="CN31" s="663"/>
      <c r="CO31" s="663"/>
      <c r="CP31" s="663"/>
      <c r="CQ31" s="664"/>
      <c r="CR31" s="647">
        <v>92909</v>
      </c>
      <c r="CS31" s="683"/>
      <c r="CT31" s="683"/>
      <c r="CU31" s="683"/>
      <c r="CV31" s="683"/>
      <c r="CW31" s="683"/>
      <c r="CX31" s="683"/>
      <c r="CY31" s="684"/>
      <c r="CZ31" s="652">
        <v>0.4</v>
      </c>
      <c r="DA31" s="681"/>
      <c r="DB31" s="681"/>
      <c r="DC31" s="685"/>
      <c r="DD31" s="656">
        <v>88942</v>
      </c>
      <c r="DE31" s="683"/>
      <c r="DF31" s="683"/>
      <c r="DG31" s="683"/>
      <c r="DH31" s="683"/>
      <c r="DI31" s="683"/>
      <c r="DJ31" s="683"/>
      <c r="DK31" s="684"/>
      <c r="DL31" s="656">
        <v>88942</v>
      </c>
      <c r="DM31" s="683"/>
      <c r="DN31" s="683"/>
      <c r="DO31" s="683"/>
      <c r="DP31" s="683"/>
      <c r="DQ31" s="683"/>
      <c r="DR31" s="683"/>
      <c r="DS31" s="683"/>
      <c r="DT31" s="683"/>
      <c r="DU31" s="683"/>
      <c r="DV31" s="684"/>
      <c r="DW31" s="652">
        <v>0.8</v>
      </c>
      <c r="DX31" s="681"/>
      <c r="DY31" s="681"/>
      <c r="DZ31" s="681"/>
      <c r="EA31" s="681"/>
      <c r="EB31" s="681"/>
      <c r="EC31" s="682"/>
    </row>
    <row r="32" spans="2:133" ht="11.25" customHeight="1" x14ac:dyDescent="0.15">
      <c r="B32" s="697" t="s">
        <v>313</v>
      </c>
      <c r="C32" s="698"/>
      <c r="D32" s="698"/>
      <c r="E32" s="698"/>
      <c r="F32" s="698"/>
      <c r="G32" s="698"/>
      <c r="H32" s="698"/>
      <c r="I32" s="698"/>
      <c r="J32" s="698"/>
      <c r="K32" s="698"/>
      <c r="L32" s="698"/>
      <c r="M32" s="698"/>
      <c r="N32" s="698"/>
      <c r="O32" s="698"/>
      <c r="P32" s="698"/>
      <c r="Q32" s="699"/>
      <c r="R32" s="647">
        <v>10211</v>
      </c>
      <c r="S32" s="648"/>
      <c r="T32" s="648"/>
      <c r="U32" s="648"/>
      <c r="V32" s="648"/>
      <c r="W32" s="648"/>
      <c r="X32" s="648"/>
      <c r="Y32" s="649"/>
      <c r="Z32" s="650">
        <v>0</v>
      </c>
      <c r="AA32" s="650"/>
      <c r="AB32" s="650"/>
      <c r="AC32" s="650"/>
      <c r="AD32" s="651">
        <v>10211</v>
      </c>
      <c r="AE32" s="651"/>
      <c r="AF32" s="651"/>
      <c r="AG32" s="651"/>
      <c r="AH32" s="651"/>
      <c r="AI32" s="651"/>
      <c r="AJ32" s="651"/>
      <c r="AK32" s="651"/>
      <c r="AL32" s="652">
        <v>0.1</v>
      </c>
      <c r="AM32" s="653"/>
      <c r="AN32" s="653"/>
      <c r="AO32" s="654"/>
      <c r="AP32" s="706"/>
      <c r="AQ32" s="707"/>
      <c r="AR32" s="707"/>
      <c r="AS32" s="707"/>
      <c r="AT32" s="711"/>
      <c r="AU32" s="230" t="s">
        <v>314</v>
      </c>
      <c r="AV32" s="230"/>
      <c r="AW32" s="230"/>
      <c r="AX32" s="644" t="s">
        <v>315</v>
      </c>
      <c r="AY32" s="645"/>
      <c r="AZ32" s="645"/>
      <c r="BA32" s="645"/>
      <c r="BB32" s="645"/>
      <c r="BC32" s="645"/>
      <c r="BD32" s="645"/>
      <c r="BE32" s="645"/>
      <c r="BF32" s="646"/>
      <c r="BG32" s="716">
        <v>98.5</v>
      </c>
      <c r="BH32" s="683"/>
      <c r="BI32" s="683"/>
      <c r="BJ32" s="683"/>
      <c r="BK32" s="683"/>
      <c r="BL32" s="683"/>
      <c r="BM32" s="653">
        <v>94.6</v>
      </c>
      <c r="BN32" s="713"/>
      <c r="BO32" s="713"/>
      <c r="BP32" s="713"/>
      <c r="BQ32" s="714"/>
      <c r="BR32" s="716">
        <v>98.5</v>
      </c>
      <c r="BS32" s="683"/>
      <c r="BT32" s="683"/>
      <c r="BU32" s="683"/>
      <c r="BV32" s="683"/>
      <c r="BW32" s="683"/>
      <c r="BX32" s="653">
        <v>94.4</v>
      </c>
      <c r="BY32" s="713"/>
      <c r="BZ32" s="713"/>
      <c r="CA32" s="713"/>
      <c r="CB32" s="714"/>
      <c r="CD32" s="695"/>
      <c r="CE32" s="696"/>
      <c r="CF32" s="662" t="s">
        <v>316</v>
      </c>
      <c r="CG32" s="663"/>
      <c r="CH32" s="663"/>
      <c r="CI32" s="663"/>
      <c r="CJ32" s="663"/>
      <c r="CK32" s="663"/>
      <c r="CL32" s="663"/>
      <c r="CM32" s="663"/>
      <c r="CN32" s="663"/>
      <c r="CO32" s="663"/>
      <c r="CP32" s="663"/>
      <c r="CQ32" s="664"/>
      <c r="CR32" s="647" t="s">
        <v>129</v>
      </c>
      <c r="CS32" s="648"/>
      <c r="CT32" s="648"/>
      <c r="CU32" s="648"/>
      <c r="CV32" s="648"/>
      <c r="CW32" s="648"/>
      <c r="CX32" s="648"/>
      <c r="CY32" s="649"/>
      <c r="CZ32" s="652" t="s">
        <v>129</v>
      </c>
      <c r="DA32" s="681"/>
      <c r="DB32" s="681"/>
      <c r="DC32" s="685"/>
      <c r="DD32" s="656" t="s">
        <v>129</v>
      </c>
      <c r="DE32" s="648"/>
      <c r="DF32" s="648"/>
      <c r="DG32" s="648"/>
      <c r="DH32" s="648"/>
      <c r="DI32" s="648"/>
      <c r="DJ32" s="648"/>
      <c r="DK32" s="649"/>
      <c r="DL32" s="656" t="s">
        <v>129</v>
      </c>
      <c r="DM32" s="648"/>
      <c r="DN32" s="648"/>
      <c r="DO32" s="648"/>
      <c r="DP32" s="648"/>
      <c r="DQ32" s="648"/>
      <c r="DR32" s="648"/>
      <c r="DS32" s="648"/>
      <c r="DT32" s="648"/>
      <c r="DU32" s="648"/>
      <c r="DV32" s="649"/>
      <c r="DW32" s="652" t="s">
        <v>129</v>
      </c>
      <c r="DX32" s="681"/>
      <c r="DY32" s="681"/>
      <c r="DZ32" s="681"/>
      <c r="EA32" s="681"/>
      <c r="EB32" s="681"/>
      <c r="EC32" s="682"/>
    </row>
    <row r="33" spans="2:133" ht="11.25" customHeight="1" x14ac:dyDescent="0.15">
      <c r="B33" s="644" t="s">
        <v>317</v>
      </c>
      <c r="C33" s="645"/>
      <c r="D33" s="645"/>
      <c r="E33" s="645"/>
      <c r="F33" s="645"/>
      <c r="G33" s="645"/>
      <c r="H33" s="645"/>
      <c r="I33" s="645"/>
      <c r="J33" s="645"/>
      <c r="K33" s="645"/>
      <c r="L33" s="645"/>
      <c r="M33" s="645"/>
      <c r="N33" s="645"/>
      <c r="O33" s="645"/>
      <c r="P33" s="645"/>
      <c r="Q33" s="646"/>
      <c r="R33" s="647">
        <v>2049962</v>
      </c>
      <c r="S33" s="648"/>
      <c r="T33" s="648"/>
      <c r="U33" s="648"/>
      <c r="V33" s="648"/>
      <c r="W33" s="648"/>
      <c r="X33" s="648"/>
      <c r="Y33" s="649"/>
      <c r="Z33" s="650">
        <v>8.1999999999999993</v>
      </c>
      <c r="AA33" s="650"/>
      <c r="AB33" s="650"/>
      <c r="AC33" s="650"/>
      <c r="AD33" s="651" t="s">
        <v>129</v>
      </c>
      <c r="AE33" s="651"/>
      <c r="AF33" s="651"/>
      <c r="AG33" s="651"/>
      <c r="AH33" s="651"/>
      <c r="AI33" s="651"/>
      <c r="AJ33" s="651"/>
      <c r="AK33" s="651"/>
      <c r="AL33" s="652" t="s">
        <v>129</v>
      </c>
      <c r="AM33" s="653"/>
      <c r="AN33" s="653"/>
      <c r="AO33" s="654"/>
      <c r="AP33" s="708"/>
      <c r="AQ33" s="709"/>
      <c r="AR33" s="709"/>
      <c r="AS33" s="709"/>
      <c r="AT33" s="712"/>
      <c r="AU33" s="232"/>
      <c r="AV33" s="232"/>
      <c r="AW33" s="232"/>
      <c r="AX33" s="688" t="s">
        <v>318</v>
      </c>
      <c r="AY33" s="689"/>
      <c r="AZ33" s="689"/>
      <c r="BA33" s="689"/>
      <c r="BB33" s="689"/>
      <c r="BC33" s="689"/>
      <c r="BD33" s="689"/>
      <c r="BE33" s="689"/>
      <c r="BF33" s="690"/>
      <c r="BG33" s="717">
        <v>97.2</v>
      </c>
      <c r="BH33" s="718"/>
      <c r="BI33" s="718"/>
      <c r="BJ33" s="718"/>
      <c r="BK33" s="718"/>
      <c r="BL33" s="718"/>
      <c r="BM33" s="719">
        <v>93.5</v>
      </c>
      <c r="BN33" s="718"/>
      <c r="BO33" s="718"/>
      <c r="BP33" s="718"/>
      <c r="BQ33" s="720"/>
      <c r="BR33" s="717">
        <v>98.5</v>
      </c>
      <c r="BS33" s="718"/>
      <c r="BT33" s="718"/>
      <c r="BU33" s="718"/>
      <c r="BV33" s="718"/>
      <c r="BW33" s="718"/>
      <c r="BX33" s="719">
        <v>94.6</v>
      </c>
      <c r="BY33" s="718"/>
      <c r="BZ33" s="718"/>
      <c r="CA33" s="718"/>
      <c r="CB33" s="720"/>
      <c r="CD33" s="662" t="s">
        <v>319</v>
      </c>
      <c r="CE33" s="663"/>
      <c r="CF33" s="663"/>
      <c r="CG33" s="663"/>
      <c r="CH33" s="663"/>
      <c r="CI33" s="663"/>
      <c r="CJ33" s="663"/>
      <c r="CK33" s="663"/>
      <c r="CL33" s="663"/>
      <c r="CM33" s="663"/>
      <c r="CN33" s="663"/>
      <c r="CO33" s="663"/>
      <c r="CP33" s="663"/>
      <c r="CQ33" s="664"/>
      <c r="CR33" s="647">
        <v>9634335</v>
      </c>
      <c r="CS33" s="683"/>
      <c r="CT33" s="683"/>
      <c r="CU33" s="683"/>
      <c r="CV33" s="683"/>
      <c r="CW33" s="683"/>
      <c r="CX33" s="683"/>
      <c r="CY33" s="684"/>
      <c r="CZ33" s="652">
        <v>40</v>
      </c>
      <c r="DA33" s="681"/>
      <c r="DB33" s="681"/>
      <c r="DC33" s="685"/>
      <c r="DD33" s="656">
        <v>4565077</v>
      </c>
      <c r="DE33" s="683"/>
      <c r="DF33" s="683"/>
      <c r="DG33" s="683"/>
      <c r="DH33" s="683"/>
      <c r="DI33" s="683"/>
      <c r="DJ33" s="683"/>
      <c r="DK33" s="684"/>
      <c r="DL33" s="656">
        <v>3665273</v>
      </c>
      <c r="DM33" s="683"/>
      <c r="DN33" s="683"/>
      <c r="DO33" s="683"/>
      <c r="DP33" s="683"/>
      <c r="DQ33" s="683"/>
      <c r="DR33" s="683"/>
      <c r="DS33" s="683"/>
      <c r="DT33" s="683"/>
      <c r="DU33" s="683"/>
      <c r="DV33" s="684"/>
      <c r="DW33" s="652">
        <v>33.5</v>
      </c>
      <c r="DX33" s="681"/>
      <c r="DY33" s="681"/>
      <c r="DZ33" s="681"/>
      <c r="EA33" s="681"/>
      <c r="EB33" s="681"/>
      <c r="EC33" s="682"/>
    </row>
    <row r="34" spans="2:133" ht="11.25" customHeight="1" x14ac:dyDescent="0.15">
      <c r="B34" s="644" t="s">
        <v>320</v>
      </c>
      <c r="C34" s="645"/>
      <c r="D34" s="645"/>
      <c r="E34" s="645"/>
      <c r="F34" s="645"/>
      <c r="G34" s="645"/>
      <c r="H34" s="645"/>
      <c r="I34" s="645"/>
      <c r="J34" s="645"/>
      <c r="K34" s="645"/>
      <c r="L34" s="645"/>
      <c r="M34" s="645"/>
      <c r="N34" s="645"/>
      <c r="O34" s="645"/>
      <c r="P34" s="645"/>
      <c r="Q34" s="646"/>
      <c r="R34" s="647">
        <v>22596</v>
      </c>
      <c r="S34" s="648"/>
      <c r="T34" s="648"/>
      <c r="U34" s="648"/>
      <c r="V34" s="648"/>
      <c r="W34" s="648"/>
      <c r="X34" s="648"/>
      <c r="Y34" s="649"/>
      <c r="Z34" s="650">
        <v>0.1</v>
      </c>
      <c r="AA34" s="650"/>
      <c r="AB34" s="650"/>
      <c r="AC34" s="650"/>
      <c r="AD34" s="651">
        <v>6279</v>
      </c>
      <c r="AE34" s="651"/>
      <c r="AF34" s="651"/>
      <c r="AG34" s="651"/>
      <c r="AH34" s="651"/>
      <c r="AI34" s="651"/>
      <c r="AJ34" s="651"/>
      <c r="AK34" s="651"/>
      <c r="AL34" s="652">
        <v>0.1</v>
      </c>
      <c r="AM34" s="653"/>
      <c r="AN34" s="653"/>
      <c r="AO34" s="654"/>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2" t="s">
        <v>321</v>
      </c>
      <c r="CE34" s="663"/>
      <c r="CF34" s="663"/>
      <c r="CG34" s="663"/>
      <c r="CH34" s="663"/>
      <c r="CI34" s="663"/>
      <c r="CJ34" s="663"/>
      <c r="CK34" s="663"/>
      <c r="CL34" s="663"/>
      <c r="CM34" s="663"/>
      <c r="CN34" s="663"/>
      <c r="CO34" s="663"/>
      <c r="CP34" s="663"/>
      <c r="CQ34" s="664"/>
      <c r="CR34" s="647">
        <v>2017553</v>
      </c>
      <c r="CS34" s="648"/>
      <c r="CT34" s="648"/>
      <c r="CU34" s="648"/>
      <c r="CV34" s="648"/>
      <c r="CW34" s="648"/>
      <c r="CX34" s="648"/>
      <c r="CY34" s="649"/>
      <c r="CZ34" s="652">
        <v>8.4</v>
      </c>
      <c r="DA34" s="681"/>
      <c r="DB34" s="681"/>
      <c r="DC34" s="685"/>
      <c r="DD34" s="656">
        <v>1455820</v>
      </c>
      <c r="DE34" s="648"/>
      <c r="DF34" s="648"/>
      <c r="DG34" s="648"/>
      <c r="DH34" s="648"/>
      <c r="DI34" s="648"/>
      <c r="DJ34" s="648"/>
      <c r="DK34" s="649"/>
      <c r="DL34" s="656">
        <v>1370276</v>
      </c>
      <c r="DM34" s="648"/>
      <c r="DN34" s="648"/>
      <c r="DO34" s="648"/>
      <c r="DP34" s="648"/>
      <c r="DQ34" s="648"/>
      <c r="DR34" s="648"/>
      <c r="DS34" s="648"/>
      <c r="DT34" s="648"/>
      <c r="DU34" s="648"/>
      <c r="DV34" s="649"/>
      <c r="DW34" s="652">
        <v>12.5</v>
      </c>
      <c r="DX34" s="681"/>
      <c r="DY34" s="681"/>
      <c r="DZ34" s="681"/>
      <c r="EA34" s="681"/>
      <c r="EB34" s="681"/>
      <c r="EC34" s="682"/>
    </row>
    <row r="35" spans="2:133" ht="11.25" customHeight="1" x14ac:dyDescent="0.15">
      <c r="B35" s="644" t="s">
        <v>322</v>
      </c>
      <c r="C35" s="645"/>
      <c r="D35" s="645"/>
      <c r="E35" s="645"/>
      <c r="F35" s="645"/>
      <c r="G35" s="645"/>
      <c r="H35" s="645"/>
      <c r="I35" s="645"/>
      <c r="J35" s="645"/>
      <c r="K35" s="645"/>
      <c r="L35" s="645"/>
      <c r="M35" s="645"/>
      <c r="N35" s="645"/>
      <c r="O35" s="645"/>
      <c r="P35" s="645"/>
      <c r="Q35" s="646"/>
      <c r="R35" s="647">
        <v>150176</v>
      </c>
      <c r="S35" s="648"/>
      <c r="T35" s="648"/>
      <c r="U35" s="648"/>
      <c r="V35" s="648"/>
      <c r="W35" s="648"/>
      <c r="X35" s="648"/>
      <c r="Y35" s="649"/>
      <c r="Z35" s="650">
        <v>0.6</v>
      </c>
      <c r="AA35" s="650"/>
      <c r="AB35" s="650"/>
      <c r="AC35" s="650"/>
      <c r="AD35" s="651" t="s">
        <v>129</v>
      </c>
      <c r="AE35" s="651"/>
      <c r="AF35" s="651"/>
      <c r="AG35" s="651"/>
      <c r="AH35" s="651"/>
      <c r="AI35" s="651"/>
      <c r="AJ35" s="651"/>
      <c r="AK35" s="651"/>
      <c r="AL35" s="652" t="s">
        <v>129</v>
      </c>
      <c r="AM35" s="653"/>
      <c r="AN35" s="653"/>
      <c r="AO35" s="654"/>
      <c r="AP35" s="235"/>
      <c r="AQ35" s="626" t="s">
        <v>323</v>
      </c>
      <c r="AR35" s="627"/>
      <c r="AS35" s="627"/>
      <c r="AT35" s="627"/>
      <c r="AU35" s="627"/>
      <c r="AV35" s="627"/>
      <c r="AW35" s="627"/>
      <c r="AX35" s="627"/>
      <c r="AY35" s="627"/>
      <c r="AZ35" s="627"/>
      <c r="BA35" s="627"/>
      <c r="BB35" s="627"/>
      <c r="BC35" s="627"/>
      <c r="BD35" s="627"/>
      <c r="BE35" s="627"/>
      <c r="BF35" s="628"/>
      <c r="BG35" s="626" t="s">
        <v>324</v>
      </c>
      <c r="BH35" s="627"/>
      <c r="BI35" s="627"/>
      <c r="BJ35" s="627"/>
      <c r="BK35" s="627"/>
      <c r="BL35" s="627"/>
      <c r="BM35" s="627"/>
      <c r="BN35" s="627"/>
      <c r="BO35" s="627"/>
      <c r="BP35" s="627"/>
      <c r="BQ35" s="627"/>
      <c r="BR35" s="627"/>
      <c r="BS35" s="627"/>
      <c r="BT35" s="627"/>
      <c r="BU35" s="627"/>
      <c r="BV35" s="627"/>
      <c r="BW35" s="627"/>
      <c r="BX35" s="627"/>
      <c r="BY35" s="627"/>
      <c r="BZ35" s="627"/>
      <c r="CA35" s="627"/>
      <c r="CB35" s="628"/>
      <c r="CD35" s="662" t="s">
        <v>325</v>
      </c>
      <c r="CE35" s="663"/>
      <c r="CF35" s="663"/>
      <c r="CG35" s="663"/>
      <c r="CH35" s="663"/>
      <c r="CI35" s="663"/>
      <c r="CJ35" s="663"/>
      <c r="CK35" s="663"/>
      <c r="CL35" s="663"/>
      <c r="CM35" s="663"/>
      <c r="CN35" s="663"/>
      <c r="CO35" s="663"/>
      <c r="CP35" s="663"/>
      <c r="CQ35" s="664"/>
      <c r="CR35" s="647">
        <v>47656</v>
      </c>
      <c r="CS35" s="683"/>
      <c r="CT35" s="683"/>
      <c r="CU35" s="683"/>
      <c r="CV35" s="683"/>
      <c r="CW35" s="683"/>
      <c r="CX35" s="683"/>
      <c r="CY35" s="684"/>
      <c r="CZ35" s="652">
        <v>0.2</v>
      </c>
      <c r="DA35" s="681"/>
      <c r="DB35" s="681"/>
      <c r="DC35" s="685"/>
      <c r="DD35" s="656">
        <v>43402</v>
      </c>
      <c r="DE35" s="683"/>
      <c r="DF35" s="683"/>
      <c r="DG35" s="683"/>
      <c r="DH35" s="683"/>
      <c r="DI35" s="683"/>
      <c r="DJ35" s="683"/>
      <c r="DK35" s="684"/>
      <c r="DL35" s="656">
        <v>40985</v>
      </c>
      <c r="DM35" s="683"/>
      <c r="DN35" s="683"/>
      <c r="DO35" s="683"/>
      <c r="DP35" s="683"/>
      <c r="DQ35" s="683"/>
      <c r="DR35" s="683"/>
      <c r="DS35" s="683"/>
      <c r="DT35" s="683"/>
      <c r="DU35" s="683"/>
      <c r="DV35" s="684"/>
      <c r="DW35" s="652">
        <v>0.4</v>
      </c>
      <c r="DX35" s="681"/>
      <c r="DY35" s="681"/>
      <c r="DZ35" s="681"/>
      <c r="EA35" s="681"/>
      <c r="EB35" s="681"/>
      <c r="EC35" s="682"/>
    </row>
    <row r="36" spans="2:133" ht="11.25" customHeight="1" x14ac:dyDescent="0.15">
      <c r="B36" s="644" t="s">
        <v>326</v>
      </c>
      <c r="C36" s="645"/>
      <c r="D36" s="645"/>
      <c r="E36" s="645"/>
      <c r="F36" s="645"/>
      <c r="G36" s="645"/>
      <c r="H36" s="645"/>
      <c r="I36" s="645"/>
      <c r="J36" s="645"/>
      <c r="K36" s="645"/>
      <c r="L36" s="645"/>
      <c r="M36" s="645"/>
      <c r="N36" s="645"/>
      <c r="O36" s="645"/>
      <c r="P36" s="645"/>
      <c r="Q36" s="646"/>
      <c r="R36" s="647">
        <v>664645</v>
      </c>
      <c r="S36" s="648"/>
      <c r="T36" s="648"/>
      <c r="U36" s="648"/>
      <c r="V36" s="648"/>
      <c r="W36" s="648"/>
      <c r="X36" s="648"/>
      <c r="Y36" s="649"/>
      <c r="Z36" s="650">
        <v>2.7</v>
      </c>
      <c r="AA36" s="650"/>
      <c r="AB36" s="650"/>
      <c r="AC36" s="650"/>
      <c r="AD36" s="651" t="s">
        <v>129</v>
      </c>
      <c r="AE36" s="651"/>
      <c r="AF36" s="651"/>
      <c r="AG36" s="651"/>
      <c r="AH36" s="651"/>
      <c r="AI36" s="651"/>
      <c r="AJ36" s="651"/>
      <c r="AK36" s="651"/>
      <c r="AL36" s="652" t="s">
        <v>129</v>
      </c>
      <c r="AM36" s="653"/>
      <c r="AN36" s="653"/>
      <c r="AO36" s="654"/>
      <c r="AP36" s="235"/>
      <c r="AQ36" s="721" t="s">
        <v>327</v>
      </c>
      <c r="AR36" s="722"/>
      <c r="AS36" s="722"/>
      <c r="AT36" s="722"/>
      <c r="AU36" s="722"/>
      <c r="AV36" s="722"/>
      <c r="AW36" s="722"/>
      <c r="AX36" s="722"/>
      <c r="AY36" s="723"/>
      <c r="AZ36" s="636">
        <v>2017566</v>
      </c>
      <c r="BA36" s="637"/>
      <c r="BB36" s="637"/>
      <c r="BC36" s="637"/>
      <c r="BD36" s="637"/>
      <c r="BE36" s="637"/>
      <c r="BF36" s="724"/>
      <c r="BG36" s="658" t="s">
        <v>328</v>
      </c>
      <c r="BH36" s="659"/>
      <c r="BI36" s="659"/>
      <c r="BJ36" s="659"/>
      <c r="BK36" s="659"/>
      <c r="BL36" s="659"/>
      <c r="BM36" s="659"/>
      <c r="BN36" s="659"/>
      <c r="BO36" s="659"/>
      <c r="BP36" s="659"/>
      <c r="BQ36" s="659"/>
      <c r="BR36" s="659"/>
      <c r="BS36" s="659"/>
      <c r="BT36" s="659"/>
      <c r="BU36" s="660"/>
      <c r="BV36" s="636">
        <v>100344</v>
      </c>
      <c r="BW36" s="637"/>
      <c r="BX36" s="637"/>
      <c r="BY36" s="637"/>
      <c r="BZ36" s="637"/>
      <c r="CA36" s="637"/>
      <c r="CB36" s="724"/>
      <c r="CD36" s="662" t="s">
        <v>329</v>
      </c>
      <c r="CE36" s="663"/>
      <c r="CF36" s="663"/>
      <c r="CG36" s="663"/>
      <c r="CH36" s="663"/>
      <c r="CI36" s="663"/>
      <c r="CJ36" s="663"/>
      <c r="CK36" s="663"/>
      <c r="CL36" s="663"/>
      <c r="CM36" s="663"/>
      <c r="CN36" s="663"/>
      <c r="CO36" s="663"/>
      <c r="CP36" s="663"/>
      <c r="CQ36" s="664"/>
      <c r="CR36" s="647">
        <v>5628595</v>
      </c>
      <c r="CS36" s="648"/>
      <c r="CT36" s="648"/>
      <c r="CU36" s="648"/>
      <c r="CV36" s="648"/>
      <c r="CW36" s="648"/>
      <c r="CX36" s="648"/>
      <c r="CY36" s="649"/>
      <c r="CZ36" s="652">
        <v>23.4</v>
      </c>
      <c r="DA36" s="681"/>
      <c r="DB36" s="681"/>
      <c r="DC36" s="685"/>
      <c r="DD36" s="656">
        <v>1481537</v>
      </c>
      <c r="DE36" s="648"/>
      <c r="DF36" s="648"/>
      <c r="DG36" s="648"/>
      <c r="DH36" s="648"/>
      <c r="DI36" s="648"/>
      <c r="DJ36" s="648"/>
      <c r="DK36" s="649"/>
      <c r="DL36" s="656">
        <v>822393</v>
      </c>
      <c r="DM36" s="648"/>
      <c r="DN36" s="648"/>
      <c r="DO36" s="648"/>
      <c r="DP36" s="648"/>
      <c r="DQ36" s="648"/>
      <c r="DR36" s="648"/>
      <c r="DS36" s="648"/>
      <c r="DT36" s="648"/>
      <c r="DU36" s="648"/>
      <c r="DV36" s="649"/>
      <c r="DW36" s="652">
        <v>7.5</v>
      </c>
      <c r="DX36" s="681"/>
      <c r="DY36" s="681"/>
      <c r="DZ36" s="681"/>
      <c r="EA36" s="681"/>
      <c r="EB36" s="681"/>
      <c r="EC36" s="682"/>
    </row>
    <row r="37" spans="2:133" ht="11.25" customHeight="1" x14ac:dyDescent="0.15">
      <c r="B37" s="644" t="s">
        <v>330</v>
      </c>
      <c r="C37" s="645"/>
      <c r="D37" s="645"/>
      <c r="E37" s="645"/>
      <c r="F37" s="645"/>
      <c r="G37" s="645"/>
      <c r="H37" s="645"/>
      <c r="I37" s="645"/>
      <c r="J37" s="645"/>
      <c r="K37" s="645"/>
      <c r="L37" s="645"/>
      <c r="M37" s="645"/>
      <c r="N37" s="645"/>
      <c r="O37" s="645"/>
      <c r="P37" s="645"/>
      <c r="Q37" s="646"/>
      <c r="R37" s="647">
        <v>334187</v>
      </c>
      <c r="S37" s="648"/>
      <c r="T37" s="648"/>
      <c r="U37" s="648"/>
      <c r="V37" s="648"/>
      <c r="W37" s="648"/>
      <c r="X37" s="648"/>
      <c r="Y37" s="649"/>
      <c r="Z37" s="650">
        <v>1.3</v>
      </c>
      <c r="AA37" s="650"/>
      <c r="AB37" s="650"/>
      <c r="AC37" s="650"/>
      <c r="AD37" s="651" t="s">
        <v>234</v>
      </c>
      <c r="AE37" s="651"/>
      <c r="AF37" s="651"/>
      <c r="AG37" s="651"/>
      <c r="AH37" s="651"/>
      <c r="AI37" s="651"/>
      <c r="AJ37" s="651"/>
      <c r="AK37" s="651"/>
      <c r="AL37" s="652" t="s">
        <v>129</v>
      </c>
      <c r="AM37" s="653"/>
      <c r="AN37" s="653"/>
      <c r="AO37" s="654"/>
      <c r="AQ37" s="725" t="s">
        <v>331</v>
      </c>
      <c r="AR37" s="726"/>
      <c r="AS37" s="726"/>
      <c r="AT37" s="726"/>
      <c r="AU37" s="726"/>
      <c r="AV37" s="726"/>
      <c r="AW37" s="726"/>
      <c r="AX37" s="726"/>
      <c r="AY37" s="727"/>
      <c r="AZ37" s="647">
        <v>227138</v>
      </c>
      <c r="BA37" s="648"/>
      <c r="BB37" s="648"/>
      <c r="BC37" s="648"/>
      <c r="BD37" s="683"/>
      <c r="BE37" s="683"/>
      <c r="BF37" s="714"/>
      <c r="BG37" s="662" t="s">
        <v>332</v>
      </c>
      <c r="BH37" s="663"/>
      <c r="BI37" s="663"/>
      <c r="BJ37" s="663"/>
      <c r="BK37" s="663"/>
      <c r="BL37" s="663"/>
      <c r="BM37" s="663"/>
      <c r="BN37" s="663"/>
      <c r="BO37" s="663"/>
      <c r="BP37" s="663"/>
      <c r="BQ37" s="663"/>
      <c r="BR37" s="663"/>
      <c r="BS37" s="663"/>
      <c r="BT37" s="663"/>
      <c r="BU37" s="664"/>
      <c r="BV37" s="647">
        <v>45680</v>
      </c>
      <c r="BW37" s="648"/>
      <c r="BX37" s="648"/>
      <c r="BY37" s="648"/>
      <c r="BZ37" s="648"/>
      <c r="CA37" s="648"/>
      <c r="CB37" s="657"/>
      <c r="CD37" s="662" t="s">
        <v>333</v>
      </c>
      <c r="CE37" s="663"/>
      <c r="CF37" s="663"/>
      <c r="CG37" s="663"/>
      <c r="CH37" s="663"/>
      <c r="CI37" s="663"/>
      <c r="CJ37" s="663"/>
      <c r="CK37" s="663"/>
      <c r="CL37" s="663"/>
      <c r="CM37" s="663"/>
      <c r="CN37" s="663"/>
      <c r="CO37" s="663"/>
      <c r="CP37" s="663"/>
      <c r="CQ37" s="664"/>
      <c r="CR37" s="647">
        <v>402113</v>
      </c>
      <c r="CS37" s="683"/>
      <c r="CT37" s="683"/>
      <c r="CU37" s="683"/>
      <c r="CV37" s="683"/>
      <c r="CW37" s="683"/>
      <c r="CX37" s="683"/>
      <c r="CY37" s="684"/>
      <c r="CZ37" s="652">
        <v>1.7</v>
      </c>
      <c r="DA37" s="681"/>
      <c r="DB37" s="681"/>
      <c r="DC37" s="685"/>
      <c r="DD37" s="656">
        <v>402113</v>
      </c>
      <c r="DE37" s="683"/>
      <c r="DF37" s="683"/>
      <c r="DG37" s="683"/>
      <c r="DH37" s="683"/>
      <c r="DI37" s="683"/>
      <c r="DJ37" s="683"/>
      <c r="DK37" s="684"/>
      <c r="DL37" s="656">
        <v>402113</v>
      </c>
      <c r="DM37" s="683"/>
      <c r="DN37" s="683"/>
      <c r="DO37" s="683"/>
      <c r="DP37" s="683"/>
      <c r="DQ37" s="683"/>
      <c r="DR37" s="683"/>
      <c r="DS37" s="683"/>
      <c r="DT37" s="683"/>
      <c r="DU37" s="683"/>
      <c r="DV37" s="684"/>
      <c r="DW37" s="652">
        <v>3.7</v>
      </c>
      <c r="DX37" s="681"/>
      <c r="DY37" s="681"/>
      <c r="DZ37" s="681"/>
      <c r="EA37" s="681"/>
      <c r="EB37" s="681"/>
      <c r="EC37" s="682"/>
    </row>
    <row r="38" spans="2:133" ht="11.25" customHeight="1" x14ac:dyDescent="0.15">
      <c r="B38" s="644" t="s">
        <v>334</v>
      </c>
      <c r="C38" s="645"/>
      <c r="D38" s="645"/>
      <c r="E38" s="645"/>
      <c r="F38" s="645"/>
      <c r="G38" s="645"/>
      <c r="H38" s="645"/>
      <c r="I38" s="645"/>
      <c r="J38" s="645"/>
      <c r="K38" s="645"/>
      <c r="L38" s="645"/>
      <c r="M38" s="645"/>
      <c r="N38" s="645"/>
      <c r="O38" s="645"/>
      <c r="P38" s="645"/>
      <c r="Q38" s="646"/>
      <c r="R38" s="647">
        <v>249753</v>
      </c>
      <c r="S38" s="648"/>
      <c r="T38" s="648"/>
      <c r="U38" s="648"/>
      <c r="V38" s="648"/>
      <c r="W38" s="648"/>
      <c r="X38" s="648"/>
      <c r="Y38" s="649"/>
      <c r="Z38" s="650">
        <v>1</v>
      </c>
      <c r="AA38" s="650"/>
      <c r="AB38" s="650"/>
      <c r="AC38" s="650"/>
      <c r="AD38" s="651">
        <v>873</v>
      </c>
      <c r="AE38" s="651"/>
      <c r="AF38" s="651"/>
      <c r="AG38" s="651"/>
      <c r="AH38" s="651"/>
      <c r="AI38" s="651"/>
      <c r="AJ38" s="651"/>
      <c r="AK38" s="651"/>
      <c r="AL38" s="652">
        <v>0</v>
      </c>
      <c r="AM38" s="653"/>
      <c r="AN38" s="653"/>
      <c r="AO38" s="654"/>
      <c r="AQ38" s="725" t="s">
        <v>335</v>
      </c>
      <c r="AR38" s="726"/>
      <c r="AS38" s="726"/>
      <c r="AT38" s="726"/>
      <c r="AU38" s="726"/>
      <c r="AV38" s="726"/>
      <c r="AW38" s="726"/>
      <c r="AX38" s="726"/>
      <c r="AY38" s="727"/>
      <c r="AZ38" s="647">
        <v>63290</v>
      </c>
      <c r="BA38" s="648"/>
      <c r="BB38" s="648"/>
      <c r="BC38" s="648"/>
      <c r="BD38" s="683"/>
      <c r="BE38" s="683"/>
      <c r="BF38" s="714"/>
      <c r="BG38" s="662" t="s">
        <v>336</v>
      </c>
      <c r="BH38" s="663"/>
      <c r="BI38" s="663"/>
      <c r="BJ38" s="663"/>
      <c r="BK38" s="663"/>
      <c r="BL38" s="663"/>
      <c r="BM38" s="663"/>
      <c r="BN38" s="663"/>
      <c r="BO38" s="663"/>
      <c r="BP38" s="663"/>
      <c r="BQ38" s="663"/>
      <c r="BR38" s="663"/>
      <c r="BS38" s="663"/>
      <c r="BT38" s="663"/>
      <c r="BU38" s="664"/>
      <c r="BV38" s="647">
        <v>4574</v>
      </c>
      <c r="BW38" s="648"/>
      <c r="BX38" s="648"/>
      <c r="BY38" s="648"/>
      <c r="BZ38" s="648"/>
      <c r="CA38" s="648"/>
      <c r="CB38" s="657"/>
      <c r="CD38" s="662" t="s">
        <v>337</v>
      </c>
      <c r="CE38" s="663"/>
      <c r="CF38" s="663"/>
      <c r="CG38" s="663"/>
      <c r="CH38" s="663"/>
      <c r="CI38" s="663"/>
      <c r="CJ38" s="663"/>
      <c r="CK38" s="663"/>
      <c r="CL38" s="663"/>
      <c r="CM38" s="663"/>
      <c r="CN38" s="663"/>
      <c r="CO38" s="663"/>
      <c r="CP38" s="663"/>
      <c r="CQ38" s="664"/>
      <c r="CR38" s="647">
        <v>1790428</v>
      </c>
      <c r="CS38" s="648"/>
      <c r="CT38" s="648"/>
      <c r="CU38" s="648"/>
      <c r="CV38" s="648"/>
      <c r="CW38" s="648"/>
      <c r="CX38" s="648"/>
      <c r="CY38" s="649"/>
      <c r="CZ38" s="652">
        <v>7.4</v>
      </c>
      <c r="DA38" s="681"/>
      <c r="DB38" s="681"/>
      <c r="DC38" s="685"/>
      <c r="DD38" s="656">
        <v>1500126</v>
      </c>
      <c r="DE38" s="648"/>
      <c r="DF38" s="648"/>
      <c r="DG38" s="648"/>
      <c r="DH38" s="648"/>
      <c r="DI38" s="648"/>
      <c r="DJ38" s="648"/>
      <c r="DK38" s="649"/>
      <c r="DL38" s="656">
        <v>1431619</v>
      </c>
      <c r="DM38" s="648"/>
      <c r="DN38" s="648"/>
      <c r="DO38" s="648"/>
      <c r="DP38" s="648"/>
      <c r="DQ38" s="648"/>
      <c r="DR38" s="648"/>
      <c r="DS38" s="648"/>
      <c r="DT38" s="648"/>
      <c r="DU38" s="648"/>
      <c r="DV38" s="649"/>
      <c r="DW38" s="652">
        <v>13.1</v>
      </c>
      <c r="DX38" s="681"/>
      <c r="DY38" s="681"/>
      <c r="DZ38" s="681"/>
      <c r="EA38" s="681"/>
      <c r="EB38" s="681"/>
      <c r="EC38" s="682"/>
    </row>
    <row r="39" spans="2:133" ht="11.25" customHeight="1" x14ac:dyDescent="0.15">
      <c r="B39" s="644" t="s">
        <v>338</v>
      </c>
      <c r="C39" s="645"/>
      <c r="D39" s="645"/>
      <c r="E39" s="645"/>
      <c r="F39" s="645"/>
      <c r="G39" s="645"/>
      <c r="H39" s="645"/>
      <c r="I39" s="645"/>
      <c r="J39" s="645"/>
      <c r="K39" s="645"/>
      <c r="L39" s="645"/>
      <c r="M39" s="645"/>
      <c r="N39" s="645"/>
      <c r="O39" s="645"/>
      <c r="P39" s="645"/>
      <c r="Q39" s="646"/>
      <c r="R39" s="647">
        <v>2642467</v>
      </c>
      <c r="S39" s="648"/>
      <c r="T39" s="648"/>
      <c r="U39" s="648"/>
      <c r="V39" s="648"/>
      <c r="W39" s="648"/>
      <c r="X39" s="648"/>
      <c r="Y39" s="649"/>
      <c r="Z39" s="650">
        <v>10.6</v>
      </c>
      <c r="AA39" s="650"/>
      <c r="AB39" s="650"/>
      <c r="AC39" s="650"/>
      <c r="AD39" s="651" t="s">
        <v>129</v>
      </c>
      <c r="AE39" s="651"/>
      <c r="AF39" s="651"/>
      <c r="AG39" s="651"/>
      <c r="AH39" s="651"/>
      <c r="AI39" s="651"/>
      <c r="AJ39" s="651"/>
      <c r="AK39" s="651"/>
      <c r="AL39" s="652" t="s">
        <v>234</v>
      </c>
      <c r="AM39" s="653"/>
      <c r="AN39" s="653"/>
      <c r="AO39" s="654"/>
      <c r="AQ39" s="725" t="s">
        <v>339</v>
      </c>
      <c r="AR39" s="726"/>
      <c r="AS39" s="726"/>
      <c r="AT39" s="726"/>
      <c r="AU39" s="726"/>
      <c r="AV39" s="726"/>
      <c r="AW39" s="726"/>
      <c r="AX39" s="726"/>
      <c r="AY39" s="727"/>
      <c r="AZ39" s="647" t="s">
        <v>234</v>
      </c>
      <c r="BA39" s="648"/>
      <c r="BB39" s="648"/>
      <c r="BC39" s="648"/>
      <c r="BD39" s="683"/>
      <c r="BE39" s="683"/>
      <c r="BF39" s="714"/>
      <c r="BG39" s="662" t="s">
        <v>340</v>
      </c>
      <c r="BH39" s="663"/>
      <c r="BI39" s="663"/>
      <c r="BJ39" s="663"/>
      <c r="BK39" s="663"/>
      <c r="BL39" s="663"/>
      <c r="BM39" s="663"/>
      <c r="BN39" s="663"/>
      <c r="BO39" s="663"/>
      <c r="BP39" s="663"/>
      <c r="BQ39" s="663"/>
      <c r="BR39" s="663"/>
      <c r="BS39" s="663"/>
      <c r="BT39" s="663"/>
      <c r="BU39" s="664"/>
      <c r="BV39" s="647">
        <v>7077</v>
      </c>
      <c r="BW39" s="648"/>
      <c r="BX39" s="648"/>
      <c r="BY39" s="648"/>
      <c r="BZ39" s="648"/>
      <c r="CA39" s="648"/>
      <c r="CB39" s="657"/>
      <c r="CD39" s="662" t="s">
        <v>341</v>
      </c>
      <c r="CE39" s="663"/>
      <c r="CF39" s="663"/>
      <c r="CG39" s="663"/>
      <c r="CH39" s="663"/>
      <c r="CI39" s="663"/>
      <c r="CJ39" s="663"/>
      <c r="CK39" s="663"/>
      <c r="CL39" s="663"/>
      <c r="CM39" s="663"/>
      <c r="CN39" s="663"/>
      <c r="CO39" s="663"/>
      <c r="CP39" s="663"/>
      <c r="CQ39" s="664"/>
      <c r="CR39" s="647">
        <v>146603</v>
      </c>
      <c r="CS39" s="683"/>
      <c r="CT39" s="683"/>
      <c r="CU39" s="683"/>
      <c r="CV39" s="683"/>
      <c r="CW39" s="683"/>
      <c r="CX39" s="683"/>
      <c r="CY39" s="684"/>
      <c r="CZ39" s="652">
        <v>0.6</v>
      </c>
      <c r="DA39" s="681"/>
      <c r="DB39" s="681"/>
      <c r="DC39" s="685"/>
      <c r="DD39" s="656">
        <v>84192</v>
      </c>
      <c r="DE39" s="683"/>
      <c r="DF39" s="683"/>
      <c r="DG39" s="683"/>
      <c r="DH39" s="683"/>
      <c r="DI39" s="683"/>
      <c r="DJ39" s="683"/>
      <c r="DK39" s="684"/>
      <c r="DL39" s="656" t="s">
        <v>234</v>
      </c>
      <c r="DM39" s="683"/>
      <c r="DN39" s="683"/>
      <c r="DO39" s="683"/>
      <c r="DP39" s="683"/>
      <c r="DQ39" s="683"/>
      <c r="DR39" s="683"/>
      <c r="DS39" s="683"/>
      <c r="DT39" s="683"/>
      <c r="DU39" s="683"/>
      <c r="DV39" s="684"/>
      <c r="DW39" s="652" t="s">
        <v>129</v>
      </c>
      <c r="DX39" s="681"/>
      <c r="DY39" s="681"/>
      <c r="DZ39" s="681"/>
      <c r="EA39" s="681"/>
      <c r="EB39" s="681"/>
      <c r="EC39" s="682"/>
    </row>
    <row r="40" spans="2:133" ht="11.25" customHeight="1" x14ac:dyDescent="0.15">
      <c r="B40" s="644" t="s">
        <v>342</v>
      </c>
      <c r="C40" s="645"/>
      <c r="D40" s="645"/>
      <c r="E40" s="645"/>
      <c r="F40" s="645"/>
      <c r="G40" s="645"/>
      <c r="H40" s="645"/>
      <c r="I40" s="645"/>
      <c r="J40" s="645"/>
      <c r="K40" s="645"/>
      <c r="L40" s="645"/>
      <c r="M40" s="645"/>
      <c r="N40" s="645"/>
      <c r="O40" s="645"/>
      <c r="P40" s="645"/>
      <c r="Q40" s="646"/>
      <c r="R40" s="647" t="s">
        <v>129</v>
      </c>
      <c r="S40" s="648"/>
      <c r="T40" s="648"/>
      <c r="U40" s="648"/>
      <c r="V40" s="648"/>
      <c r="W40" s="648"/>
      <c r="X40" s="648"/>
      <c r="Y40" s="649"/>
      <c r="Z40" s="650" t="s">
        <v>234</v>
      </c>
      <c r="AA40" s="650"/>
      <c r="AB40" s="650"/>
      <c r="AC40" s="650"/>
      <c r="AD40" s="651" t="s">
        <v>234</v>
      </c>
      <c r="AE40" s="651"/>
      <c r="AF40" s="651"/>
      <c r="AG40" s="651"/>
      <c r="AH40" s="651"/>
      <c r="AI40" s="651"/>
      <c r="AJ40" s="651"/>
      <c r="AK40" s="651"/>
      <c r="AL40" s="652" t="s">
        <v>129</v>
      </c>
      <c r="AM40" s="653"/>
      <c r="AN40" s="653"/>
      <c r="AO40" s="654"/>
      <c r="AQ40" s="725" t="s">
        <v>343</v>
      </c>
      <c r="AR40" s="726"/>
      <c r="AS40" s="726"/>
      <c r="AT40" s="726"/>
      <c r="AU40" s="726"/>
      <c r="AV40" s="726"/>
      <c r="AW40" s="726"/>
      <c r="AX40" s="726"/>
      <c r="AY40" s="727"/>
      <c r="AZ40" s="647" t="s">
        <v>234</v>
      </c>
      <c r="BA40" s="648"/>
      <c r="BB40" s="648"/>
      <c r="BC40" s="648"/>
      <c r="BD40" s="683"/>
      <c r="BE40" s="683"/>
      <c r="BF40" s="714"/>
      <c r="BG40" s="734" t="s">
        <v>344</v>
      </c>
      <c r="BH40" s="735"/>
      <c r="BI40" s="735"/>
      <c r="BJ40" s="735"/>
      <c r="BK40" s="735"/>
      <c r="BL40" s="236"/>
      <c r="BM40" s="663" t="s">
        <v>345</v>
      </c>
      <c r="BN40" s="663"/>
      <c r="BO40" s="663"/>
      <c r="BP40" s="663"/>
      <c r="BQ40" s="663"/>
      <c r="BR40" s="663"/>
      <c r="BS40" s="663"/>
      <c r="BT40" s="663"/>
      <c r="BU40" s="664"/>
      <c r="BV40" s="647">
        <v>89</v>
      </c>
      <c r="BW40" s="648"/>
      <c r="BX40" s="648"/>
      <c r="BY40" s="648"/>
      <c r="BZ40" s="648"/>
      <c r="CA40" s="648"/>
      <c r="CB40" s="657"/>
      <c r="CD40" s="662" t="s">
        <v>346</v>
      </c>
      <c r="CE40" s="663"/>
      <c r="CF40" s="663"/>
      <c r="CG40" s="663"/>
      <c r="CH40" s="663"/>
      <c r="CI40" s="663"/>
      <c r="CJ40" s="663"/>
      <c r="CK40" s="663"/>
      <c r="CL40" s="663"/>
      <c r="CM40" s="663"/>
      <c r="CN40" s="663"/>
      <c r="CO40" s="663"/>
      <c r="CP40" s="663"/>
      <c r="CQ40" s="664"/>
      <c r="CR40" s="647">
        <v>3500</v>
      </c>
      <c r="CS40" s="648"/>
      <c r="CT40" s="648"/>
      <c r="CU40" s="648"/>
      <c r="CV40" s="648"/>
      <c r="CW40" s="648"/>
      <c r="CX40" s="648"/>
      <c r="CY40" s="649"/>
      <c r="CZ40" s="652">
        <v>0</v>
      </c>
      <c r="DA40" s="681"/>
      <c r="DB40" s="681"/>
      <c r="DC40" s="685"/>
      <c r="DD40" s="656" t="s">
        <v>129</v>
      </c>
      <c r="DE40" s="648"/>
      <c r="DF40" s="648"/>
      <c r="DG40" s="648"/>
      <c r="DH40" s="648"/>
      <c r="DI40" s="648"/>
      <c r="DJ40" s="648"/>
      <c r="DK40" s="649"/>
      <c r="DL40" s="656" t="s">
        <v>234</v>
      </c>
      <c r="DM40" s="648"/>
      <c r="DN40" s="648"/>
      <c r="DO40" s="648"/>
      <c r="DP40" s="648"/>
      <c r="DQ40" s="648"/>
      <c r="DR40" s="648"/>
      <c r="DS40" s="648"/>
      <c r="DT40" s="648"/>
      <c r="DU40" s="648"/>
      <c r="DV40" s="649"/>
      <c r="DW40" s="652" t="s">
        <v>129</v>
      </c>
      <c r="DX40" s="681"/>
      <c r="DY40" s="681"/>
      <c r="DZ40" s="681"/>
      <c r="EA40" s="681"/>
      <c r="EB40" s="681"/>
      <c r="EC40" s="682"/>
    </row>
    <row r="41" spans="2:133" ht="11.25" customHeight="1" x14ac:dyDescent="0.15">
      <c r="B41" s="644" t="s">
        <v>347</v>
      </c>
      <c r="C41" s="645"/>
      <c r="D41" s="645"/>
      <c r="E41" s="645"/>
      <c r="F41" s="645"/>
      <c r="G41" s="645"/>
      <c r="H41" s="645"/>
      <c r="I41" s="645"/>
      <c r="J41" s="645"/>
      <c r="K41" s="645"/>
      <c r="L41" s="645"/>
      <c r="M41" s="645"/>
      <c r="N41" s="645"/>
      <c r="O41" s="645"/>
      <c r="P41" s="645"/>
      <c r="Q41" s="646"/>
      <c r="R41" s="647" t="s">
        <v>129</v>
      </c>
      <c r="S41" s="648"/>
      <c r="T41" s="648"/>
      <c r="U41" s="648"/>
      <c r="V41" s="648"/>
      <c r="W41" s="648"/>
      <c r="X41" s="648"/>
      <c r="Y41" s="649"/>
      <c r="Z41" s="650" t="s">
        <v>234</v>
      </c>
      <c r="AA41" s="650"/>
      <c r="AB41" s="650"/>
      <c r="AC41" s="650"/>
      <c r="AD41" s="651" t="s">
        <v>234</v>
      </c>
      <c r="AE41" s="651"/>
      <c r="AF41" s="651"/>
      <c r="AG41" s="651"/>
      <c r="AH41" s="651"/>
      <c r="AI41" s="651"/>
      <c r="AJ41" s="651"/>
      <c r="AK41" s="651"/>
      <c r="AL41" s="652" t="s">
        <v>129</v>
      </c>
      <c r="AM41" s="653"/>
      <c r="AN41" s="653"/>
      <c r="AO41" s="654"/>
      <c r="AQ41" s="725" t="s">
        <v>348</v>
      </c>
      <c r="AR41" s="726"/>
      <c r="AS41" s="726"/>
      <c r="AT41" s="726"/>
      <c r="AU41" s="726"/>
      <c r="AV41" s="726"/>
      <c r="AW41" s="726"/>
      <c r="AX41" s="726"/>
      <c r="AY41" s="727"/>
      <c r="AZ41" s="647">
        <v>353562</v>
      </c>
      <c r="BA41" s="648"/>
      <c r="BB41" s="648"/>
      <c r="BC41" s="648"/>
      <c r="BD41" s="683"/>
      <c r="BE41" s="683"/>
      <c r="BF41" s="714"/>
      <c r="BG41" s="734"/>
      <c r="BH41" s="735"/>
      <c r="BI41" s="735"/>
      <c r="BJ41" s="735"/>
      <c r="BK41" s="735"/>
      <c r="BL41" s="236"/>
      <c r="BM41" s="663" t="s">
        <v>349</v>
      </c>
      <c r="BN41" s="663"/>
      <c r="BO41" s="663"/>
      <c r="BP41" s="663"/>
      <c r="BQ41" s="663"/>
      <c r="BR41" s="663"/>
      <c r="BS41" s="663"/>
      <c r="BT41" s="663"/>
      <c r="BU41" s="664"/>
      <c r="BV41" s="647">
        <v>1</v>
      </c>
      <c r="BW41" s="648"/>
      <c r="BX41" s="648"/>
      <c r="BY41" s="648"/>
      <c r="BZ41" s="648"/>
      <c r="CA41" s="648"/>
      <c r="CB41" s="657"/>
      <c r="CD41" s="662" t="s">
        <v>350</v>
      </c>
      <c r="CE41" s="663"/>
      <c r="CF41" s="663"/>
      <c r="CG41" s="663"/>
      <c r="CH41" s="663"/>
      <c r="CI41" s="663"/>
      <c r="CJ41" s="663"/>
      <c r="CK41" s="663"/>
      <c r="CL41" s="663"/>
      <c r="CM41" s="663"/>
      <c r="CN41" s="663"/>
      <c r="CO41" s="663"/>
      <c r="CP41" s="663"/>
      <c r="CQ41" s="664"/>
      <c r="CR41" s="647" t="s">
        <v>129</v>
      </c>
      <c r="CS41" s="683"/>
      <c r="CT41" s="683"/>
      <c r="CU41" s="683"/>
      <c r="CV41" s="683"/>
      <c r="CW41" s="683"/>
      <c r="CX41" s="683"/>
      <c r="CY41" s="684"/>
      <c r="CZ41" s="652" t="s">
        <v>234</v>
      </c>
      <c r="DA41" s="681"/>
      <c r="DB41" s="681"/>
      <c r="DC41" s="685"/>
      <c r="DD41" s="656" t="s">
        <v>234</v>
      </c>
      <c r="DE41" s="683"/>
      <c r="DF41" s="683"/>
      <c r="DG41" s="683"/>
      <c r="DH41" s="683"/>
      <c r="DI41" s="683"/>
      <c r="DJ41" s="683"/>
      <c r="DK41" s="684"/>
      <c r="DL41" s="728"/>
      <c r="DM41" s="729"/>
      <c r="DN41" s="729"/>
      <c r="DO41" s="729"/>
      <c r="DP41" s="729"/>
      <c r="DQ41" s="729"/>
      <c r="DR41" s="729"/>
      <c r="DS41" s="729"/>
      <c r="DT41" s="729"/>
      <c r="DU41" s="729"/>
      <c r="DV41" s="730"/>
      <c r="DW41" s="731"/>
      <c r="DX41" s="732"/>
      <c r="DY41" s="732"/>
      <c r="DZ41" s="732"/>
      <c r="EA41" s="732"/>
      <c r="EB41" s="732"/>
      <c r="EC41" s="733"/>
    </row>
    <row r="42" spans="2:133" ht="11.25" customHeight="1" x14ac:dyDescent="0.15">
      <c r="B42" s="644" t="s">
        <v>351</v>
      </c>
      <c r="C42" s="645"/>
      <c r="D42" s="645"/>
      <c r="E42" s="645"/>
      <c r="F42" s="645"/>
      <c r="G42" s="645"/>
      <c r="H42" s="645"/>
      <c r="I42" s="645"/>
      <c r="J42" s="645"/>
      <c r="K42" s="645"/>
      <c r="L42" s="645"/>
      <c r="M42" s="645"/>
      <c r="N42" s="645"/>
      <c r="O42" s="645"/>
      <c r="P42" s="645"/>
      <c r="Q42" s="646"/>
      <c r="R42" s="647">
        <v>431337</v>
      </c>
      <c r="S42" s="648"/>
      <c r="T42" s="648"/>
      <c r="U42" s="648"/>
      <c r="V42" s="648"/>
      <c r="W42" s="648"/>
      <c r="X42" s="648"/>
      <c r="Y42" s="649"/>
      <c r="Z42" s="650">
        <v>1.7</v>
      </c>
      <c r="AA42" s="650"/>
      <c r="AB42" s="650"/>
      <c r="AC42" s="650"/>
      <c r="AD42" s="651" t="s">
        <v>234</v>
      </c>
      <c r="AE42" s="651"/>
      <c r="AF42" s="651"/>
      <c r="AG42" s="651"/>
      <c r="AH42" s="651"/>
      <c r="AI42" s="651"/>
      <c r="AJ42" s="651"/>
      <c r="AK42" s="651"/>
      <c r="AL42" s="652" t="s">
        <v>234</v>
      </c>
      <c r="AM42" s="653"/>
      <c r="AN42" s="653"/>
      <c r="AO42" s="654"/>
      <c r="AQ42" s="746" t="s">
        <v>352</v>
      </c>
      <c r="AR42" s="747"/>
      <c r="AS42" s="747"/>
      <c r="AT42" s="747"/>
      <c r="AU42" s="747"/>
      <c r="AV42" s="747"/>
      <c r="AW42" s="747"/>
      <c r="AX42" s="747"/>
      <c r="AY42" s="748"/>
      <c r="AZ42" s="738">
        <v>1373576</v>
      </c>
      <c r="BA42" s="739"/>
      <c r="BB42" s="739"/>
      <c r="BC42" s="739"/>
      <c r="BD42" s="718"/>
      <c r="BE42" s="718"/>
      <c r="BF42" s="720"/>
      <c r="BG42" s="736"/>
      <c r="BH42" s="737"/>
      <c r="BI42" s="737"/>
      <c r="BJ42" s="737"/>
      <c r="BK42" s="737"/>
      <c r="BL42" s="237"/>
      <c r="BM42" s="673" t="s">
        <v>353</v>
      </c>
      <c r="BN42" s="673"/>
      <c r="BO42" s="673"/>
      <c r="BP42" s="673"/>
      <c r="BQ42" s="673"/>
      <c r="BR42" s="673"/>
      <c r="BS42" s="673"/>
      <c r="BT42" s="673"/>
      <c r="BU42" s="674"/>
      <c r="BV42" s="738">
        <v>412</v>
      </c>
      <c r="BW42" s="739"/>
      <c r="BX42" s="739"/>
      <c r="BY42" s="739"/>
      <c r="BZ42" s="739"/>
      <c r="CA42" s="739"/>
      <c r="CB42" s="745"/>
      <c r="CD42" s="644" t="s">
        <v>354</v>
      </c>
      <c r="CE42" s="645"/>
      <c r="CF42" s="645"/>
      <c r="CG42" s="645"/>
      <c r="CH42" s="645"/>
      <c r="CI42" s="645"/>
      <c r="CJ42" s="645"/>
      <c r="CK42" s="645"/>
      <c r="CL42" s="645"/>
      <c r="CM42" s="645"/>
      <c r="CN42" s="645"/>
      <c r="CO42" s="645"/>
      <c r="CP42" s="645"/>
      <c r="CQ42" s="646"/>
      <c r="CR42" s="647">
        <v>4569757</v>
      </c>
      <c r="CS42" s="648"/>
      <c r="CT42" s="648"/>
      <c r="CU42" s="648"/>
      <c r="CV42" s="648"/>
      <c r="CW42" s="648"/>
      <c r="CX42" s="648"/>
      <c r="CY42" s="649"/>
      <c r="CZ42" s="652">
        <v>19</v>
      </c>
      <c r="DA42" s="653"/>
      <c r="DB42" s="653"/>
      <c r="DC42" s="665"/>
      <c r="DD42" s="656">
        <v>1198317</v>
      </c>
      <c r="DE42" s="648"/>
      <c r="DF42" s="648"/>
      <c r="DG42" s="648"/>
      <c r="DH42" s="648"/>
      <c r="DI42" s="648"/>
      <c r="DJ42" s="648"/>
      <c r="DK42" s="649"/>
      <c r="DL42" s="728"/>
      <c r="DM42" s="729"/>
      <c r="DN42" s="729"/>
      <c r="DO42" s="729"/>
      <c r="DP42" s="729"/>
      <c r="DQ42" s="729"/>
      <c r="DR42" s="729"/>
      <c r="DS42" s="729"/>
      <c r="DT42" s="729"/>
      <c r="DU42" s="729"/>
      <c r="DV42" s="730"/>
      <c r="DW42" s="731"/>
      <c r="DX42" s="732"/>
      <c r="DY42" s="732"/>
      <c r="DZ42" s="732"/>
      <c r="EA42" s="732"/>
      <c r="EB42" s="732"/>
      <c r="EC42" s="733"/>
    </row>
    <row r="43" spans="2:133" ht="11.25" customHeight="1" x14ac:dyDescent="0.15">
      <c r="B43" s="688" t="s">
        <v>355</v>
      </c>
      <c r="C43" s="689"/>
      <c r="D43" s="689"/>
      <c r="E43" s="689"/>
      <c r="F43" s="689"/>
      <c r="G43" s="689"/>
      <c r="H43" s="689"/>
      <c r="I43" s="689"/>
      <c r="J43" s="689"/>
      <c r="K43" s="689"/>
      <c r="L43" s="689"/>
      <c r="M43" s="689"/>
      <c r="N43" s="689"/>
      <c r="O43" s="689"/>
      <c r="P43" s="689"/>
      <c r="Q43" s="690"/>
      <c r="R43" s="738">
        <v>25031305</v>
      </c>
      <c r="S43" s="739"/>
      <c r="T43" s="739"/>
      <c r="U43" s="739"/>
      <c r="V43" s="739"/>
      <c r="W43" s="739"/>
      <c r="X43" s="739"/>
      <c r="Y43" s="740"/>
      <c r="Z43" s="741">
        <v>100</v>
      </c>
      <c r="AA43" s="741"/>
      <c r="AB43" s="741"/>
      <c r="AC43" s="741"/>
      <c r="AD43" s="742">
        <v>10499782</v>
      </c>
      <c r="AE43" s="742"/>
      <c r="AF43" s="742"/>
      <c r="AG43" s="742"/>
      <c r="AH43" s="742"/>
      <c r="AI43" s="742"/>
      <c r="AJ43" s="742"/>
      <c r="AK43" s="742"/>
      <c r="AL43" s="743">
        <v>100</v>
      </c>
      <c r="AM43" s="719"/>
      <c r="AN43" s="719"/>
      <c r="AO43" s="744"/>
      <c r="BV43" s="238"/>
      <c r="BW43" s="238"/>
      <c r="BX43" s="238"/>
      <c r="BY43" s="238"/>
      <c r="BZ43" s="238"/>
      <c r="CA43" s="238"/>
      <c r="CB43" s="238"/>
      <c r="CD43" s="644" t="s">
        <v>356</v>
      </c>
      <c r="CE43" s="645"/>
      <c r="CF43" s="645"/>
      <c r="CG43" s="645"/>
      <c r="CH43" s="645"/>
      <c r="CI43" s="645"/>
      <c r="CJ43" s="645"/>
      <c r="CK43" s="645"/>
      <c r="CL43" s="645"/>
      <c r="CM43" s="645"/>
      <c r="CN43" s="645"/>
      <c r="CO43" s="645"/>
      <c r="CP43" s="645"/>
      <c r="CQ43" s="646"/>
      <c r="CR43" s="647">
        <v>111524</v>
      </c>
      <c r="CS43" s="683"/>
      <c r="CT43" s="683"/>
      <c r="CU43" s="683"/>
      <c r="CV43" s="683"/>
      <c r="CW43" s="683"/>
      <c r="CX43" s="683"/>
      <c r="CY43" s="684"/>
      <c r="CZ43" s="652">
        <v>0.5</v>
      </c>
      <c r="DA43" s="681"/>
      <c r="DB43" s="681"/>
      <c r="DC43" s="685"/>
      <c r="DD43" s="656">
        <v>111524</v>
      </c>
      <c r="DE43" s="683"/>
      <c r="DF43" s="683"/>
      <c r="DG43" s="683"/>
      <c r="DH43" s="683"/>
      <c r="DI43" s="683"/>
      <c r="DJ43" s="683"/>
      <c r="DK43" s="684"/>
      <c r="DL43" s="728"/>
      <c r="DM43" s="729"/>
      <c r="DN43" s="729"/>
      <c r="DO43" s="729"/>
      <c r="DP43" s="729"/>
      <c r="DQ43" s="729"/>
      <c r="DR43" s="729"/>
      <c r="DS43" s="729"/>
      <c r="DT43" s="729"/>
      <c r="DU43" s="729"/>
      <c r="DV43" s="730"/>
      <c r="DW43" s="731"/>
      <c r="DX43" s="732"/>
      <c r="DY43" s="732"/>
      <c r="DZ43" s="732"/>
      <c r="EA43" s="732"/>
      <c r="EB43" s="732"/>
      <c r="EC43" s="733"/>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59" t="s">
        <v>304</v>
      </c>
      <c r="CE44" s="760"/>
      <c r="CF44" s="644" t="s">
        <v>357</v>
      </c>
      <c r="CG44" s="645"/>
      <c r="CH44" s="645"/>
      <c r="CI44" s="645"/>
      <c r="CJ44" s="645"/>
      <c r="CK44" s="645"/>
      <c r="CL44" s="645"/>
      <c r="CM44" s="645"/>
      <c r="CN44" s="645"/>
      <c r="CO44" s="645"/>
      <c r="CP44" s="645"/>
      <c r="CQ44" s="646"/>
      <c r="CR44" s="647">
        <v>3527589</v>
      </c>
      <c r="CS44" s="648"/>
      <c r="CT44" s="648"/>
      <c r="CU44" s="648"/>
      <c r="CV44" s="648"/>
      <c r="CW44" s="648"/>
      <c r="CX44" s="648"/>
      <c r="CY44" s="649"/>
      <c r="CZ44" s="652">
        <v>14.7</v>
      </c>
      <c r="DA44" s="653"/>
      <c r="DB44" s="653"/>
      <c r="DC44" s="665"/>
      <c r="DD44" s="656">
        <v>896129</v>
      </c>
      <c r="DE44" s="648"/>
      <c r="DF44" s="648"/>
      <c r="DG44" s="648"/>
      <c r="DH44" s="648"/>
      <c r="DI44" s="648"/>
      <c r="DJ44" s="648"/>
      <c r="DK44" s="649"/>
      <c r="DL44" s="728"/>
      <c r="DM44" s="729"/>
      <c r="DN44" s="729"/>
      <c r="DO44" s="729"/>
      <c r="DP44" s="729"/>
      <c r="DQ44" s="729"/>
      <c r="DR44" s="729"/>
      <c r="DS44" s="729"/>
      <c r="DT44" s="729"/>
      <c r="DU44" s="729"/>
      <c r="DV44" s="730"/>
      <c r="DW44" s="731"/>
      <c r="DX44" s="732"/>
      <c r="DY44" s="732"/>
      <c r="DZ44" s="732"/>
      <c r="EA44" s="732"/>
      <c r="EB44" s="732"/>
      <c r="EC44" s="733"/>
    </row>
    <row r="45" spans="2:133" ht="11.25" customHeight="1" x14ac:dyDescent="0.15">
      <c r="B45" s="240" t="s">
        <v>358</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61"/>
      <c r="CE45" s="762"/>
      <c r="CF45" s="644" t="s">
        <v>359</v>
      </c>
      <c r="CG45" s="645"/>
      <c r="CH45" s="645"/>
      <c r="CI45" s="645"/>
      <c r="CJ45" s="645"/>
      <c r="CK45" s="645"/>
      <c r="CL45" s="645"/>
      <c r="CM45" s="645"/>
      <c r="CN45" s="645"/>
      <c r="CO45" s="645"/>
      <c r="CP45" s="645"/>
      <c r="CQ45" s="646"/>
      <c r="CR45" s="647">
        <v>1261077</v>
      </c>
      <c r="CS45" s="683"/>
      <c r="CT45" s="683"/>
      <c r="CU45" s="683"/>
      <c r="CV45" s="683"/>
      <c r="CW45" s="683"/>
      <c r="CX45" s="683"/>
      <c r="CY45" s="684"/>
      <c r="CZ45" s="652">
        <v>5.2</v>
      </c>
      <c r="DA45" s="681"/>
      <c r="DB45" s="681"/>
      <c r="DC45" s="685"/>
      <c r="DD45" s="656">
        <v>208722</v>
      </c>
      <c r="DE45" s="683"/>
      <c r="DF45" s="683"/>
      <c r="DG45" s="683"/>
      <c r="DH45" s="683"/>
      <c r="DI45" s="683"/>
      <c r="DJ45" s="683"/>
      <c r="DK45" s="684"/>
      <c r="DL45" s="728"/>
      <c r="DM45" s="729"/>
      <c r="DN45" s="729"/>
      <c r="DO45" s="729"/>
      <c r="DP45" s="729"/>
      <c r="DQ45" s="729"/>
      <c r="DR45" s="729"/>
      <c r="DS45" s="729"/>
      <c r="DT45" s="729"/>
      <c r="DU45" s="729"/>
      <c r="DV45" s="730"/>
      <c r="DW45" s="731"/>
      <c r="DX45" s="732"/>
      <c r="DY45" s="732"/>
      <c r="DZ45" s="732"/>
      <c r="EA45" s="732"/>
      <c r="EB45" s="732"/>
      <c r="EC45" s="733"/>
    </row>
    <row r="46" spans="2:133" ht="11.25" customHeight="1" x14ac:dyDescent="0.15">
      <c r="B46" s="241" t="s">
        <v>360</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61"/>
      <c r="CE46" s="762"/>
      <c r="CF46" s="644" t="s">
        <v>361</v>
      </c>
      <c r="CG46" s="645"/>
      <c r="CH46" s="645"/>
      <c r="CI46" s="645"/>
      <c r="CJ46" s="645"/>
      <c r="CK46" s="645"/>
      <c r="CL46" s="645"/>
      <c r="CM46" s="645"/>
      <c r="CN46" s="645"/>
      <c r="CO46" s="645"/>
      <c r="CP46" s="645"/>
      <c r="CQ46" s="646"/>
      <c r="CR46" s="647">
        <v>1971302</v>
      </c>
      <c r="CS46" s="648"/>
      <c r="CT46" s="648"/>
      <c r="CU46" s="648"/>
      <c r="CV46" s="648"/>
      <c r="CW46" s="648"/>
      <c r="CX46" s="648"/>
      <c r="CY46" s="649"/>
      <c r="CZ46" s="652">
        <v>8.1999999999999993</v>
      </c>
      <c r="DA46" s="653"/>
      <c r="DB46" s="653"/>
      <c r="DC46" s="665"/>
      <c r="DD46" s="656">
        <v>492228</v>
      </c>
      <c r="DE46" s="648"/>
      <c r="DF46" s="648"/>
      <c r="DG46" s="648"/>
      <c r="DH46" s="648"/>
      <c r="DI46" s="648"/>
      <c r="DJ46" s="648"/>
      <c r="DK46" s="649"/>
      <c r="DL46" s="728"/>
      <c r="DM46" s="729"/>
      <c r="DN46" s="729"/>
      <c r="DO46" s="729"/>
      <c r="DP46" s="729"/>
      <c r="DQ46" s="729"/>
      <c r="DR46" s="729"/>
      <c r="DS46" s="729"/>
      <c r="DT46" s="729"/>
      <c r="DU46" s="729"/>
      <c r="DV46" s="730"/>
      <c r="DW46" s="731"/>
      <c r="DX46" s="732"/>
      <c r="DY46" s="732"/>
      <c r="DZ46" s="732"/>
      <c r="EA46" s="732"/>
      <c r="EB46" s="732"/>
      <c r="EC46" s="733"/>
    </row>
    <row r="47" spans="2:133" ht="11.25" customHeight="1" x14ac:dyDescent="0.15">
      <c r="B47" s="242" t="s">
        <v>362</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61"/>
      <c r="CE47" s="762"/>
      <c r="CF47" s="644" t="s">
        <v>363</v>
      </c>
      <c r="CG47" s="645"/>
      <c r="CH47" s="645"/>
      <c r="CI47" s="645"/>
      <c r="CJ47" s="645"/>
      <c r="CK47" s="645"/>
      <c r="CL47" s="645"/>
      <c r="CM47" s="645"/>
      <c r="CN47" s="645"/>
      <c r="CO47" s="645"/>
      <c r="CP47" s="645"/>
      <c r="CQ47" s="646"/>
      <c r="CR47" s="647">
        <v>1042168</v>
      </c>
      <c r="CS47" s="683"/>
      <c r="CT47" s="683"/>
      <c r="CU47" s="683"/>
      <c r="CV47" s="683"/>
      <c r="CW47" s="683"/>
      <c r="CX47" s="683"/>
      <c r="CY47" s="684"/>
      <c r="CZ47" s="652">
        <v>4.3</v>
      </c>
      <c r="DA47" s="681"/>
      <c r="DB47" s="681"/>
      <c r="DC47" s="685"/>
      <c r="DD47" s="656">
        <v>302188</v>
      </c>
      <c r="DE47" s="683"/>
      <c r="DF47" s="683"/>
      <c r="DG47" s="683"/>
      <c r="DH47" s="683"/>
      <c r="DI47" s="683"/>
      <c r="DJ47" s="683"/>
      <c r="DK47" s="684"/>
      <c r="DL47" s="728"/>
      <c r="DM47" s="729"/>
      <c r="DN47" s="729"/>
      <c r="DO47" s="729"/>
      <c r="DP47" s="729"/>
      <c r="DQ47" s="729"/>
      <c r="DR47" s="729"/>
      <c r="DS47" s="729"/>
      <c r="DT47" s="729"/>
      <c r="DU47" s="729"/>
      <c r="DV47" s="730"/>
      <c r="DW47" s="731"/>
      <c r="DX47" s="732"/>
      <c r="DY47" s="732"/>
      <c r="DZ47" s="732"/>
      <c r="EA47" s="732"/>
      <c r="EB47" s="732"/>
      <c r="EC47" s="733"/>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763"/>
      <c r="CE48" s="764"/>
      <c r="CF48" s="644" t="s">
        <v>364</v>
      </c>
      <c r="CG48" s="645"/>
      <c r="CH48" s="645"/>
      <c r="CI48" s="645"/>
      <c r="CJ48" s="645"/>
      <c r="CK48" s="645"/>
      <c r="CL48" s="645"/>
      <c r="CM48" s="645"/>
      <c r="CN48" s="645"/>
      <c r="CO48" s="645"/>
      <c r="CP48" s="645"/>
      <c r="CQ48" s="646"/>
      <c r="CR48" s="647" t="s">
        <v>234</v>
      </c>
      <c r="CS48" s="648"/>
      <c r="CT48" s="648"/>
      <c r="CU48" s="648"/>
      <c r="CV48" s="648"/>
      <c r="CW48" s="648"/>
      <c r="CX48" s="648"/>
      <c r="CY48" s="649"/>
      <c r="CZ48" s="652" t="s">
        <v>234</v>
      </c>
      <c r="DA48" s="653"/>
      <c r="DB48" s="653"/>
      <c r="DC48" s="665"/>
      <c r="DD48" s="656" t="s">
        <v>234</v>
      </c>
      <c r="DE48" s="648"/>
      <c r="DF48" s="648"/>
      <c r="DG48" s="648"/>
      <c r="DH48" s="648"/>
      <c r="DI48" s="648"/>
      <c r="DJ48" s="648"/>
      <c r="DK48" s="649"/>
      <c r="DL48" s="728"/>
      <c r="DM48" s="729"/>
      <c r="DN48" s="729"/>
      <c r="DO48" s="729"/>
      <c r="DP48" s="729"/>
      <c r="DQ48" s="729"/>
      <c r="DR48" s="729"/>
      <c r="DS48" s="729"/>
      <c r="DT48" s="729"/>
      <c r="DU48" s="729"/>
      <c r="DV48" s="730"/>
      <c r="DW48" s="731"/>
      <c r="DX48" s="732"/>
      <c r="DY48" s="732"/>
      <c r="DZ48" s="732"/>
      <c r="EA48" s="732"/>
      <c r="EB48" s="732"/>
      <c r="EC48" s="733"/>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88" t="s">
        <v>365</v>
      </c>
      <c r="CE49" s="689"/>
      <c r="CF49" s="689"/>
      <c r="CG49" s="689"/>
      <c r="CH49" s="689"/>
      <c r="CI49" s="689"/>
      <c r="CJ49" s="689"/>
      <c r="CK49" s="689"/>
      <c r="CL49" s="689"/>
      <c r="CM49" s="689"/>
      <c r="CN49" s="689"/>
      <c r="CO49" s="689"/>
      <c r="CP49" s="689"/>
      <c r="CQ49" s="690"/>
      <c r="CR49" s="738">
        <v>24065257</v>
      </c>
      <c r="CS49" s="718"/>
      <c r="CT49" s="718"/>
      <c r="CU49" s="718"/>
      <c r="CV49" s="718"/>
      <c r="CW49" s="718"/>
      <c r="CX49" s="718"/>
      <c r="CY49" s="749"/>
      <c r="CZ49" s="743">
        <v>100</v>
      </c>
      <c r="DA49" s="750"/>
      <c r="DB49" s="750"/>
      <c r="DC49" s="751"/>
      <c r="DD49" s="752">
        <v>12458320</v>
      </c>
      <c r="DE49" s="718"/>
      <c r="DF49" s="718"/>
      <c r="DG49" s="718"/>
      <c r="DH49" s="718"/>
      <c r="DI49" s="718"/>
      <c r="DJ49" s="718"/>
      <c r="DK49" s="749"/>
      <c r="DL49" s="753"/>
      <c r="DM49" s="754"/>
      <c r="DN49" s="754"/>
      <c r="DO49" s="754"/>
      <c r="DP49" s="754"/>
      <c r="DQ49" s="754"/>
      <c r="DR49" s="754"/>
      <c r="DS49" s="754"/>
      <c r="DT49" s="754"/>
      <c r="DU49" s="754"/>
      <c r="DV49" s="755"/>
      <c r="DW49" s="756"/>
      <c r="DX49" s="757"/>
      <c r="DY49" s="757"/>
      <c r="DZ49" s="757"/>
      <c r="EA49" s="757"/>
      <c r="EB49" s="757"/>
      <c r="EC49" s="758"/>
    </row>
  </sheetData>
  <sheetProtection algorithmName="SHA-512" hashValue="l8Z+SFXecEFXe5v8fh4vYZptiqKZoHNv5pKH9q5j2hCTKm3mVv824vll3zx3hYz+omryT3IRFcUXptUnlDnp5A==" saltValue="zlYi52hIrtlXdqt7HWSaoQ=="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view="pageBreakPreview" zoomScale="70" zoomScaleNormal="90"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366</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794" t="s">
        <v>367</v>
      </c>
      <c r="DK2" s="795"/>
      <c r="DL2" s="795"/>
      <c r="DM2" s="795"/>
      <c r="DN2" s="795"/>
      <c r="DO2" s="796"/>
      <c r="DP2" s="251"/>
      <c r="DQ2" s="794" t="s">
        <v>368</v>
      </c>
      <c r="DR2" s="795"/>
      <c r="DS2" s="795"/>
      <c r="DT2" s="795"/>
      <c r="DU2" s="795"/>
      <c r="DV2" s="795"/>
      <c r="DW2" s="795"/>
      <c r="DX2" s="795"/>
      <c r="DY2" s="795"/>
      <c r="DZ2" s="796"/>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797" t="s">
        <v>369</v>
      </c>
      <c r="B4" s="797"/>
      <c r="C4" s="797"/>
      <c r="D4" s="797"/>
      <c r="E4" s="797"/>
      <c r="F4" s="797"/>
      <c r="G4" s="797"/>
      <c r="H4" s="797"/>
      <c r="I4" s="797"/>
      <c r="J4" s="797"/>
      <c r="K4" s="797"/>
      <c r="L4" s="797"/>
      <c r="M4" s="797"/>
      <c r="N4" s="797"/>
      <c r="O4" s="797"/>
      <c r="P4" s="797"/>
      <c r="Q4" s="797"/>
      <c r="R4" s="797"/>
      <c r="S4" s="797"/>
      <c r="T4" s="797"/>
      <c r="U4" s="797"/>
      <c r="V4" s="797"/>
      <c r="W4" s="797"/>
      <c r="X4" s="797"/>
      <c r="Y4" s="797"/>
      <c r="Z4" s="797"/>
      <c r="AA4" s="797"/>
      <c r="AB4" s="797"/>
      <c r="AC4" s="797"/>
      <c r="AD4" s="797"/>
      <c r="AE4" s="797"/>
      <c r="AF4" s="797"/>
      <c r="AG4" s="797"/>
      <c r="AH4" s="797"/>
      <c r="AI4" s="797"/>
      <c r="AJ4" s="797"/>
      <c r="AK4" s="797"/>
      <c r="AL4" s="797"/>
      <c r="AM4" s="797"/>
      <c r="AN4" s="797"/>
      <c r="AO4" s="797"/>
      <c r="AP4" s="797"/>
      <c r="AQ4" s="797"/>
      <c r="AR4" s="797"/>
      <c r="AS4" s="797"/>
      <c r="AT4" s="797"/>
      <c r="AU4" s="797"/>
      <c r="AV4" s="797"/>
      <c r="AW4" s="797"/>
      <c r="AX4" s="797"/>
      <c r="AY4" s="797"/>
      <c r="AZ4" s="254"/>
      <c r="BA4" s="254"/>
      <c r="BB4" s="254"/>
      <c r="BC4" s="254"/>
      <c r="BD4" s="254"/>
      <c r="BE4" s="255"/>
      <c r="BF4" s="255"/>
      <c r="BG4" s="255"/>
      <c r="BH4" s="255"/>
      <c r="BI4" s="255"/>
      <c r="BJ4" s="255"/>
      <c r="BK4" s="255"/>
      <c r="BL4" s="255"/>
      <c r="BM4" s="255"/>
      <c r="BN4" s="255"/>
      <c r="BO4" s="255"/>
      <c r="BP4" s="255"/>
      <c r="BQ4" s="254" t="s">
        <v>370</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788" t="s">
        <v>371</v>
      </c>
      <c r="B5" s="789"/>
      <c r="C5" s="789"/>
      <c r="D5" s="789"/>
      <c r="E5" s="789"/>
      <c r="F5" s="789"/>
      <c r="G5" s="789"/>
      <c r="H5" s="789"/>
      <c r="I5" s="789"/>
      <c r="J5" s="789"/>
      <c r="K5" s="789"/>
      <c r="L5" s="789"/>
      <c r="M5" s="789"/>
      <c r="N5" s="789"/>
      <c r="O5" s="789"/>
      <c r="P5" s="790"/>
      <c r="Q5" s="765" t="s">
        <v>372</v>
      </c>
      <c r="R5" s="766"/>
      <c r="S5" s="766"/>
      <c r="T5" s="766"/>
      <c r="U5" s="767"/>
      <c r="V5" s="765" t="s">
        <v>373</v>
      </c>
      <c r="W5" s="766"/>
      <c r="X5" s="766"/>
      <c r="Y5" s="766"/>
      <c r="Z5" s="767"/>
      <c r="AA5" s="765" t="s">
        <v>374</v>
      </c>
      <c r="AB5" s="766"/>
      <c r="AC5" s="766"/>
      <c r="AD5" s="766"/>
      <c r="AE5" s="766"/>
      <c r="AF5" s="798" t="s">
        <v>375</v>
      </c>
      <c r="AG5" s="766"/>
      <c r="AH5" s="766"/>
      <c r="AI5" s="766"/>
      <c r="AJ5" s="777"/>
      <c r="AK5" s="766" t="s">
        <v>376</v>
      </c>
      <c r="AL5" s="766"/>
      <c r="AM5" s="766"/>
      <c r="AN5" s="766"/>
      <c r="AO5" s="767"/>
      <c r="AP5" s="765" t="s">
        <v>377</v>
      </c>
      <c r="AQ5" s="766"/>
      <c r="AR5" s="766"/>
      <c r="AS5" s="766"/>
      <c r="AT5" s="767"/>
      <c r="AU5" s="765" t="s">
        <v>378</v>
      </c>
      <c r="AV5" s="766"/>
      <c r="AW5" s="766"/>
      <c r="AX5" s="766"/>
      <c r="AY5" s="777"/>
      <c r="AZ5" s="258"/>
      <c r="BA5" s="258"/>
      <c r="BB5" s="258"/>
      <c r="BC5" s="258"/>
      <c r="BD5" s="258"/>
      <c r="BE5" s="259"/>
      <c r="BF5" s="259"/>
      <c r="BG5" s="259"/>
      <c r="BH5" s="259"/>
      <c r="BI5" s="259"/>
      <c r="BJ5" s="259"/>
      <c r="BK5" s="259"/>
      <c r="BL5" s="259"/>
      <c r="BM5" s="259"/>
      <c r="BN5" s="259"/>
      <c r="BO5" s="259"/>
      <c r="BP5" s="259"/>
      <c r="BQ5" s="788" t="s">
        <v>379</v>
      </c>
      <c r="BR5" s="789"/>
      <c r="BS5" s="789"/>
      <c r="BT5" s="789"/>
      <c r="BU5" s="789"/>
      <c r="BV5" s="789"/>
      <c r="BW5" s="789"/>
      <c r="BX5" s="789"/>
      <c r="BY5" s="789"/>
      <c r="BZ5" s="789"/>
      <c r="CA5" s="789"/>
      <c r="CB5" s="789"/>
      <c r="CC5" s="789"/>
      <c r="CD5" s="789"/>
      <c r="CE5" s="789"/>
      <c r="CF5" s="789"/>
      <c r="CG5" s="790"/>
      <c r="CH5" s="765" t="s">
        <v>380</v>
      </c>
      <c r="CI5" s="766"/>
      <c r="CJ5" s="766"/>
      <c r="CK5" s="766"/>
      <c r="CL5" s="767"/>
      <c r="CM5" s="765" t="s">
        <v>381</v>
      </c>
      <c r="CN5" s="766"/>
      <c r="CO5" s="766"/>
      <c r="CP5" s="766"/>
      <c r="CQ5" s="767"/>
      <c r="CR5" s="765" t="s">
        <v>382</v>
      </c>
      <c r="CS5" s="766"/>
      <c r="CT5" s="766"/>
      <c r="CU5" s="766"/>
      <c r="CV5" s="767"/>
      <c r="CW5" s="765" t="s">
        <v>383</v>
      </c>
      <c r="CX5" s="766"/>
      <c r="CY5" s="766"/>
      <c r="CZ5" s="766"/>
      <c r="DA5" s="767"/>
      <c r="DB5" s="765" t="s">
        <v>384</v>
      </c>
      <c r="DC5" s="766"/>
      <c r="DD5" s="766"/>
      <c r="DE5" s="766"/>
      <c r="DF5" s="767"/>
      <c r="DG5" s="771" t="s">
        <v>385</v>
      </c>
      <c r="DH5" s="772"/>
      <c r="DI5" s="772"/>
      <c r="DJ5" s="772"/>
      <c r="DK5" s="773"/>
      <c r="DL5" s="771" t="s">
        <v>386</v>
      </c>
      <c r="DM5" s="772"/>
      <c r="DN5" s="772"/>
      <c r="DO5" s="772"/>
      <c r="DP5" s="773"/>
      <c r="DQ5" s="765" t="s">
        <v>387</v>
      </c>
      <c r="DR5" s="766"/>
      <c r="DS5" s="766"/>
      <c r="DT5" s="766"/>
      <c r="DU5" s="767"/>
      <c r="DV5" s="765" t="s">
        <v>378</v>
      </c>
      <c r="DW5" s="766"/>
      <c r="DX5" s="766"/>
      <c r="DY5" s="766"/>
      <c r="DZ5" s="777"/>
      <c r="EA5" s="256"/>
    </row>
    <row r="6" spans="1:131" s="257" customFormat="1" ht="26.25" customHeight="1" thickBot="1" x14ac:dyDescent="0.2">
      <c r="A6" s="791"/>
      <c r="B6" s="792"/>
      <c r="C6" s="792"/>
      <c r="D6" s="792"/>
      <c r="E6" s="792"/>
      <c r="F6" s="792"/>
      <c r="G6" s="792"/>
      <c r="H6" s="792"/>
      <c r="I6" s="792"/>
      <c r="J6" s="792"/>
      <c r="K6" s="792"/>
      <c r="L6" s="792"/>
      <c r="M6" s="792"/>
      <c r="N6" s="792"/>
      <c r="O6" s="792"/>
      <c r="P6" s="793"/>
      <c r="Q6" s="768"/>
      <c r="R6" s="769"/>
      <c r="S6" s="769"/>
      <c r="T6" s="769"/>
      <c r="U6" s="770"/>
      <c r="V6" s="768"/>
      <c r="W6" s="769"/>
      <c r="X6" s="769"/>
      <c r="Y6" s="769"/>
      <c r="Z6" s="770"/>
      <c r="AA6" s="768"/>
      <c r="AB6" s="769"/>
      <c r="AC6" s="769"/>
      <c r="AD6" s="769"/>
      <c r="AE6" s="769"/>
      <c r="AF6" s="799"/>
      <c r="AG6" s="769"/>
      <c r="AH6" s="769"/>
      <c r="AI6" s="769"/>
      <c r="AJ6" s="778"/>
      <c r="AK6" s="769"/>
      <c r="AL6" s="769"/>
      <c r="AM6" s="769"/>
      <c r="AN6" s="769"/>
      <c r="AO6" s="770"/>
      <c r="AP6" s="768"/>
      <c r="AQ6" s="769"/>
      <c r="AR6" s="769"/>
      <c r="AS6" s="769"/>
      <c r="AT6" s="770"/>
      <c r="AU6" s="768"/>
      <c r="AV6" s="769"/>
      <c r="AW6" s="769"/>
      <c r="AX6" s="769"/>
      <c r="AY6" s="778"/>
      <c r="AZ6" s="254"/>
      <c r="BA6" s="254"/>
      <c r="BB6" s="254"/>
      <c r="BC6" s="254"/>
      <c r="BD6" s="254"/>
      <c r="BE6" s="255"/>
      <c r="BF6" s="255"/>
      <c r="BG6" s="255"/>
      <c r="BH6" s="255"/>
      <c r="BI6" s="255"/>
      <c r="BJ6" s="255"/>
      <c r="BK6" s="255"/>
      <c r="BL6" s="255"/>
      <c r="BM6" s="255"/>
      <c r="BN6" s="255"/>
      <c r="BO6" s="255"/>
      <c r="BP6" s="255"/>
      <c r="BQ6" s="791"/>
      <c r="BR6" s="792"/>
      <c r="BS6" s="792"/>
      <c r="BT6" s="792"/>
      <c r="BU6" s="792"/>
      <c r="BV6" s="792"/>
      <c r="BW6" s="792"/>
      <c r="BX6" s="792"/>
      <c r="BY6" s="792"/>
      <c r="BZ6" s="792"/>
      <c r="CA6" s="792"/>
      <c r="CB6" s="792"/>
      <c r="CC6" s="792"/>
      <c r="CD6" s="792"/>
      <c r="CE6" s="792"/>
      <c r="CF6" s="792"/>
      <c r="CG6" s="793"/>
      <c r="CH6" s="768"/>
      <c r="CI6" s="769"/>
      <c r="CJ6" s="769"/>
      <c r="CK6" s="769"/>
      <c r="CL6" s="770"/>
      <c r="CM6" s="768"/>
      <c r="CN6" s="769"/>
      <c r="CO6" s="769"/>
      <c r="CP6" s="769"/>
      <c r="CQ6" s="770"/>
      <c r="CR6" s="768"/>
      <c r="CS6" s="769"/>
      <c r="CT6" s="769"/>
      <c r="CU6" s="769"/>
      <c r="CV6" s="770"/>
      <c r="CW6" s="768"/>
      <c r="CX6" s="769"/>
      <c r="CY6" s="769"/>
      <c r="CZ6" s="769"/>
      <c r="DA6" s="770"/>
      <c r="DB6" s="768"/>
      <c r="DC6" s="769"/>
      <c r="DD6" s="769"/>
      <c r="DE6" s="769"/>
      <c r="DF6" s="770"/>
      <c r="DG6" s="774"/>
      <c r="DH6" s="775"/>
      <c r="DI6" s="775"/>
      <c r="DJ6" s="775"/>
      <c r="DK6" s="776"/>
      <c r="DL6" s="774"/>
      <c r="DM6" s="775"/>
      <c r="DN6" s="775"/>
      <c r="DO6" s="775"/>
      <c r="DP6" s="776"/>
      <c r="DQ6" s="768"/>
      <c r="DR6" s="769"/>
      <c r="DS6" s="769"/>
      <c r="DT6" s="769"/>
      <c r="DU6" s="770"/>
      <c r="DV6" s="768"/>
      <c r="DW6" s="769"/>
      <c r="DX6" s="769"/>
      <c r="DY6" s="769"/>
      <c r="DZ6" s="778"/>
      <c r="EA6" s="256"/>
    </row>
    <row r="7" spans="1:131" s="257" customFormat="1" ht="26.25" customHeight="1" thickTop="1" x14ac:dyDescent="0.15">
      <c r="A7" s="260">
        <v>1</v>
      </c>
      <c r="B7" s="779" t="s">
        <v>388</v>
      </c>
      <c r="C7" s="780"/>
      <c r="D7" s="780"/>
      <c r="E7" s="780"/>
      <c r="F7" s="780"/>
      <c r="G7" s="780"/>
      <c r="H7" s="780"/>
      <c r="I7" s="780"/>
      <c r="J7" s="780"/>
      <c r="K7" s="780"/>
      <c r="L7" s="780"/>
      <c r="M7" s="780"/>
      <c r="N7" s="780"/>
      <c r="O7" s="780"/>
      <c r="P7" s="781"/>
      <c r="Q7" s="782">
        <v>25038</v>
      </c>
      <c r="R7" s="783"/>
      <c r="S7" s="783"/>
      <c r="T7" s="783"/>
      <c r="U7" s="783"/>
      <c r="V7" s="783">
        <v>24072</v>
      </c>
      <c r="W7" s="783"/>
      <c r="X7" s="783"/>
      <c r="Y7" s="783"/>
      <c r="Z7" s="783"/>
      <c r="AA7" s="783">
        <v>966</v>
      </c>
      <c r="AB7" s="783"/>
      <c r="AC7" s="783"/>
      <c r="AD7" s="783"/>
      <c r="AE7" s="784"/>
      <c r="AF7" s="785">
        <v>679</v>
      </c>
      <c r="AG7" s="786"/>
      <c r="AH7" s="786"/>
      <c r="AI7" s="786"/>
      <c r="AJ7" s="787"/>
      <c r="AK7" s="822">
        <v>665</v>
      </c>
      <c r="AL7" s="823"/>
      <c r="AM7" s="823"/>
      <c r="AN7" s="823"/>
      <c r="AO7" s="823"/>
      <c r="AP7" s="823">
        <v>22867</v>
      </c>
      <c r="AQ7" s="823"/>
      <c r="AR7" s="823"/>
      <c r="AS7" s="823"/>
      <c r="AT7" s="823"/>
      <c r="AU7" s="824" t="s">
        <v>596</v>
      </c>
      <c r="AV7" s="824"/>
      <c r="AW7" s="824"/>
      <c r="AX7" s="824"/>
      <c r="AY7" s="825"/>
      <c r="AZ7" s="254"/>
      <c r="BA7" s="254"/>
      <c r="BB7" s="254"/>
      <c r="BC7" s="254"/>
      <c r="BD7" s="254"/>
      <c r="BE7" s="255"/>
      <c r="BF7" s="255"/>
      <c r="BG7" s="255"/>
      <c r="BH7" s="255"/>
      <c r="BI7" s="255"/>
      <c r="BJ7" s="255"/>
      <c r="BK7" s="255"/>
      <c r="BL7" s="255"/>
      <c r="BM7" s="255"/>
      <c r="BN7" s="255"/>
      <c r="BO7" s="255"/>
      <c r="BP7" s="255"/>
      <c r="BQ7" s="261">
        <v>1</v>
      </c>
      <c r="BR7" s="262"/>
      <c r="BS7" s="826" t="s">
        <v>595</v>
      </c>
      <c r="BT7" s="827"/>
      <c r="BU7" s="827"/>
      <c r="BV7" s="827"/>
      <c r="BW7" s="827"/>
      <c r="BX7" s="827"/>
      <c r="BY7" s="827"/>
      <c r="BZ7" s="827"/>
      <c r="CA7" s="827"/>
      <c r="CB7" s="827"/>
      <c r="CC7" s="827"/>
      <c r="CD7" s="827"/>
      <c r="CE7" s="827"/>
      <c r="CF7" s="827"/>
      <c r="CG7" s="828"/>
      <c r="CH7" s="819">
        <v>0</v>
      </c>
      <c r="CI7" s="820"/>
      <c r="CJ7" s="820"/>
      <c r="CK7" s="820"/>
      <c r="CL7" s="821"/>
      <c r="CM7" s="819">
        <v>24</v>
      </c>
      <c r="CN7" s="820"/>
      <c r="CO7" s="820"/>
      <c r="CP7" s="820"/>
      <c r="CQ7" s="821"/>
      <c r="CR7" s="819">
        <v>13</v>
      </c>
      <c r="CS7" s="820"/>
      <c r="CT7" s="820"/>
      <c r="CU7" s="820"/>
      <c r="CV7" s="821"/>
      <c r="CW7" s="819">
        <v>1</v>
      </c>
      <c r="CX7" s="820"/>
      <c r="CY7" s="820"/>
      <c r="CZ7" s="820"/>
      <c r="DA7" s="821"/>
      <c r="DB7" s="819">
        <v>18</v>
      </c>
      <c r="DC7" s="820"/>
      <c r="DD7" s="820"/>
      <c r="DE7" s="820"/>
      <c r="DF7" s="821"/>
      <c r="DG7" s="819">
        <v>67</v>
      </c>
      <c r="DH7" s="820"/>
      <c r="DI7" s="820"/>
      <c r="DJ7" s="820"/>
      <c r="DK7" s="821"/>
      <c r="DL7" s="819" t="s">
        <v>597</v>
      </c>
      <c r="DM7" s="820"/>
      <c r="DN7" s="820"/>
      <c r="DO7" s="820"/>
      <c r="DP7" s="821"/>
      <c r="DQ7" s="819" t="s">
        <v>597</v>
      </c>
      <c r="DR7" s="820"/>
      <c r="DS7" s="820"/>
      <c r="DT7" s="820"/>
      <c r="DU7" s="821"/>
      <c r="DV7" s="800"/>
      <c r="DW7" s="801"/>
      <c r="DX7" s="801"/>
      <c r="DY7" s="801"/>
      <c r="DZ7" s="802"/>
      <c r="EA7" s="256"/>
    </row>
    <row r="8" spans="1:131" s="257" customFormat="1" ht="26.25" customHeight="1" x14ac:dyDescent="0.15">
      <c r="A8" s="263">
        <v>2</v>
      </c>
      <c r="B8" s="803"/>
      <c r="C8" s="804"/>
      <c r="D8" s="804"/>
      <c r="E8" s="804"/>
      <c r="F8" s="804"/>
      <c r="G8" s="804"/>
      <c r="H8" s="804"/>
      <c r="I8" s="804"/>
      <c r="J8" s="804"/>
      <c r="K8" s="804"/>
      <c r="L8" s="804"/>
      <c r="M8" s="804"/>
      <c r="N8" s="804"/>
      <c r="O8" s="804"/>
      <c r="P8" s="805"/>
      <c r="Q8" s="806"/>
      <c r="R8" s="807"/>
      <c r="S8" s="807"/>
      <c r="T8" s="807"/>
      <c r="U8" s="807"/>
      <c r="V8" s="807"/>
      <c r="W8" s="807"/>
      <c r="X8" s="807"/>
      <c r="Y8" s="807"/>
      <c r="Z8" s="807"/>
      <c r="AA8" s="807"/>
      <c r="AB8" s="807"/>
      <c r="AC8" s="807"/>
      <c r="AD8" s="807"/>
      <c r="AE8" s="808"/>
      <c r="AF8" s="809"/>
      <c r="AG8" s="810"/>
      <c r="AH8" s="810"/>
      <c r="AI8" s="810"/>
      <c r="AJ8" s="811"/>
      <c r="AK8" s="812"/>
      <c r="AL8" s="813"/>
      <c r="AM8" s="813"/>
      <c r="AN8" s="813"/>
      <c r="AO8" s="813"/>
      <c r="AP8" s="813"/>
      <c r="AQ8" s="813"/>
      <c r="AR8" s="813"/>
      <c r="AS8" s="813"/>
      <c r="AT8" s="813"/>
      <c r="AU8" s="814"/>
      <c r="AV8" s="814"/>
      <c r="AW8" s="814"/>
      <c r="AX8" s="814"/>
      <c r="AY8" s="815"/>
      <c r="AZ8" s="254"/>
      <c r="BA8" s="254"/>
      <c r="BB8" s="254"/>
      <c r="BC8" s="254"/>
      <c r="BD8" s="254"/>
      <c r="BE8" s="255"/>
      <c r="BF8" s="255"/>
      <c r="BG8" s="255"/>
      <c r="BH8" s="255"/>
      <c r="BI8" s="255"/>
      <c r="BJ8" s="255"/>
      <c r="BK8" s="255"/>
      <c r="BL8" s="255"/>
      <c r="BM8" s="255"/>
      <c r="BN8" s="255"/>
      <c r="BO8" s="255"/>
      <c r="BP8" s="255"/>
      <c r="BQ8" s="264">
        <v>2</v>
      </c>
      <c r="BR8" s="265"/>
      <c r="BS8" s="816"/>
      <c r="BT8" s="817"/>
      <c r="BU8" s="817"/>
      <c r="BV8" s="817"/>
      <c r="BW8" s="817"/>
      <c r="BX8" s="817"/>
      <c r="BY8" s="817"/>
      <c r="BZ8" s="817"/>
      <c r="CA8" s="817"/>
      <c r="CB8" s="817"/>
      <c r="CC8" s="817"/>
      <c r="CD8" s="817"/>
      <c r="CE8" s="817"/>
      <c r="CF8" s="817"/>
      <c r="CG8" s="818"/>
      <c r="CH8" s="829"/>
      <c r="CI8" s="830"/>
      <c r="CJ8" s="830"/>
      <c r="CK8" s="830"/>
      <c r="CL8" s="831"/>
      <c r="CM8" s="829"/>
      <c r="CN8" s="830"/>
      <c r="CO8" s="830"/>
      <c r="CP8" s="830"/>
      <c r="CQ8" s="831"/>
      <c r="CR8" s="829"/>
      <c r="CS8" s="830"/>
      <c r="CT8" s="830"/>
      <c r="CU8" s="830"/>
      <c r="CV8" s="831"/>
      <c r="CW8" s="829"/>
      <c r="CX8" s="830"/>
      <c r="CY8" s="830"/>
      <c r="CZ8" s="830"/>
      <c r="DA8" s="831"/>
      <c r="DB8" s="829"/>
      <c r="DC8" s="830"/>
      <c r="DD8" s="830"/>
      <c r="DE8" s="830"/>
      <c r="DF8" s="831"/>
      <c r="DG8" s="829"/>
      <c r="DH8" s="830"/>
      <c r="DI8" s="830"/>
      <c r="DJ8" s="830"/>
      <c r="DK8" s="831"/>
      <c r="DL8" s="829"/>
      <c r="DM8" s="830"/>
      <c r="DN8" s="830"/>
      <c r="DO8" s="830"/>
      <c r="DP8" s="831"/>
      <c r="DQ8" s="829"/>
      <c r="DR8" s="830"/>
      <c r="DS8" s="830"/>
      <c r="DT8" s="830"/>
      <c r="DU8" s="831"/>
      <c r="DV8" s="832"/>
      <c r="DW8" s="833"/>
      <c r="DX8" s="833"/>
      <c r="DY8" s="833"/>
      <c r="DZ8" s="834"/>
      <c r="EA8" s="256"/>
    </row>
    <row r="9" spans="1:131" s="257" customFormat="1" ht="26.25" customHeight="1" x14ac:dyDescent="0.15">
      <c r="A9" s="263">
        <v>3</v>
      </c>
      <c r="B9" s="803"/>
      <c r="C9" s="804"/>
      <c r="D9" s="804"/>
      <c r="E9" s="804"/>
      <c r="F9" s="804"/>
      <c r="G9" s="804"/>
      <c r="H9" s="804"/>
      <c r="I9" s="804"/>
      <c r="J9" s="804"/>
      <c r="K9" s="804"/>
      <c r="L9" s="804"/>
      <c r="M9" s="804"/>
      <c r="N9" s="804"/>
      <c r="O9" s="804"/>
      <c r="P9" s="805"/>
      <c r="Q9" s="806"/>
      <c r="R9" s="807"/>
      <c r="S9" s="807"/>
      <c r="T9" s="807"/>
      <c r="U9" s="807"/>
      <c r="V9" s="807"/>
      <c r="W9" s="807"/>
      <c r="X9" s="807"/>
      <c r="Y9" s="807"/>
      <c r="Z9" s="807"/>
      <c r="AA9" s="807"/>
      <c r="AB9" s="807"/>
      <c r="AC9" s="807"/>
      <c r="AD9" s="807"/>
      <c r="AE9" s="808"/>
      <c r="AF9" s="809"/>
      <c r="AG9" s="810"/>
      <c r="AH9" s="810"/>
      <c r="AI9" s="810"/>
      <c r="AJ9" s="811"/>
      <c r="AK9" s="812"/>
      <c r="AL9" s="813"/>
      <c r="AM9" s="813"/>
      <c r="AN9" s="813"/>
      <c r="AO9" s="813"/>
      <c r="AP9" s="813"/>
      <c r="AQ9" s="813"/>
      <c r="AR9" s="813"/>
      <c r="AS9" s="813"/>
      <c r="AT9" s="813"/>
      <c r="AU9" s="814"/>
      <c r="AV9" s="814"/>
      <c r="AW9" s="814"/>
      <c r="AX9" s="814"/>
      <c r="AY9" s="815"/>
      <c r="AZ9" s="254"/>
      <c r="BA9" s="254"/>
      <c r="BB9" s="254"/>
      <c r="BC9" s="254"/>
      <c r="BD9" s="254"/>
      <c r="BE9" s="255"/>
      <c r="BF9" s="255"/>
      <c r="BG9" s="255"/>
      <c r="BH9" s="255"/>
      <c r="BI9" s="255"/>
      <c r="BJ9" s="255"/>
      <c r="BK9" s="255"/>
      <c r="BL9" s="255"/>
      <c r="BM9" s="255"/>
      <c r="BN9" s="255"/>
      <c r="BO9" s="255"/>
      <c r="BP9" s="255"/>
      <c r="BQ9" s="264">
        <v>3</v>
      </c>
      <c r="BR9" s="265"/>
      <c r="BS9" s="816"/>
      <c r="BT9" s="817"/>
      <c r="BU9" s="817"/>
      <c r="BV9" s="817"/>
      <c r="BW9" s="817"/>
      <c r="BX9" s="817"/>
      <c r="BY9" s="817"/>
      <c r="BZ9" s="817"/>
      <c r="CA9" s="817"/>
      <c r="CB9" s="817"/>
      <c r="CC9" s="817"/>
      <c r="CD9" s="817"/>
      <c r="CE9" s="817"/>
      <c r="CF9" s="817"/>
      <c r="CG9" s="818"/>
      <c r="CH9" s="829"/>
      <c r="CI9" s="830"/>
      <c r="CJ9" s="830"/>
      <c r="CK9" s="830"/>
      <c r="CL9" s="831"/>
      <c r="CM9" s="829"/>
      <c r="CN9" s="830"/>
      <c r="CO9" s="830"/>
      <c r="CP9" s="830"/>
      <c r="CQ9" s="831"/>
      <c r="CR9" s="829"/>
      <c r="CS9" s="830"/>
      <c r="CT9" s="830"/>
      <c r="CU9" s="830"/>
      <c r="CV9" s="831"/>
      <c r="CW9" s="829"/>
      <c r="CX9" s="830"/>
      <c r="CY9" s="830"/>
      <c r="CZ9" s="830"/>
      <c r="DA9" s="831"/>
      <c r="DB9" s="829"/>
      <c r="DC9" s="830"/>
      <c r="DD9" s="830"/>
      <c r="DE9" s="830"/>
      <c r="DF9" s="831"/>
      <c r="DG9" s="829"/>
      <c r="DH9" s="830"/>
      <c r="DI9" s="830"/>
      <c r="DJ9" s="830"/>
      <c r="DK9" s="831"/>
      <c r="DL9" s="829"/>
      <c r="DM9" s="830"/>
      <c r="DN9" s="830"/>
      <c r="DO9" s="830"/>
      <c r="DP9" s="831"/>
      <c r="DQ9" s="829"/>
      <c r="DR9" s="830"/>
      <c r="DS9" s="830"/>
      <c r="DT9" s="830"/>
      <c r="DU9" s="831"/>
      <c r="DV9" s="832"/>
      <c r="DW9" s="833"/>
      <c r="DX9" s="833"/>
      <c r="DY9" s="833"/>
      <c r="DZ9" s="834"/>
      <c r="EA9" s="256"/>
    </row>
    <row r="10" spans="1:131" s="257" customFormat="1" ht="26.25" customHeight="1" x14ac:dyDescent="0.15">
      <c r="A10" s="263">
        <v>4</v>
      </c>
      <c r="B10" s="803"/>
      <c r="C10" s="804"/>
      <c r="D10" s="804"/>
      <c r="E10" s="804"/>
      <c r="F10" s="804"/>
      <c r="G10" s="804"/>
      <c r="H10" s="804"/>
      <c r="I10" s="804"/>
      <c r="J10" s="804"/>
      <c r="K10" s="804"/>
      <c r="L10" s="804"/>
      <c r="M10" s="804"/>
      <c r="N10" s="804"/>
      <c r="O10" s="804"/>
      <c r="P10" s="805"/>
      <c r="Q10" s="806"/>
      <c r="R10" s="807"/>
      <c r="S10" s="807"/>
      <c r="T10" s="807"/>
      <c r="U10" s="807"/>
      <c r="V10" s="807"/>
      <c r="W10" s="807"/>
      <c r="X10" s="807"/>
      <c r="Y10" s="807"/>
      <c r="Z10" s="807"/>
      <c r="AA10" s="807"/>
      <c r="AB10" s="807"/>
      <c r="AC10" s="807"/>
      <c r="AD10" s="807"/>
      <c r="AE10" s="808"/>
      <c r="AF10" s="809"/>
      <c r="AG10" s="810"/>
      <c r="AH10" s="810"/>
      <c r="AI10" s="810"/>
      <c r="AJ10" s="811"/>
      <c r="AK10" s="812"/>
      <c r="AL10" s="813"/>
      <c r="AM10" s="813"/>
      <c r="AN10" s="813"/>
      <c r="AO10" s="813"/>
      <c r="AP10" s="813"/>
      <c r="AQ10" s="813"/>
      <c r="AR10" s="813"/>
      <c r="AS10" s="813"/>
      <c r="AT10" s="813"/>
      <c r="AU10" s="814"/>
      <c r="AV10" s="814"/>
      <c r="AW10" s="814"/>
      <c r="AX10" s="814"/>
      <c r="AY10" s="815"/>
      <c r="AZ10" s="254"/>
      <c r="BA10" s="254"/>
      <c r="BB10" s="254"/>
      <c r="BC10" s="254"/>
      <c r="BD10" s="254"/>
      <c r="BE10" s="255"/>
      <c r="BF10" s="255"/>
      <c r="BG10" s="255"/>
      <c r="BH10" s="255"/>
      <c r="BI10" s="255"/>
      <c r="BJ10" s="255"/>
      <c r="BK10" s="255"/>
      <c r="BL10" s="255"/>
      <c r="BM10" s="255"/>
      <c r="BN10" s="255"/>
      <c r="BO10" s="255"/>
      <c r="BP10" s="255"/>
      <c r="BQ10" s="264">
        <v>4</v>
      </c>
      <c r="BR10" s="265"/>
      <c r="BS10" s="816"/>
      <c r="BT10" s="817"/>
      <c r="BU10" s="817"/>
      <c r="BV10" s="817"/>
      <c r="BW10" s="817"/>
      <c r="BX10" s="817"/>
      <c r="BY10" s="817"/>
      <c r="BZ10" s="817"/>
      <c r="CA10" s="817"/>
      <c r="CB10" s="817"/>
      <c r="CC10" s="817"/>
      <c r="CD10" s="817"/>
      <c r="CE10" s="817"/>
      <c r="CF10" s="817"/>
      <c r="CG10" s="818"/>
      <c r="CH10" s="829"/>
      <c r="CI10" s="830"/>
      <c r="CJ10" s="830"/>
      <c r="CK10" s="830"/>
      <c r="CL10" s="831"/>
      <c r="CM10" s="829"/>
      <c r="CN10" s="830"/>
      <c r="CO10" s="830"/>
      <c r="CP10" s="830"/>
      <c r="CQ10" s="831"/>
      <c r="CR10" s="829"/>
      <c r="CS10" s="830"/>
      <c r="CT10" s="830"/>
      <c r="CU10" s="830"/>
      <c r="CV10" s="831"/>
      <c r="CW10" s="829"/>
      <c r="CX10" s="830"/>
      <c r="CY10" s="830"/>
      <c r="CZ10" s="830"/>
      <c r="DA10" s="831"/>
      <c r="DB10" s="829"/>
      <c r="DC10" s="830"/>
      <c r="DD10" s="830"/>
      <c r="DE10" s="830"/>
      <c r="DF10" s="831"/>
      <c r="DG10" s="829"/>
      <c r="DH10" s="830"/>
      <c r="DI10" s="830"/>
      <c r="DJ10" s="830"/>
      <c r="DK10" s="831"/>
      <c r="DL10" s="829"/>
      <c r="DM10" s="830"/>
      <c r="DN10" s="830"/>
      <c r="DO10" s="830"/>
      <c r="DP10" s="831"/>
      <c r="DQ10" s="829"/>
      <c r="DR10" s="830"/>
      <c r="DS10" s="830"/>
      <c r="DT10" s="830"/>
      <c r="DU10" s="831"/>
      <c r="DV10" s="832"/>
      <c r="DW10" s="833"/>
      <c r="DX10" s="833"/>
      <c r="DY10" s="833"/>
      <c r="DZ10" s="834"/>
      <c r="EA10" s="256"/>
    </row>
    <row r="11" spans="1:131" s="257" customFormat="1" ht="26.25" customHeight="1" x14ac:dyDescent="0.15">
      <c r="A11" s="263">
        <v>5</v>
      </c>
      <c r="B11" s="803"/>
      <c r="C11" s="804"/>
      <c r="D11" s="804"/>
      <c r="E11" s="804"/>
      <c r="F11" s="804"/>
      <c r="G11" s="804"/>
      <c r="H11" s="804"/>
      <c r="I11" s="804"/>
      <c r="J11" s="804"/>
      <c r="K11" s="804"/>
      <c r="L11" s="804"/>
      <c r="M11" s="804"/>
      <c r="N11" s="804"/>
      <c r="O11" s="804"/>
      <c r="P11" s="805"/>
      <c r="Q11" s="806"/>
      <c r="R11" s="807"/>
      <c r="S11" s="807"/>
      <c r="T11" s="807"/>
      <c r="U11" s="807"/>
      <c r="V11" s="807"/>
      <c r="W11" s="807"/>
      <c r="X11" s="807"/>
      <c r="Y11" s="807"/>
      <c r="Z11" s="807"/>
      <c r="AA11" s="807"/>
      <c r="AB11" s="807"/>
      <c r="AC11" s="807"/>
      <c r="AD11" s="807"/>
      <c r="AE11" s="808"/>
      <c r="AF11" s="809"/>
      <c r="AG11" s="810"/>
      <c r="AH11" s="810"/>
      <c r="AI11" s="810"/>
      <c r="AJ11" s="811"/>
      <c r="AK11" s="812"/>
      <c r="AL11" s="813"/>
      <c r="AM11" s="813"/>
      <c r="AN11" s="813"/>
      <c r="AO11" s="813"/>
      <c r="AP11" s="813"/>
      <c r="AQ11" s="813"/>
      <c r="AR11" s="813"/>
      <c r="AS11" s="813"/>
      <c r="AT11" s="813"/>
      <c r="AU11" s="814"/>
      <c r="AV11" s="814"/>
      <c r="AW11" s="814"/>
      <c r="AX11" s="814"/>
      <c r="AY11" s="815"/>
      <c r="AZ11" s="254"/>
      <c r="BA11" s="254"/>
      <c r="BB11" s="254"/>
      <c r="BC11" s="254"/>
      <c r="BD11" s="254"/>
      <c r="BE11" s="255"/>
      <c r="BF11" s="255"/>
      <c r="BG11" s="255"/>
      <c r="BH11" s="255"/>
      <c r="BI11" s="255"/>
      <c r="BJ11" s="255"/>
      <c r="BK11" s="255"/>
      <c r="BL11" s="255"/>
      <c r="BM11" s="255"/>
      <c r="BN11" s="255"/>
      <c r="BO11" s="255"/>
      <c r="BP11" s="255"/>
      <c r="BQ11" s="264">
        <v>5</v>
      </c>
      <c r="BR11" s="265"/>
      <c r="BS11" s="816"/>
      <c r="BT11" s="817"/>
      <c r="BU11" s="817"/>
      <c r="BV11" s="817"/>
      <c r="BW11" s="817"/>
      <c r="BX11" s="817"/>
      <c r="BY11" s="817"/>
      <c r="BZ11" s="817"/>
      <c r="CA11" s="817"/>
      <c r="CB11" s="817"/>
      <c r="CC11" s="817"/>
      <c r="CD11" s="817"/>
      <c r="CE11" s="817"/>
      <c r="CF11" s="817"/>
      <c r="CG11" s="818"/>
      <c r="CH11" s="829"/>
      <c r="CI11" s="830"/>
      <c r="CJ11" s="830"/>
      <c r="CK11" s="830"/>
      <c r="CL11" s="831"/>
      <c r="CM11" s="829"/>
      <c r="CN11" s="830"/>
      <c r="CO11" s="830"/>
      <c r="CP11" s="830"/>
      <c r="CQ11" s="831"/>
      <c r="CR11" s="829"/>
      <c r="CS11" s="830"/>
      <c r="CT11" s="830"/>
      <c r="CU11" s="830"/>
      <c r="CV11" s="831"/>
      <c r="CW11" s="829"/>
      <c r="CX11" s="830"/>
      <c r="CY11" s="830"/>
      <c r="CZ11" s="830"/>
      <c r="DA11" s="831"/>
      <c r="DB11" s="829"/>
      <c r="DC11" s="830"/>
      <c r="DD11" s="830"/>
      <c r="DE11" s="830"/>
      <c r="DF11" s="831"/>
      <c r="DG11" s="829"/>
      <c r="DH11" s="830"/>
      <c r="DI11" s="830"/>
      <c r="DJ11" s="830"/>
      <c r="DK11" s="831"/>
      <c r="DL11" s="829"/>
      <c r="DM11" s="830"/>
      <c r="DN11" s="830"/>
      <c r="DO11" s="830"/>
      <c r="DP11" s="831"/>
      <c r="DQ11" s="829"/>
      <c r="DR11" s="830"/>
      <c r="DS11" s="830"/>
      <c r="DT11" s="830"/>
      <c r="DU11" s="831"/>
      <c r="DV11" s="832"/>
      <c r="DW11" s="833"/>
      <c r="DX11" s="833"/>
      <c r="DY11" s="833"/>
      <c r="DZ11" s="834"/>
      <c r="EA11" s="256"/>
    </row>
    <row r="12" spans="1:131" s="257" customFormat="1" ht="26.25" customHeight="1" x14ac:dyDescent="0.15">
      <c r="A12" s="263">
        <v>6</v>
      </c>
      <c r="B12" s="803"/>
      <c r="C12" s="804"/>
      <c r="D12" s="804"/>
      <c r="E12" s="804"/>
      <c r="F12" s="804"/>
      <c r="G12" s="804"/>
      <c r="H12" s="804"/>
      <c r="I12" s="804"/>
      <c r="J12" s="804"/>
      <c r="K12" s="804"/>
      <c r="L12" s="804"/>
      <c r="M12" s="804"/>
      <c r="N12" s="804"/>
      <c r="O12" s="804"/>
      <c r="P12" s="805"/>
      <c r="Q12" s="806"/>
      <c r="R12" s="807"/>
      <c r="S12" s="807"/>
      <c r="T12" s="807"/>
      <c r="U12" s="807"/>
      <c r="V12" s="807"/>
      <c r="W12" s="807"/>
      <c r="X12" s="807"/>
      <c r="Y12" s="807"/>
      <c r="Z12" s="807"/>
      <c r="AA12" s="807"/>
      <c r="AB12" s="807"/>
      <c r="AC12" s="807"/>
      <c r="AD12" s="807"/>
      <c r="AE12" s="808"/>
      <c r="AF12" s="809"/>
      <c r="AG12" s="810"/>
      <c r="AH12" s="810"/>
      <c r="AI12" s="810"/>
      <c r="AJ12" s="811"/>
      <c r="AK12" s="812"/>
      <c r="AL12" s="813"/>
      <c r="AM12" s="813"/>
      <c r="AN12" s="813"/>
      <c r="AO12" s="813"/>
      <c r="AP12" s="813"/>
      <c r="AQ12" s="813"/>
      <c r="AR12" s="813"/>
      <c r="AS12" s="813"/>
      <c r="AT12" s="813"/>
      <c r="AU12" s="814"/>
      <c r="AV12" s="814"/>
      <c r="AW12" s="814"/>
      <c r="AX12" s="814"/>
      <c r="AY12" s="815"/>
      <c r="AZ12" s="254"/>
      <c r="BA12" s="254"/>
      <c r="BB12" s="254"/>
      <c r="BC12" s="254"/>
      <c r="BD12" s="254"/>
      <c r="BE12" s="255"/>
      <c r="BF12" s="255"/>
      <c r="BG12" s="255"/>
      <c r="BH12" s="255"/>
      <c r="BI12" s="255"/>
      <c r="BJ12" s="255"/>
      <c r="BK12" s="255"/>
      <c r="BL12" s="255"/>
      <c r="BM12" s="255"/>
      <c r="BN12" s="255"/>
      <c r="BO12" s="255"/>
      <c r="BP12" s="255"/>
      <c r="BQ12" s="264">
        <v>6</v>
      </c>
      <c r="BR12" s="265"/>
      <c r="BS12" s="816"/>
      <c r="BT12" s="817"/>
      <c r="BU12" s="817"/>
      <c r="BV12" s="817"/>
      <c r="BW12" s="817"/>
      <c r="BX12" s="817"/>
      <c r="BY12" s="817"/>
      <c r="BZ12" s="817"/>
      <c r="CA12" s="817"/>
      <c r="CB12" s="817"/>
      <c r="CC12" s="817"/>
      <c r="CD12" s="817"/>
      <c r="CE12" s="817"/>
      <c r="CF12" s="817"/>
      <c r="CG12" s="818"/>
      <c r="CH12" s="829"/>
      <c r="CI12" s="830"/>
      <c r="CJ12" s="830"/>
      <c r="CK12" s="830"/>
      <c r="CL12" s="831"/>
      <c r="CM12" s="829"/>
      <c r="CN12" s="830"/>
      <c r="CO12" s="830"/>
      <c r="CP12" s="830"/>
      <c r="CQ12" s="831"/>
      <c r="CR12" s="829"/>
      <c r="CS12" s="830"/>
      <c r="CT12" s="830"/>
      <c r="CU12" s="830"/>
      <c r="CV12" s="831"/>
      <c r="CW12" s="829"/>
      <c r="CX12" s="830"/>
      <c r="CY12" s="830"/>
      <c r="CZ12" s="830"/>
      <c r="DA12" s="831"/>
      <c r="DB12" s="829"/>
      <c r="DC12" s="830"/>
      <c r="DD12" s="830"/>
      <c r="DE12" s="830"/>
      <c r="DF12" s="831"/>
      <c r="DG12" s="829"/>
      <c r="DH12" s="830"/>
      <c r="DI12" s="830"/>
      <c r="DJ12" s="830"/>
      <c r="DK12" s="831"/>
      <c r="DL12" s="829"/>
      <c r="DM12" s="830"/>
      <c r="DN12" s="830"/>
      <c r="DO12" s="830"/>
      <c r="DP12" s="831"/>
      <c r="DQ12" s="829"/>
      <c r="DR12" s="830"/>
      <c r="DS12" s="830"/>
      <c r="DT12" s="830"/>
      <c r="DU12" s="831"/>
      <c r="DV12" s="832"/>
      <c r="DW12" s="833"/>
      <c r="DX12" s="833"/>
      <c r="DY12" s="833"/>
      <c r="DZ12" s="834"/>
      <c r="EA12" s="256"/>
    </row>
    <row r="13" spans="1:131" s="257" customFormat="1" ht="26.25" customHeight="1" x14ac:dyDescent="0.15">
      <c r="A13" s="263">
        <v>7</v>
      </c>
      <c r="B13" s="803"/>
      <c r="C13" s="804"/>
      <c r="D13" s="804"/>
      <c r="E13" s="804"/>
      <c r="F13" s="804"/>
      <c r="G13" s="804"/>
      <c r="H13" s="804"/>
      <c r="I13" s="804"/>
      <c r="J13" s="804"/>
      <c r="K13" s="804"/>
      <c r="L13" s="804"/>
      <c r="M13" s="804"/>
      <c r="N13" s="804"/>
      <c r="O13" s="804"/>
      <c r="P13" s="805"/>
      <c r="Q13" s="806"/>
      <c r="R13" s="807"/>
      <c r="S13" s="807"/>
      <c r="T13" s="807"/>
      <c r="U13" s="807"/>
      <c r="V13" s="807"/>
      <c r="W13" s="807"/>
      <c r="X13" s="807"/>
      <c r="Y13" s="807"/>
      <c r="Z13" s="807"/>
      <c r="AA13" s="807"/>
      <c r="AB13" s="807"/>
      <c r="AC13" s="807"/>
      <c r="AD13" s="807"/>
      <c r="AE13" s="808"/>
      <c r="AF13" s="809"/>
      <c r="AG13" s="810"/>
      <c r="AH13" s="810"/>
      <c r="AI13" s="810"/>
      <c r="AJ13" s="811"/>
      <c r="AK13" s="812"/>
      <c r="AL13" s="813"/>
      <c r="AM13" s="813"/>
      <c r="AN13" s="813"/>
      <c r="AO13" s="813"/>
      <c r="AP13" s="813"/>
      <c r="AQ13" s="813"/>
      <c r="AR13" s="813"/>
      <c r="AS13" s="813"/>
      <c r="AT13" s="813"/>
      <c r="AU13" s="814"/>
      <c r="AV13" s="814"/>
      <c r="AW13" s="814"/>
      <c r="AX13" s="814"/>
      <c r="AY13" s="815"/>
      <c r="AZ13" s="254"/>
      <c r="BA13" s="254"/>
      <c r="BB13" s="254"/>
      <c r="BC13" s="254"/>
      <c r="BD13" s="254"/>
      <c r="BE13" s="255"/>
      <c r="BF13" s="255"/>
      <c r="BG13" s="255"/>
      <c r="BH13" s="255"/>
      <c r="BI13" s="255"/>
      <c r="BJ13" s="255"/>
      <c r="BK13" s="255"/>
      <c r="BL13" s="255"/>
      <c r="BM13" s="255"/>
      <c r="BN13" s="255"/>
      <c r="BO13" s="255"/>
      <c r="BP13" s="255"/>
      <c r="BQ13" s="264">
        <v>7</v>
      </c>
      <c r="BR13" s="265"/>
      <c r="BS13" s="816"/>
      <c r="BT13" s="817"/>
      <c r="BU13" s="817"/>
      <c r="BV13" s="817"/>
      <c r="BW13" s="817"/>
      <c r="BX13" s="817"/>
      <c r="BY13" s="817"/>
      <c r="BZ13" s="817"/>
      <c r="CA13" s="817"/>
      <c r="CB13" s="817"/>
      <c r="CC13" s="817"/>
      <c r="CD13" s="817"/>
      <c r="CE13" s="817"/>
      <c r="CF13" s="817"/>
      <c r="CG13" s="818"/>
      <c r="CH13" s="829"/>
      <c r="CI13" s="830"/>
      <c r="CJ13" s="830"/>
      <c r="CK13" s="830"/>
      <c r="CL13" s="831"/>
      <c r="CM13" s="829"/>
      <c r="CN13" s="830"/>
      <c r="CO13" s="830"/>
      <c r="CP13" s="830"/>
      <c r="CQ13" s="831"/>
      <c r="CR13" s="829"/>
      <c r="CS13" s="830"/>
      <c r="CT13" s="830"/>
      <c r="CU13" s="830"/>
      <c r="CV13" s="831"/>
      <c r="CW13" s="829"/>
      <c r="CX13" s="830"/>
      <c r="CY13" s="830"/>
      <c r="CZ13" s="830"/>
      <c r="DA13" s="831"/>
      <c r="DB13" s="829"/>
      <c r="DC13" s="830"/>
      <c r="DD13" s="830"/>
      <c r="DE13" s="830"/>
      <c r="DF13" s="831"/>
      <c r="DG13" s="829"/>
      <c r="DH13" s="830"/>
      <c r="DI13" s="830"/>
      <c r="DJ13" s="830"/>
      <c r="DK13" s="831"/>
      <c r="DL13" s="829"/>
      <c r="DM13" s="830"/>
      <c r="DN13" s="830"/>
      <c r="DO13" s="830"/>
      <c r="DP13" s="831"/>
      <c r="DQ13" s="829"/>
      <c r="DR13" s="830"/>
      <c r="DS13" s="830"/>
      <c r="DT13" s="830"/>
      <c r="DU13" s="831"/>
      <c r="DV13" s="832"/>
      <c r="DW13" s="833"/>
      <c r="DX13" s="833"/>
      <c r="DY13" s="833"/>
      <c r="DZ13" s="834"/>
      <c r="EA13" s="256"/>
    </row>
    <row r="14" spans="1:131" s="257" customFormat="1" ht="26.25" customHeight="1" x14ac:dyDescent="0.15">
      <c r="A14" s="263">
        <v>8</v>
      </c>
      <c r="B14" s="803"/>
      <c r="C14" s="804"/>
      <c r="D14" s="804"/>
      <c r="E14" s="804"/>
      <c r="F14" s="804"/>
      <c r="G14" s="804"/>
      <c r="H14" s="804"/>
      <c r="I14" s="804"/>
      <c r="J14" s="804"/>
      <c r="K14" s="804"/>
      <c r="L14" s="804"/>
      <c r="M14" s="804"/>
      <c r="N14" s="804"/>
      <c r="O14" s="804"/>
      <c r="P14" s="805"/>
      <c r="Q14" s="806"/>
      <c r="R14" s="807"/>
      <c r="S14" s="807"/>
      <c r="T14" s="807"/>
      <c r="U14" s="807"/>
      <c r="V14" s="807"/>
      <c r="W14" s="807"/>
      <c r="X14" s="807"/>
      <c r="Y14" s="807"/>
      <c r="Z14" s="807"/>
      <c r="AA14" s="807"/>
      <c r="AB14" s="807"/>
      <c r="AC14" s="807"/>
      <c r="AD14" s="807"/>
      <c r="AE14" s="808"/>
      <c r="AF14" s="809"/>
      <c r="AG14" s="810"/>
      <c r="AH14" s="810"/>
      <c r="AI14" s="810"/>
      <c r="AJ14" s="811"/>
      <c r="AK14" s="812"/>
      <c r="AL14" s="813"/>
      <c r="AM14" s="813"/>
      <c r="AN14" s="813"/>
      <c r="AO14" s="813"/>
      <c r="AP14" s="813"/>
      <c r="AQ14" s="813"/>
      <c r="AR14" s="813"/>
      <c r="AS14" s="813"/>
      <c r="AT14" s="813"/>
      <c r="AU14" s="814"/>
      <c r="AV14" s="814"/>
      <c r="AW14" s="814"/>
      <c r="AX14" s="814"/>
      <c r="AY14" s="815"/>
      <c r="AZ14" s="254"/>
      <c r="BA14" s="254"/>
      <c r="BB14" s="254"/>
      <c r="BC14" s="254"/>
      <c r="BD14" s="254"/>
      <c r="BE14" s="255"/>
      <c r="BF14" s="255"/>
      <c r="BG14" s="255"/>
      <c r="BH14" s="255"/>
      <c r="BI14" s="255"/>
      <c r="BJ14" s="255"/>
      <c r="BK14" s="255"/>
      <c r="BL14" s="255"/>
      <c r="BM14" s="255"/>
      <c r="BN14" s="255"/>
      <c r="BO14" s="255"/>
      <c r="BP14" s="255"/>
      <c r="BQ14" s="264">
        <v>8</v>
      </c>
      <c r="BR14" s="265"/>
      <c r="BS14" s="816"/>
      <c r="BT14" s="817"/>
      <c r="BU14" s="817"/>
      <c r="BV14" s="817"/>
      <c r="BW14" s="817"/>
      <c r="BX14" s="817"/>
      <c r="BY14" s="817"/>
      <c r="BZ14" s="817"/>
      <c r="CA14" s="817"/>
      <c r="CB14" s="817"/>
      <c r="CC14" s="817"/>
      <c r="CD14" s="817"/>
      <c r="CE14" s="817"/>
      <c r="CF14" s="817"/>
      <c r="CG14" s="818"/>
      <c r="CH14" s="829"/>
      <c r="CI14" s="830"/>
      <c r="CJ14" s="830"/>
      <c r="CK14" s="830"/>
      <c r="CL14" s="831"/>
      <c r="CM14" s="829"/>
      <c r="CN14" s="830"/>
      <c r="CO14" s="830"/>
      <c r="CP14" s="830"/>
      <c r="CQ14" s="831"/>
      <c r="CR14" s="829"/>
      <c r="CS14" s="830"/>
      <c r="CT14" s="830"/>
      <c r="CU14" s="830"/>
      <c r="CV14" s="831"/>
      <c r="CW14" s="829"/>
      <c r="CX14" s="830"/>
      <c r="CY14" s="830"/>
      <c r="CZ14" s="830"/>
      <c r="DA14" s="831"/>
      <c r="DB14" s="829"/>
      <c r="DC14" s="830"/>
      <c r="DD14" s="830"/>
      <c r="DE14" s="830"/>
      <c r="DF14" s="831"/>
      <c r="DG14" s="829"/>
      <c r="DH14" s="830"/>
      <c r="DI14" s="830"/>
      <c r="DJ14" s="830"/>
      <c r="DK14" s="831"/>
      <c r="DL14" s="829"/>
      <c r="DM14" s="830"/>
      <c r="DN14" s="830"/>
      <c r="DO14" s="830"/>
      <c r="DP14" s="831"/>
      <c r="DQ14" s="829"/>
      <c r="DR14" s="830"/>
      <c r="DS14" s="830"/>
      <c r="DT14" s="830"/>
      <c r="DU14" s="831"/>
      <c r="DV14" s="832"/>
      <c r="DW14" s="833"/>
      <c r="DX14" s="833"/>
      <c r="DY14" s="833"/>
      <c r="DZ14" s="834"/>
      <c r="EA14" s="256"/>
    </row>
    <row r="15" spans="1:131" s="257" customFormat="1" ht="26.25" customHeight="1" x14ac:dyDescent="0.15">
      <c r="A15" s="263">
        <v>9</v>
      </c>
      <c r="B15" s="803"/>
      <c r="C15" s="804"/>
      <c r="D15" s="804"/>
      <c r="E15" s="804"/>
      <c r="F15" s="804"/>
      <c r="G15" s="804"/>
      <c r="H15" s="804"/>
      <c r="I15" s="804"/>
      <c r="J15" s="804"/>
      <c r="K15" s="804"/>
      <c r="L15" s="804"/>
      <c r="M15" s="804"/>
      <c r="N15" s="804"/>
      <c r="O15" s="804"/>
      <c r="P15" s="805"/>
      <c r="Q15" s="806"/>
      <c r="R15" s="807"/>
      <c r="S15" s="807"/>
      <c r="T15" s="807"/>
      <c r="U15" s="807"/>
      <c r="V15" s="807"/>
      <c r="W15" s="807"/>
      <c r="X15" s="807"/>
      <c r="Y15" s="807"/>
      <c r="Z15" s="807"/>
      <c r="AA15" s="807"/>
      <c r="AB15" s="807"/>
      <c r="AC15" s="807"/>
      <c r="AD15" s="807"/>
      <c r="AE15" s="808"/>
      <c r="AF15" s="809"/>
      <c r="AG15" s="810"/>
      <c r="AH15" s="810"/>
      <c r="AI15" s="810"/>
      <c r="AJ15" s="811"/>
      <c r="AK15" s="812"/>
      <c r="AL15" s="813"/>
      <c r="AM15" s="813"/>
      <c r="AN15" s="813"/>
      <c r="AO15" s="813"/>
      <c r="AP15" s="813"/>
      <c r="AQ15" s="813"/>
      <c r="AR15" s="813"/>
      <c r="AS15" s="813"/>
      <c r="AT15" s="813"/>
      <c r="AU15" s="814"/>
      <c r="AV15" s="814"/>
      <c r="AW15" s="814"/>
      <c r="AX15" s="814"/>
      <c r="AY15" s="815"/>
      <c r="AZ15" s="254"/>
      <c r="BA15" s="254"/>
      <c r="BB15" s="254"/>
      <c r="BC15" s="254"/>
      <c r="BD15" s="254"/>
      <c r="BE15" s="255"/>
      <c r="BF15" s="255"/>
      <c r="BG15" s="255"/>
      <c r="BH15" s="255"/>
      <c r="BI15" s="255"/>
      <c r="BJ15" s="255"/>
      <c r="BK15" s="255"/>
      <c r="BL15" s="255"/>
      <c r="BM15" s="255"/>
      <c r="BN15" s="255"/>
      <c r="BO15" s="255"/>
      <c r="BP15" s="255"/>
      <c r="BQ15" s="264">
        <v>9</v>
      </c>
      <c r="BR15" s="265"/>
      <c r="BS15" s="816"/>
      <c r="BT15" s="817"/>
      <c r="BU15" s="817"/>
      <c r="BV15" s="817"/>
      <c r="BW15" s="817"/>
      <c r="BX15" s="817"/>
      <c r="BY15" s="817"/>
      <c r="BZ15" s="817"/>
      <c r="CA15" s="817"/>
      <c r="CB15" s="817"/>
      <c r="CC15" s="817"/>
      <c r="CD15" s="817"/>
      <c r="CE15" s="817"/>
      <c r="CF15" s="817"/>
      <c r="CG15" s="818"/>
      <c r="CH15" s="829"/>
      <c r="CI15" s="830"/>
      <c r="CJ15" s="830"/>
      <c r="CK15" s="830"/>
      <c r="CL15" s="831"/>
      <c r="CM15" s="829"/>
      <c r="CN15" s="830"/>
      <c r="CO15" s="830"/>
      <c r="CP15" s="830"/>
      <c r="CQ15" s="831"/>
      <c r="CR15" s="829"/>
      <c r="CS15" s="830"/>
      <c r="CT15" s="830"/>
      <c r="CU15" s="830"/>
      <c r="CV15" s="831"/>
      <c r="CW15" s="829"/>
      <c r="CX15" s="830"/>
      <c r="CY15" s="830"/>
      <c r="CZ15" s="830"/>
      <c r="DA15" s="831"/>
      <c r="DB15" s="829"/>
      <c r="DC15" s="830"/>
      <c r="DD15" s="830"/>
      <c r="DE15" s="830"/>
      <c r="DF15" s="831"/>
      <c r="DG15" s="829"/>
      <c r="DH15" s="830"/>
      <c r="DI15" s="830"/>
      <c r="DJ15" s="830"/>
      <c r="DK15" s="831"/>
      <c r="DL15" s="829"/>
      <c r="DM15" s="830"/>
      <c r="DN15" s="830"/>
      <c r="DO15" s="830"/>
      <c r="DP15" s="831"/>
      <c r="DQ15" s="829"/>
      <c r="DR15" s="830"/>
      <c r="DS15" s="830"/>
      <c r="DT15" s="830"/>
      <c r="DU15" s="831"/>
      <c r="DV15" s="832"/>
      <c r="DW15" s="833"/>
      <c r="DX15" s="833"/>
      <c r="DY15" s="833"/>
      <c r="DZ15" s="834"/>
      <c r="EA15" s="256"/>
    </row>
    <row r="16" spans="1:131" s="257" customFormat="1" ht="26.25" customHeight="1" x14ac:dyDescent="0.15">
      <c r="A16" s="263">
        <v>10</v>
      </c>
      <c r="B16" s="803"/>
      <c r="C16" s="804"/>
      <c r="D16" s="804"/>
      <c r="E16" s="804"/>
      <c r="F16" s="804"/>
      <c r="G16" s="804"/>
      <c r="H16" s="804"/>
      <c r="I16" s="804"/>
      <c r="J16" s="804"/>
      <c r="K16" s="804"/>
      <c r="L16" s="804"/>
      <c r="M16" s="804"/>
      <c r="N16" s="804"/>
      <c r="O16" s="804"/>
      <c r="P16" s="805"/>
      <c r="Q16" s="806"/>
      <c r="R16" s="807"/>
      <c r="S16" s="807"/>
      <c r="T16" s="807"/>
      <c r="U16" s="807"/>
      <c r="V16" s="807"/>
      <c r="W16" s="807"/>
      <c r="X16" s="807"/>
      <c r="Y16" s="807"/>
      <c r="Z16" s="807"/>
      <c r="AA16" s="807"/>
      <c r="AB16" s="807"/>
      <c r="AC16" s="807"/>
      <c r="AD16" s="807"/>
      <c r="AE16" s="808"/>
      <c r="AF16" s="809"/>
      <c r="AG16" s="810"/>
      <c r="AH16" s="810"/>
      <c r="AI16" s="810"/>
      <c r="AJ16" s="811"/>
      <c r="AK16" s="812"/>
      <c r="AL16" s="813"/>
      <c r="AM16" s="813"/>
      <c r="AN16" s="813"/>
      <c r="AO16" s="813"/>
      <c r="AP16" s="813"/>
      <c r="AQ16" s="813"/>
      <c r="AR16" s="813"/>
      <c r="AS16" s="813"/>
      <c r="AT16" s="813"/>
      <c r="AU16" s="814"/>
      <c r="AV16" s="814"/>
      <c r="AW16" s="814"/>
      <c r="AX16" s="814"/>
      <c r="AY16" s="815"/>
      <c r="AZ16" s="254"/>
      <c r="BA16" s="254"/>
      <c r="BB16" s="254"/>
      <c r="BC16" s="254"/>
      <c r="BD16" s="254"/>
      <c r="BE16" s="255"/>
      <c r="BF16" s="255"/>
      <c r="BG16" s="255"/>
      <c r="BH16" s="255"/>
      <c r="BI16" s="255"/>
      <c r="BJ16" s="255"/>
      <c r="BK16" s="255"/>
      <c r="BL16" s="255"/>
      <c r="BM16" s="255"/>
      <c r="BN16" s="255"/>
      <c r="BO16" s="255"/>
      <c r="BP16" s="255"/>
      <c r="BQ16" s="264">
        <v>10</v>
      </c>
      <c r="BR16" s="265"/>
      <c r="BS16" s="816"/>
      <c r="BT16" s="817"/>
      <c r="BU16" s="817"/>
      <c r="BV16" s="817"/>
      <c r="BW16" s="817"/>
      <c r="BX16" s="817"/>
      <c r="BY16" s="817"/>
      <c r="BZ16" s="817"/>
      <c r="CA16" s="817"/>
      <c r="CB16" s="817"/>
      <c r="CC16" s="817"/>
      <c r="CD16" s="817"/>
      <c r="CE16" s="817"/>
      <c r="CF16" s="817"/>
      <c r="CG16" s="818"/>
      <c r="CH16" s="829"/>
      <c r="CI16" s="830"/>
      <c r="CJ16" s="830"/>
      <c r="CK16" s="830"/>
      <c r="CL16" s="831"/>
      <c r="CM16" s="829"/>
      <c r="CN16" s="830"/>
      <c r="CO16" s="830"/>
      <c r="CP16" s="830"/>
      <c r="CQ16" s="831"/>
      <c r="CR16" s="829"/>
      <c r="CS16" s="830"/>
      <c r="CT16" s="830"/>
      <c r="CU16" s="830"/>
      <c r="CV16" s="831"/>
      <c r="CW16" s="829"/>
      <c r="CX16" s="830"/>
      <c r="CY16" s="830"/>
      <c r="CZ16" s="830"/>
      <c r="DA16" s="831"/>
      <c r="DB16" s="829"/>
      <c r="DC16" s="830"/>
      <c r="DD16" s="830"/>
      <c r="DE16" s="830"/>
      <c r="DF16" s="831"/>
      <c r="DG16" s="829"/>
      <c r="DH16" s="830"/>
      <c r="DI16" s="830"/>
      <c r="DJ16" s="830"/>
      <c r="DK16" s="831"/>
      <c r="DL16" s="829"/>
      <c r="DM16" s="830"/>
      <c r="DN16" s="830"/>
      <c r="DO16" s="830"/>
      <c r="DP16" s="831"/>
      <c r="DQ16" s="829"/>
      <c r="DR16" s="830"/>
      <c r="DS16" s="830"/>
      <c r="DT16" s="830"/>
      <c r="DU16" s="831"/>
      <c r="DV16" s="832"/>
      <c r="DW16" s="833"/>
      <c r="DX16" s="833"/>
      <c r="DY16" s="833"/>
      <c r="DZ16" s="834"/>
      <c r="EA16" s="256"/>
    </row>
    <row r="17" spans="1:131" s="257" customFormat="1" ht="26.25" customHeight="1" x14ac:dyDescent="0.15">
      <c r="A17" s="263">
        <v>11</v>
      </c>
      <c r="B17" s="803"/>
      <c r="C17" s="804"/>
      <c r="D17" s="804"/>
      <c r="E17" s="804"/>
      <c r="F17" s="804"/>
      <c r="G17" s="804"/>
      <c r="H17" s="804"/>
      <c r="I17" s="804"/>
      <c r="J17" s="804"/>
      <c r="K17" s="804"/>
      <c r="L17" s="804"/>
      <c r="M17" s="804"/>
      <c r="N17" s="804"/>
      <c r="O17" s="804"/>
      <c r="P17" s="805"/>
      <c r="Q17" s="806"/>
      <c r="R17" s="807"/>
      <c r="S17" s="807"/>
      <c r="T17" s="807"/>
      <c r="U17" s="807"/>
      <c r="V17" s="807"/>
      <c r="W17" s="807"/>
      <c r="X17" s="807"/>
      <c r="Y17" s="807"/>
      <c r="Z17" s="807"/>
      <c r="AA17" s="807"/>
      <c r="AB17" s="807"/>
      <c r="AC17" s="807"/>
      <c r="AD17" s="807"/>
      <c r="AE17" s="808"/>
      <c r="AF17" s="809"/>
      <c r="AG17" s="810"/>
      <c r="AH17" s="810"/>
      <c r="AI17" s="810"/>
      <c r="AJ17" s="811"/>
      <c r="AK17" s="812"/>
      <c r="AL17" s="813"/>
      <c r="AM17" s="813"/>
      <c r="AN17" s="813"/>
      <c r="AO17" s="813"/>
      <c r="AP17" s="813"/>
      <c r="AQ17" s="813"/>
      <c r="AR17" s="813"/>
      <c r="AS17" s="813"/>
      <c r="AT17" s="813"/>
      <c r="AU17" s="814"/>
      <c r="AV17" s="814"/>
      <c r="AW17" s="814"/>
      <c r="AX17" s="814"/>
      <c r="AY17" s="815"/>
      <c r="AZ17" s="254"/>
      <c r="BA17" s="254"/>
      <c r="BB17" s="254"/>
      <c r="BC17" s="254"/>
      <c r="BD17" s="254"/>
      <c r="BE17" s="255"/>
      <c r="BF17" s="255"/>
      <c r="BG17" s="255"/>
      <c r="BH17" s="255"/>
      <c r="BI17" s="255"/>
      <c r="BJ17" s="255"/>
      <c r="BK17" s="255"/>
      <c r="BL17" s="255"/>
      <c r="BM17" s="255"/>
      <c r="BN17" s="255"/>
      <c r="BO17" s="255"/>
      <c r="BP17" s="255"/>
      <c r="BQ17" s="264">
        <v>11</v>
      </c>
      <c r="BR17" s="265"/>
      <c r="BS17" s="816"/>
      <c r="BT17" s="817"/>
      <c r="BU17" s="817"/>
      <c r="BV17" s="817"/>
      <c r="BW17" s="817"/>
      <c r="BX17" s="817"/>
      <c r="BY17" s="817"/>
      <c r="BZ17" s="817"/>
      <c r="CA17" s="817"/>
      <c r="CB17" s="817"/>
      <c r="CC17" s="817"/>
      <c r="CD17" s="817"/>
      <c r="CE17" s="817"/>
      <c r="CF17" s="817"/>
      <c r="CG17" s="818"/>
      <c r="CH17" s="829"/>
      <c r="CI17" s="830"/>
      <c r="CJ17" s="830"/>
      <c r="CK17" s="830"/>
      <c r="CL17" s="831"/>
      <c r="CM17" s="829"/>
      <c r="CN17" s="830"/>
      <c r="CO17" s="830"/>
      <c r="CP17" s="830"/>
      <c r="CQ17" s="831"/>
      <c r="CR17" s="829"/>
      <c r="CS17" s="830"/>
      <c r="CT17" s="830"/>
      <c r="CU17" s="830"/>
      <c r="CV17" s="831"/>
      <c r="CW17" s="829"/>
      <c r="CX17" s="830"/>
      <c r="CY17" s="830"/>
      <c r="CZ17" s="830"/>
      <c r="DA17" s="831"/>
      <c r="DB17" s="829"/>
      <c r="DC17" s="830"/>
      <c r="DD17" s="830"/>
      <c r="DE17" s="830"/>
      <c r="DF17" s="831"/>
      <c r="DG17" s="829"/>
      <c r="DH17" s="830"/>
      <c r="DI17" s="830"/>
      <c r="DJ17" s="830"/>
      <c r="DK17" s="831"/>
      <c r="DL17" s="829"/>
      <c r="DM17" s="830"/>
      <c r="DN17" s="830"/>
      <c r="DO17" s="830"/>
      <c r="DP17" s="831"/>
      <c r="DQ17" s="829"/>
      <c r="DR17" s="830"/>
      <c r="DS17" s="830"/>
      <c r="DT17" s="830"/>
      <c r="DU17" s="831"/>
      <c r="DV17" s="832"/>
      <c r="DW17" s="833"/>
      <c r="DX17" s="833"/>
      <c r="DY17" s="833"/>
      <c r="DZ17" s="834"/>
      <c r="EA17" s="256"/>
    </row>
    <row r="18" spans="1:131" s="257" customFormat="1" ht="26.25" customHeight="1" x14ac:dyDescent="0.15">
      <c r="A18" s="263">
        <v>12</v>
      </c>
      <c r="B18" s="803"/>
      <c r="C18" s="804"/>
      <c r="D18" s="804"/>
      <c r="E18" s="804"/>
      <c r="F18" s="804"/>
      <c r="G18" s="804"/>
      <c r="H18" s="804"/>
      <c r="I18" s="804"/>
      <c r="J18" s="804"/>
      <c r="K18" s="804"/>
      <c r="L18" s="804"/>
      <c r="M18" s="804"/>
      <c r="N18" s="804"/>
      <c r="O18" s="804"/>
      <c r="P18" s="805"/>
      <c r="Q18" s="806"/>
      <c r="R18" s="807"/>
      <c r="S18" s="807"/>
      <c r="T18" s="807"/>
      <c r="U18" s="807"/>
      <c r="V18" s="807"/>
      <c r="W18" s="807"/>
      <c r="X18" s="807"/>
      <c r="Y18" s="807"/>
      <c r="Z18" s="807"/>
      <c r="AA18" s="807"/>
      <c r="AB18" s="807"/>
      <c r="AC18" s="807"/>
      <c r="AD18" s="807"/>
      <c r="AE18" s="808"/>
      <c r="AF18" s="809"/>
      <c r="AG18" s="810"/>
      <c r="AH18" s="810"/>
      <c r="AI18" s="810"/>
      <c r="AJ18" s="811"/>
      <c r="AK18" s="812"/>
      <c r="AL18" s="813"/>
      <c r="AM18" s="813"/>
      <c r="AN18" s="813"/>
      <c r="AO18" s="813"/>
      <c r="AP18" s="813"/>
      <c r="AQ18" s="813"/>
      <c r="AR18" s="813"/>
      <c r="AS18" s="813"/>
      <c r="AT18" s="813"/>
      <c r="AU18" s="814"/>
      <c r="AV18" s="814"/>
      <c r="AW18" s="814"/>
      <c r="AX18" s="814"/>
      <c r="AY18" s="815"/>
      <c r="AZ18" s="254"/>
      <c r="BA18" s="254"/>
      <c r="BB18" s="254"/>
      <c r="BC18" s="254"/>
      <c r="BD18" s="254"/>
      <c r="BE18" s="255"/>
      <c r="BF18" s="255"/>
      <c r="BG18" s="255"/>
      <c r="BH18" s="255"/>
      <c r="BI18" s="255"/>
      <c r="BJ18" s="255"/>
      <c r="BK18" s="255"/>
      <c r="BL18" s="255"/>
      <c r="BM18" s="255"/>
      <c r="BN18" s="255"/>
      <c r="BO18" s="255"/>
      <c r="BP18" s="255"/>
      <c r="BQ18" s="264">
        <v>12</v>
      </c>
      <c r="BR18" s="265"/>
      <c r="BS18" s="816"/>
      <c r="BT18" s="817"/>
      <c r="BU18" s="817"/>
      <c r="BV18" s="817"/>
      <c r="BW18" s="817"/>
      <c r="BX18" s="817"/>
      <c r="BY18" s="817"/>
      <c r="BZ18" s="817"/>
      <c r="CA18" s="817"/>
      <c r="CB18" s="817"/>
      <c r="CC18" s="817"/>
      <c r="CD18" s="817"/>
      <c r="CE18" s="817"/>
      <c r="CF18" s="817"/>
      <c r="CG18" s="818"/>
      <c r="CH18" s="829"/>
      <c r="CI18" s="830"/>
      <c r="CJ18" s="830"/>
      <c r="CK18" s="830"/>
      <c r="CL18" s="831"/>
      <c r="CM18" s="829"/>
      <c r="CN18" s="830"/>
      <c r="CO18" s="830"/>
      <c r="CP18" s="830"/>
      <c r="CQ18" s="831"/>
      <c r="CR18" s="829"/>
      <c r="CS18" s="830"/>
      <c r="CT18" s="830"/>
      <c r="CU18" s="830"/>
      <c r="CV18" s="831"/>
      <c r="CW18" s="829"/>
      <c r="CX18" s="830"/>
      <c r="CY18" s="830"/>
      <c r="CZ18" s="830"/>
      <c r="DA18" s="831"/>
      <c r="DB18" s="829"/>
      <c r="DC18" s="830"/>
      <c r="DD18" s="830"/>
      <c r="DE18" s="830"/>
      <c r="DF18" s="831"/>
      <c r="DG18" s="829"/>
      <c r="DH18" s="830"/>
      <c r="DI18" s="830"/>
      <c r="DJ18" s="830"/>
      <c r="DK18" s="831"/>
      <c r="DL18" s="829"/>
      <c r="DM18" s="830"/>
      <c r="DN18" s="830"/>
      <c r="DO18" s="830"/>
      <c r="DP18" s="831"/>
      <c r="DQ18" s="829"/>
      <c r="DR18" s="830"/>
      <c r="DS18" s="830"/>
      <c r="DT18" s="830"/>
      <c r="DU18" s="831"/>
      <c r="DV18" s="832"/>
      <c r="DW18" s="833"/>
      <c r="DX18" s="833"/>
      <c r="DY18" s="833"/>
      <c r="DZ18" s="834"/>
      <c r="EA18" s="256"/>
    </row>
    <row r="19" spans="1:131" s="257" customFormat="1" ht="26.25" customHeight="1" x14ac:dyDescent="0.15">
      <c r="A19" s="263">
        <v>13</v>
      </c>
      <c r="B19" s="803"/>
      <c r="C19" s="804"/>
      <c r="D19" s="804"/>
      <c r="E19" s="804"/>
      <c r="F19" s="804"/>
      <c r="G19" s="804"/>
      <c r="H19" s="804"/>
      <c r="I19" s="804"/>
      <c r="J19" s="804"/>
      <c r="K19" s="804"/>
      <c r="L19" s="804"/>
      <c r="M19" s="804"/>
      <c r="N19" s="804"/>
      <c r="O19" s="804"/>
      <c r="P19" s="805"/>
      <c r="Q19" s="806"/>
      <c r="R19" s="807"/>
      <c r="S19" s="807"/>
      <c r="T19" s="807"/>
      <c r="U19" s="807"/>
      <c r="V19" s="807"/>
      <c r="W19" s="807"/>
      <c r="X19" s="807"/>
      <c r="Y19" s="807"/>
      <c r="Z19" s="807"/>
      <c r="AA19" s="807"/>
      <c r="AB19" s="807"/>
      <c r="AC19" s="807"/>
      <c r="AD19" s="807"/>
      <c r="AE19" s="808"/>
      <c r="AF19" s="809"/>
      <c r="AG19" s="810"/>
      <c r="AH19" s="810"/>
      <c r="AI19" s="810"/>
      <c r="AJ19" s="811"/>
      <c r="AK19" s="812"/>
      <c r="AL19" s="813"/>
      <c r="AM19" s="813"/>
      <c r="AN19" s="813"/>
      <c r="AO19" s="813"/>
      <c r="AP19" s="813"/>
      <c r="AQ19" s="813"/>
      <c r="AR19" s="813"/>
      <c r="AS19" s="813"/>
      <c r="AT19" s="813"/>
      <c r="AU19" s="814"/>
      <c r="AV19" s="814"/>
      <c r="AW19" s="814"/>
      <c r="AX19" s="814"/>
      <c r="AY19" s="815"/>
      <c r="AZ19" s="254"/>
      <c r="BA19" s="254"/>
      <c r="BB19" s="254"/>
      <c r="BC19" s="254"/>
      <c r="BD19" s="254"/>
      <c r="BE19" s="255"/>
      <c r="BF19" s="255"/>
      <c r="BG19" s="255"/>
      <c r="BH19" s="255"/>
      <c r="BI19" s="255"/>
      <c r="BJ19" s="255"/>
      <c r="BK19" s="255"/>
      <c r="BL19" s="255"/>
      <c r="BM19" s="255"/>
      <c r="BN19" s="255"/>
      <c r="BO19" s="255"/>
      <c r="BP19" s="255"/>
      <c r="BQ19" s="264">
        <v>13</v>
      </c>
      <c r="BR19" s="265"/>
      <c r="BS19" s="816"/>
      <c r="BT19" s="817"/>
      <c r="BU19" s="817"/>
      <c r="BV19" s="817"/>
      <c r="BW19" s="817"/>
      <c r="BX19" s="817"/>
      <c r="BY19" s="817"/>
      <c r="BZ19" s="817"/>
      <c r="CA19" s="817"/>
      <c r="CB19" s="817"/>
      <c r="CC19" s="817"/>
      <c r="CD19" s="817"/>
      <c r="CE19" s="817"/>
      <c r="CF19" s="817"/>
      <c r="CG19" s="818"/>
      <c r="CH19" s="829"/>
      <c r="CI19" s="830"/>
      <c r="CJ19" s="830"/>
      <c r="CK19" s="830"/>
      <c r="CL19" s="831"/>
      <c r="CM19" s="829"/>
      <c r="CN19" s="830"/>
      <c r="CO19" s="830"/>
      <c r="CP19" s="830"/>
      <c r="CQ19" s="831"/>
      <c r="CR19" s="829"/>
      <c r="CS19" s="830"/>
      <c r="CT19" s="830"/>
      <c r="CU19" s="830"/>
      <c r="CV19" s="831"/>
      <c r="CW19" s="829"/>
      <c r="CX19" s="830"/>
      <c r="CY19" s="830"/>
      <c r="CZ19" s="830"/>
      <c r="DA19" s="831"/>
      <c r="DB19" s="829"/>
      <c r="DC19" s="830"/>
      <c r="DD19" s="830"/>
      <c r="DE19" s="830"/>
      <c r="DF19" s="831"/>
      <c r="DG19" s="829"/>
      <c r="DH19" s="830"/>
      <c r="DI19" s="830"/>
      <c r="DJ19" s="830"/>
      <c r="DK19" s="831"/>
      <c r="DL19" s="829"/>
      <c r="DM19" s="830"/>
      <c r="DN19" s="830"/>
      <c r="DO19" s="830"/>
      <c r="DP19" s="831"/>
      <c r="DQ19" s="829"/>
      <c r="DR19" s="830"/>
      <c r="DS19" s="830"/>
      <c r="DT19" s="830"/>
      <c r="DU19" s="831"/>
      <c r="DV19" s="832"/>
      <c r="DW19" s="833"/>
      <c r="DX19" s="833"/>
      <c r="DY19" s="833"/>
      <c r="DZ19" s="834"/>
      <c r="EA19" s="256"/>
    </row>
    <row r="20" spans="1:131" s="257" customFormat="1" ht="26.25" customHeight="1" x14ac:dyDescent="0.15">
      <c r="A20" s="263">
        <v>14</v>
      </c>
      <c r="B20" s="803"/>
      <c r="C20" s="804"/>
      <c r="D20" s="804"/>
      <c r="E20" s="804"/>
      <c r="F20" s="804"/>
      <c r="G20" s="804"/>
      <c r="H20" s="804"/>
      <c r="I20" s="804"/>
      <c r="J20" s="804"/>
      <c r="K20" s="804"/>
      <c r="L20" s="804"/>
      <c r="M20" s="804"/>
      <c r="N20" s="804"/>
      <c r="O20" s="804"/>
      <c r="P20" s="805"/>
      <c r="Q20" s="806"/>
      <c r="R20" s="807"/>
      <c r="S20" s="807"/>
      <c r="T20" s="807"/>
      <c r="U20" s="807"/>
      <c r="V20" s="807"/>
      <c r="W20" s="807"/>
      <c r="X20" s="807"/>
      <c r="Y20" s="807"/>
      <c r="Z20" s="807"/>
      <c r="AA20" s="807"/>
      <c r="AB20" s="807"/>
      <c r="AC20" s="807"/>
      <c r="AD20" s="807"/>
      <c r="AE20" s="808"/>
      <c r="AF20" s="809"/>
      <c r="AG20" s="810"/>
      <c r="AH20" s="810"/>
      <c r="AI20" s="810"/>
      <c r="AJ20" s="811"/>
      <c r="AK20" s="812"/>
      <c r="AL20" s="813"/>
      <c r="AM20" s="813"/>
      <c r="AN20" s="813"/>
      <c r="AO20" s="813"/>
      <c r="AP20" s="813"/>
      <c r="AQ20" s="813"/>
      <c r="AR20" s="813"/>
      <c r="AS20" s="813"/>
      <c r="AT20" s="813"/>
      <c r="AU20" s="814"/>
      <c r="AV20" s="814"/>
      <c r="AW20" s="814"/>
      <c r="AX20" s="814"/>
      <c r="AY20" s="815"/>
      <c r="AZ20" s="254"/>
      <c r="BA20" s="254"/>
      <c r="BB20" s="254"/>
      <c r="BC20" s="254"/>
      <c r="BD20" s="254"/>
      <c r="BE20" s="255"/>
      <c r="BF20" s="255"/>
      <c r="BG20" s="255"/>
      <c r="BH20" s="255"/>
      <c r="BI20" s="255"/>
      <c r="BJ20" s="255"/>
      <c r="BK20" s="255"/>
      <c r="BL20" s="255"/>
      <c r="BM20" s="255"/>
      <c r="BN20" s="255"/>
      <c r="BO20" s="255"/>
      <c r="BP20" s="255"/>
      <c r="BQ20" s="264">
        <v>14</v>
      </c>
      <c r="BR20" s="265"/>
      <c r="BS20" s="816"/>
      <c r="BT20" s="817"/>
      <c r="BU20" s="817"/>
      <c r="BV20" s="817"/>
      <c r="BW20" s="817"/>
      <c r="BX20" s="817"/>
      <c r="BY20" s="817"/>
      <c r="BZ20" s="817"/>
      <c r="CA20" s="817"/>
      <c r="CB20" s="817"/>
      <c r="CC20" s="817"/>
      <c r="CD20" s="817"/>
      <c r="CE20" s="817"/>
      <c r="CF20" s="817"/>
      <c r="CG20" s="818"/>
      <c r="CH20" s="829"/>
      <c r="CI20" s="830"/>
      <c r="CJ20" s="830"/>
      <c r="CK20" s="830"/>
      <c r="CL20" s="831"/>
      <c r="CM20" s="829"/>
      <c r="CN20" s="830"/>
      <c r="CO20" s="830"/>
      <c r="CP20" s="830"/>
      <c r="CQ20" s="831"/>
      <c r="CR20" s="829"/>
      <c r="CS20" s="830"/>
      <c r="CT20" s="830"/>
      <c r="CU20" s="830"/>
      <c r="CV20" s="831"/>
      <c r="CW20" s="829"/>
      <c r="CX20" s="830"/>
      <c r="CY20" s="830"/>
      <c r="CZ20" s="830"/>
      <c r="DA20" s="831"/>
      <c r="DB20" s="829"/>
      <c r="DC20" s="830"/>
      <c r="DD20" s="830"/>
      <c r="DE20" s="830"/>
      <c r="DF20" s="831"/>
      <c r="DG20" s="829"/>
      <c r="DH20" s="830"/>
      <c r="DI20" s="830"/>
      <c r="DJ20" s="830"/>
      <c r="DK20" s="831"/>
      <c r="DL20" s="829"/>
      <c r="DM20" s="830"/>
      <c r="DN20" s="830"/>
      <c r="DO20" s="830"/>
      <c r="DP20" s="831"/>
      <c r="DQ20" s="829"/>
      <c r="DR20" s="830"/>
      <c r="DS20" s="830"/>
      <c r="DT20" s="830"/>
      <c r="DU20" s="831"/>
      <c r="DV20" s="832"/>
      <c r="DW20" s="833"/>
      <c r="DX20" s="833"/>
      <c r="DY20" s="833"/>
      <c r="DZ20" s="834"/>
      <c r="EA20" s="256"/>
    </row>
    <row r="21" spans="1:131" s="257" customFormat="1" ht="26.25" customHeight="1" thickBot="1" x14ac:dyDescent="0.2">
      <c r="A21" s="263">
        <v>15</v>
      </c>
      <c r="B21" s="803"/>
      <c r="C21" s="804"/>
      <c r="D21" s="804"/>
      <c r="E21" s="804"/>
      <c r="F21" s="804"/>
      <c r="G21" s="804"/>
      <c r="H21" s="804"/>
      <c r="I21" s="804"/>
      <c r="J21" s="804"/>
      <c r="K21" s="804"/>
      <c r="L21" s="804"/>
      <c r="M21" s="804"/>
      <c r="N21" s="804"/>
      <c r="O21" s="804"/>
      <c r="P21" s="805"/>
      <c r="Q21" s="806"/>
      <c r="R21" s="807"/>
      <c r="S21" s="807"/>
      <c r="T21" s="807"/>
      <c r="U21" s="807"/>
      <c r="V21" s="807"/>
      <c r="W21" s="807"/>
      <c r="X21" s="807"/>
      <c r="Y21" s="807"/>
      <c r="Z21" s="807"/>
      <c r="AA21" s="807"/>
      <c r="AB21" s="807"/>
      <c r="AC21" s="807"/>
      <c r="AD21" s="807"/>
      <c r="AE21" s="808"/>
      <c r="AF21" s="809"/>
      <c r="AG21" s="810"/>
      <c r="AH21" s="810"/>
      <c r="AI21" s="810"/>
      <c r="AJ21" s="811"/>
      <c r="AK21" s="812"/>
      <c r="AL21" s="813"/>
      <c r="AM21" s="813"/>
      <c r="AN21" s="813"/>
      <c r="AO21" s="813"/>
      <c r="AP21" s="813"/>
      <c r="AQ21" s="813"/>
      <c r="AR21" s="813"/>
      <c r="AS21" s="813"/>
      <c r="AT21" s="813"/>
      <c r="AU21" s="814"/>
      <c r="AV21" s="814"/>
      <c r="AW21" s="814"/>
      <c r="AX21" s="814"/>
      <c r="AY21" s="815"/>
      <c r="AZ21" s="254"/>
      <c r="BA21" s="254"/>
      <c r="BB21" s="254"/>
      <c r="BC21" s="254"/>
      <c r="BD21" s="254"/>
      <c r="BE21" s="255"/>
      <c r="BF21" s="255"/>
      <c r="BG21" s="255"/>
      <c r="BH21" s="255"/>
      <c r="BI21" s="255"/>
      <c r="BJ21" s="255"/>
      <c r="BK21" s="255"/>
      <c r="BL21" s="255"/>
      <c r="BM21" s="255"/>
      <c r="BN21" s="255"/>
      <c r="BO21" s="255"/>
      <c r="BP21" s="255"/>
      <c r="BQ21" s="264">
        <v>15</v>
      </c>
      <c r="BR21" s="265"/>
      <c r="BS21" s="816"/>
      <c r="BT21" s="817"/>
      <c r="BU21" s="817"/>
      <c r="BV21" s="817"/>
      <c r="BW21" s="817"/>
      <c r="BX21" s="817"/>
      <c r="BY21" s="817"/>
      <c r="BZ21" s="817"/>
      <c r="CA21" s="817"/>
      <c r="CB21" s="817"/>
      <c r="CC21" s="817"/>
      <c r="CD21" s="817"/>
      <c r="CE21" s="817"/>
      <c r="CF21" s="817"/>
      <c r="CG21" s="818"/>
      <c r="CH21" s="829"/>
      <c r="CI21" s="830"/>
      <c r="CJ21" s="830"/>
      <c r="CK21" s="830"/>
      <c r="CL21" s="831"/>
      <c r="CM21" s="829"/>
      <c r="CN21" s="830"/>
      <c r="CO21" s="830"/>
      <c r="CP21" s="830"/>
      <c r="CQ21" s="831"/>
      <c r="CR21" s="829"/>
      <c r="CS21" s="830"/>
      <c r="CT21" s="830"/>
      <c r="CU21" s="830"/>
      <c r="CV21" s="831"/>
      <c r="CW21" s="829"/>
      <c r="CX21" s="830"/>
      <c r="CY21" s="830"/>
      <c r="CZ21" s="830"/>
      <c r="DA21" s="831"/>
      <c r="DB21" s="829"/>
      <c r="DC21" s="830"/>
      <c r="DD21" s="830"/>
      <c r="DE21" s="830"/>
      <c r="DF21" s="831"/>
      <c r="DG21" s="829"/>
      <c r="DH21" s="830"/>
      <c r="DI21" s="830"/>
      <c r="DJ21" s="830"/>
      <c r="DK21" s="831"/>
      <c r="DL21" s="829"/>
      <c r="DM21" s="830"/>
      <c r="DN21" s="830"/>
      <c r="DO21" s="830"/>
      <c r="DP21" s="831"/>
      <c r="DQ21" s="829"/>
      <c r="DR21" s="830"/>
      <c r="DS21" s="830"/>
      <c r="DT21" s="830"/>
      <c r="DU21" s="831"/>
      <c r="DV21" s="832"/>
      <c r="DW21" s="833"/>
      <c r="DX21" s="833"/>
      <c r="DY21" s="833"/>
      <c r="DZ21" s="834"/>
      <c r="EA21" s="256"/>
    </row>
    <row r="22" spans="1:131" s="257" customFormat="1" ht="26.25" customHeight="1" x14ac:dyDescent="0.15">
      <c r="A22" s="263">
        <v>16</v>
      </c>
      <c r="B22" s="803"/>
      <c r="C22" s="804"/>
      <c r="D22" s="804"/>
      <c r="E22" s="804"/>
      <c r="F22" s="804"/>
      <c r="G22" s="804"/>
      <c r="H22" s="804"/>
      <c r="I22" s="804"/>
      <c r="J22" s="804"/>
      <c r="K22" s="804"/>
      <c r="L22" s="804"/>
      <c r="M22" s="804"/>
      <c r="N22" s="804"/>
      <c r="O22" s="804"/>
      <c r="P22" s="805"/>
      <c r="Q22" s="835"/>
      <c r="R22" s="836"/>
      <c r="S22" s="836"/>
      <c r="T22" s="836"/>
      <c r="U22" s="836"/>
      <c r="V22" s="836"/>
      <c r="W22" s="836"/>
      <c r="X22" s="836"/>
      <c r="Y22" s="836"/>
      <c r="Z22" s="836"/>
      <c r="AA22" s="836"/>
      <c r="AB22" s="836"/>
      <c r="AC22" s="836"/>
      <c r="AD22" s="836"/>
      <c r="AE22" s="837"/>
      <c r="AF22" s="809"/>
      <c r="AG22" s="810"/>
      <c r="AH22" s="810"/>
      <c r="AI22" s="810"/>
      <c r="AJ22" s="811"/>
      <c r="AK22" s="850"/>
      <c r="AL22" s="851"/>
      <c r="AM22" s="851"/>
      <c r="AN22" s="851"/>
      <c r="AO22" s="851"/>
      <c r="AP22" s="851"/>
      <c r="AQ22" s="851"/>
      <c r="AR22" s="851"/>
      <c r="AS22" s="851"/>
      <c r="AT22" s="851"/>
      <c r="AU22" s="852"/>
      <c r="AV22" s="852"/>
      <c r="AW22" s="852"/>
      <c r="AX22" s="852"/>
      <c r="AY22" s="853"/>
      <c r="AZ22" s="854" t="s">
        <v>389</v>
      </c>
      <c r="BA22" s="854"/>
      <c r="BB22" s="854"/>
      <c r="BC22" s="854"/>
      <c r="BD22" s="855"/>
      <c r="BE22" s="255"/>
      <c r="BF22" s="255"/>
      <c r="BG22" s="255"/>
      <c r="BH22" s="255"/>
      <c r="BI22" s="255"/>
      <c r="BJ22" s="255"/>
      <c r="BK22" s="255"/>
      <c r="BL22" s="255"/>
      <c r="BM22" s="255"/>
      <c r="BN22" s="255"/>
      <c r="BO22" s="255"/>
      <c r="BP22" s="255"/>
      <c r="BQ22" s="264">
        <v>16</v>
      </c>
      <c r="BR22" s="265"/>
      <c r="BS22" s="816"/>
      <c r="BT22" s="817"/>
      <c r="BU22" s="817"/>
      <c r="BV22" s="817"/>
      <c r="BW22" s="817"/>
      <c r="BX22" s="817"/>
      <c r="BY22" s="817"/>
      <c r="BZ22" s="817"/>
      <c r="CA22" s="817"/>
      <c r="CB22" s="817"/>
      <c r="CC22" s="817"/>
      <c r="CD22" s="817"/>
      <c r="CE22" s="817"/>
      <c r="CF22" s="817"/>
      <c r="CG22" s="818"/>
      <c r="CH22" s="829"/>
      <c r="CI22" s="830"/>
      <c r="CJ22" s="830"/>
      <c r="CK22" s="830"/>
      <c r="CL22" s="831"/>
      <c r="CM22" s="829"/>
      <c r="CN22" s="830"/>
      <c r="CO22" s="830"/>
      <c r="CP22" s="830"/>
      <c r="CQ22" s="831"/>
      <c r="CR22" s="829"/>
      <c r="CS22" s="830"/>
      <c r="CT22" s="830"/>
      <c r="CU22" s="830"/>
      <c r="CV22" s="831"/>
      <c r="CW22" s="829"/>
      <c r="CX22" s="830"/>
      <c r="CY22" s="830"/>
      <c r="CZ22" s="830"/>
      <c r="DA22" s="831"/>
      <c r="DB22" s="829"/>
      <c r="DC22" s="830"/>
      <c r="DD22" s="830"/>
      <c r="DE22" s="830"/>
      <c r="DF22" s="831"/>
      <c r="DG22" s="829"/>
      <c r="DH22" s="830"/>
      <c r="DI22" s="830"/>
      <c r="DJ22" s="830"/>
      <c r="DK22" s="831"/>
      <c r="DL22" s="829"/>
      <c r="DM22" s="830"/>
      <c r="DN22" s="830"/>
      <c r="DO22" s="830"/>
      <c r="DP22" s="831"/>
      <c r="DQ22" s="829"/>
      <c r="DR22" s="830"/>
      <c r="DS22" s="830"/>
      <c r="DT22" s="830"/>
      <c r="DU22" s="831"/>
      <c r="DV22" s="832"/>
      <c r="DW22" s="833"/>
      <c r="DX22" s="833"/>
      <c r="DY22" s="833"/>
      <c r="DZ22" s="834"/>
      <c r="EA22" s="256"/>
    </row>
    <row r="23" spans="1:131" s="257" customFormat="1" ht="26.25" customHeight="1" thickBot="1" x14ac:dyDescent="0.2">
      <c r="A23" s="266" t="s">
        <v>390</v>
      </c>
      <c r="B23" s="838" t="s">
        <v>391</v>
      </c>
      <c r="C23" s="839"/>
      <c r="D23" s="839"/>
      <c r="E23" s="839"/>
      <c r="F23" s="839"/>
      <c r="G23" s="839"/>
      <c r="H23" s="839"/>
      <c r="I23" s="839"/>
      <c r="J23" s="839"/>
      <c r="K23" s="839"/>
      <c r="L23" s="839"/>
      <c r="M23" s="839"/>
      <c r="N23" s="839"/>
      <c r="O23" s="839"/>
      <c r="P23" s="840"/>
      <c r="Q23" s="841">
        <v>25031</v>
      </c>
      <c r="R23" s="842"/>
      <c r="S23" s="842"/>
      <c r="T23" s="842"/>
      <c r="U23" s="842"/>
      <c r="V23" s="842">
        <v>24065</v>
      </c>
      <c r="W23" s="842"/>
      <c r="X23" s="842"/>
      <c r="Y23" s="842"/>
      <c r="Z23" s="842"/>
      <c r="AA23" s="842">
        <v>966</v>
      </c>
      <c r="AB23" s="842"/>
      <c r="AC23" s="842"/>
      <c r="AD23" s="842"/>
      <c r="AE23" s="843"/>
      <c r="AF23" s="844">
        <v>679</v>
      </c>
      <c r="AG23" s="842"/>
      <c r="AH23" s="842"/>
      <c r="AI23" s="842"/>
      <c r="AJ23" s="845"/>
      <c r="AK23" s="846"/>
      <c r="AL23" s="847"/>
      <c r="AM23" s="847"/>
      <c r="AN23" s="847"/>
      <c r="AO23" s="847"/>
      <c r="AP23" s="842">
        <v>22867</v>
      </c>
      <c r="AQ23" s="842"/>
      <c r="AR23" s="842"/>
      <c r="AS23" s="842"/>
      <c r="AT23" s="842"/>
      <c r="AU23" s="848"/>
      <c r="AV23" s="848"/>
      <c r="AW23" s="848"/>
      <c r="AX23" s="848"/>
      <c r="AY23" s="849"/>
      <c r="AZ23" s="857" t="s">
        <v>392</v>
      </c>
      <c r="BA23" s="858"/>
      <c r="BB23" s="858"/>
      <c r="BC23" s="858"/>
      <c r="BD23" s="859"/>
      <c r="BE23" s="255"/>
      <c r="BF23" s="255"/>
      <c r="BG23" s="255"/>
      <c r="BH23" s="255"/>
      <c r="BI23" s="255"/>
      <c r="BJ23" s="255"/>
      <c r="BK23" s="255"/>
      <c r="BL23" s="255"/>
      <c r="BM23" s="255"/>
      <c r="BN23" s="255"/>
      <c r="BO23" s="255"/>
      <c r="BP23" s="255"/>
      <c r="BQ23" s="264">
        <v>17</v>
      </c>
      <c r="BR23" s="265"/>
      <c r="BS23" s="816"/>
      <c r="BT23" s="817"/>
      <c r="BU23" s="817"/>
      <c r="BV23" s="817"/>
      <c r="BW23" s="817"/>
      <c r="BX23" s="817"/>
      <c r="BY23" s="817"/>
      <c r="BZ23" s="817"/>
      <c r="CA23" s="817"/>
      <c r="CB23" s="817"/>
      <c r="CC23" s="817"/>
      <c r="CD23" s="817"/>
      <c r="CE23" s="817"/>
      <c r="CF23" s="817"/>
      <c r="CG23" s="818"/>
      <c r="CH23" s="829"/>
      <c r="CI23" s="830"/>
      <c r="CJ23" s="830"/>
      <c r="CK23" s="830"/>
      <c r="CL23" s="831"/>
      <c r="CM23" s="829"/>
      <c r="CN23" s="830"/>
      <c r="CO23" s="830"/>
      <c r="CP23" s="830"/>
      <c r="CQ23" s="831"/>
      <c r="CR23" s="829"/>
      <c r="CS23" s="830"/>
      <c r="CT23" s="830"/>
      <c r="CU23" s="830"/>
      <c r="CV23" s="831"/>
      <c r="CW23" s="829"/>
      <c r="CX23" s="830"/>
      <c r="CY23" s="830"/>
      <c r="CZ23" s="830"/>
      <c r="DA23" s="831"/>
      <c r="DB23" s="829"/>
      <c r="DC23" s="830"/>
      <c r="DD23" s="830"/>
      <c r="DE23" s="830"/>
      <c r="DF23" s="831"/>
      <c r="DG23" s="829"/>
      <c r="DH23" s="830"/>
      <c r="DI23" s="830"/>
      <c r="DJ23" s="830"/>
      <c r="DK23" s="831"/>
      <c r="DL23" s="829"/>
      <c r="DM23" s="830"/>
      <c r="DN23" s="830"/>
      <c r="DO23" s="830"/>
      <c r="DP23" s="831"/>
      <c r="DQ23" s="829"/>
      <c r="DR23" s="830"/>
      <c r="DS23" s="830"/>
      <c r="DT23" s="830"/>
      <c r="DU23" s="831"/>
      <c r="DV23" s="832"/>
      <c r="DW23" s="833"/>
      <c r="DX23" s="833"/>
      <c r="DY23" s="833"/>
      <c r="DZ23" s="834"/>
      <c r="EA23" s="256"/>
    </row>
    <row r="24" spans="1:131" s="257" customFormat="1" ht="26.25" customHeight="1" x14ac:dyDescent="0.15">
      <c r="A24" s="856" t="s">
        <v>393</v>
      </c>
      <c r="B24" s="856"/>
      <c r="C24" s="856"/>
      <c r="D24" s="856"/>
      <c r="E24" s="856"/>
      <c r="F24" s="856"/>
      <c r="G24" s="856"/>
      <c r="H24" s="856"/>
      <c r="I24" s="856"/>
      <c r="J24" s="856"/>
      <c r="K24" s="856"/>
      <c r="L24" s="856"/>
      <c r="M24" s="856"/>
      <c r="N24" s="856"/>
      <c r="O24" s="856"/>
      <c r="P24" s="856"/>
      <c r="Q24" s="856"/>
      <c r="R24" s="856"/>
      <c r="S24" s="856"/>
      <c r="T24" s="856"/>
      <c r="U24" s="856"/>
      <c r="V24" s="856"/>
      <c r="W24" s="856"/>
      <c r="X24" s="856"/>
      <c r="Y24" s="856"/>
      <c r="Z24" s="856"/>
      <c r="AA24" s="856"/>
      <c r="AB24" s="856"/>
      <c r="AC24" s="856"/>
      <c r="AD24" s="856"/>
      <c r="AE24" s="856"/>
      <c r="AF24" s="856"/>
      <c r="AG24" s="856"/>
      <c r="AH24" s="856"/>
      <c r="AI24" s="856"/>
      <c r="AJ24" s="856"/>
      <c r="AK24" s="856"/>
      <c r="AL24" s="856"/>
      <c r="AM24" s="856"/>
      <c r="AN24" s="856"/>
      <c r="AO24" s="856"/>
      <c r="AP24" s="856"/>
      <c r="AQ24" s="856"/>
      <c r="AR24" s="856"/>
      <c r="AS24" s="856"/>
      <c r="AT24" s="856"/>
      <c r="AU24" s="856"/>
      <c r="AV24" s="856"/>
      <c r="AW24" s="856"/>
      <c r="AX24" s="856"/>
      <c r="AY24" s="856"/>
      <c r="AZ24" s="254"/>
      <c r="BA24" s="254"/>
      <c r="BB24" s="254"/>
      <c r="BC24" s="254"/>
      <c r="BD24" s="254"/>
      <c r="BE24" s="255"/>
      <c r="BF24" s="255"/>
      <c r="BG24" s="255"/>
      <c r="BH24" s="255"/>
      <c r="BI24" s="255"/>
      <c r="BJ24" s="255"/>
      <c r="BK24" s="255"/>
      <c r="BL24" s="255"/>
      <c r="BM24" s="255"/>
      <c r="BN24" s="255"/>
      <c r="BO24" s="255"/>
      <c r="BP24" s="255"/>
      <c r="BQ24" s="264">
        <v>18</v>
      </c>
      <c r="BR24" s="265"/>
      <c r="BS24" s="816"/>
      <c r="BT24" s="817"/>
      <c r="BU24" s="817"/>
      <c r="BV24" s="817"/>
      <c r="BW24" s="817"/>
      <c r="BX24" s="817"/>
      <c r="BY24" s="817"/>
      <c r="BZ24" s="817"/>
      <c r="CA24" s="817"/>
      <c r="CB24" s="817"/>
      <c r="CC24" s="817"/>
      <c r="CD24" s="817"/>
      <c r="CE24" s="817"/>
      <c r="CF24" s="817"/>
      <c r="CG24" s="818"/>
      <c r="CH24" s="829"/>
      <c r="CI24" s="830"/>
      <c r="CJ24" s="830"/>
      <c r="CK24" s="830"/>
      <c r="CL24" s="831"/>
      <c r="CM24" s="829"/>
      <c r="CN24" s="830"/>
      <c r="CO24" s="830"/>
      <c r="CP24" s="830"/>
      <c r="CQ24" s="831"/>
      <c r="CR24" s="829"/>
      <c r="CS24" s="830"/>
      <c r="CT24" s="830"/>
      <c r="CU24" s="830"/>
      <c r="CV24" s="831"/>
      <c r="CW24" s="829"/>
      <c r="CX24" s="830"/>
      <c r="CY24" s="830"/>
      <c r="CZ24" s="830"/>
      <c r="DA24" s="831"/>
      <c r="DB24" s="829"/>
      <c r="DC24" s="830"/>
      <c r="DD24" s="830"/>
      <c r="DE24" s="830"/>
      <c r="DF24" s="831"/>
      <c r="DG24" s="829"/>
      <c r="DH24" s="830"/>
      <c r="DI24" s="830"/>
      <c r="DJ24" s="830"/>
      <c r="DK24" s="831"/>
      <c r="DL24" s="829"/>
      <c r="DM24" s="830"/>
      <c r="DN24" s="830"/>
      <c r="DO24" s="830"/>
      <c r="DP24" s="831"/>
      <c r="DQ24" s="829"/>
      <c r="DR24" s="830"/>
      <c r="DS24" s="830"/>
      <c r="DT24" s="830"/>
      <c r="DU24" s="831"/>
      <c r="DV24" s="832"/>
      <c r="DW24" s="833"/>
      <c r="DX24" s="833"/>
      <c r="DY24" s="833"/>
      <c r="DZ24" s="834"/>
      <c r="EA24" s="256"/>
    </row>
    <row r="25" spans="1:131" s="249" customFormat="1" ht="26.25" customHeight="1" thickBot="1" x14ac:dyDescent="0.2">
      <c r="A25" s="797" t="s">
        <v>394</v>
      </c>
      <c r="B25" s="797"/>
      <c r="C25" s="797"/>
      <c r="D25" s="797"/>
      <c r="E25" s="797"/>
      <c r="F25" s="797"/>
      <c r="G25" s="797"/>
      <c r="H25" s="797"/>
      <c r="I25" s="797"/>
      <c r="J25" s="797"/>
      <c r="K25" s="797"/>
      <c r="L25" s="797"/>
      <c r="M25" s="797"/>
      <c r="N25" s="797"/>
      <c r="O25" s="797"/>
      <c r="P25" s="797"/>
      <c r="Q25" s="797"/>
      <c r="R25" s="797"/>
      <c r="S25" s="797"/>
      <c r="T25" s="797"/>
      <c r="U25" s="797"/>
      <c r="V25" s="797"/>
      <c r="W25" s="797"/>
      <c r="X25" s="797"/>
      <c r="Y25" s="797"/>
      <c r="Z25" s="797"/>
      <c r="AA25" s="797"/>
      <c r="AB25" s="797"/>
      <c r="AC25" s="797"/>
      <c r="AD25" s="797"/>
      <c r="AE25" s="797"/>
      <c r="AF25" s="797"/>
      <c r="AG25" s="797"/>
      <c r="AH25" s="797"/>
      <c r="AI25" s="797"/>
      <c r="AJ25" s="797"/>
      <c r="AK25" s="797"/>
      <c r="AL25" s="797"/>
      <c r="AM25" s="797"/>
      <c r="AN25" s="797"/>
      <c r="AO25" s="797"/>
      <c r="AP25" s="797"/>
      <c r="AQ25" s="797"/>
      <c r="AR25" s="797"/>
      <c r="AS25" s="797"/>
      <c r="AT25" s="797"/>
      <c r="AU25" s="797"/>
      <c r="AV25" s="797"/>
      <c r="AW25" s="797"/>
      <c r="AX25" s="797"/>
      <c r="AY25" s="797"/>
      <c r="AZ25" s="797"/>
      <c r="BA25" s="797"/>
      <c r="BB25" s="797"/>
      <c r="BC25" s="797"/>
      <c r="BD25" s="797"/>
      <c r="BE25" s="797"/>
      <c r="BF25" s="797"/>
      <c r="BG25" s="797"/>
      <c r="BH25" s="797"/>
      <c r="BI25" s="797"/>
      <c r="BJ25" s="254"/>
      <c r="BK25" s="254"/>
      <c r="BL25" s="254"/>
      <c r="BM25" s="254"/>
      <c r="BN25" s="254"/>
      <c r="BO25" s="267"/>
      <c r="BP25" s="267"/>
      <c r="BQ25" s="264">
        <v>19</v>
      </c>
      <c r="BR25" s="265"/>
      <c r="BS25" s="816"/>
      <c r="BT25" s="817"/>
      <c r="BU25" s="817"/>
      <c r="BV25" s="817"/>
      <c r="BW25" s="817"/>
      <c r="BX25" s="817"/>
      <c r="BY25" s="817"/>
      <c r="BZ25" s="817"/>
      <c r="CA25" s="817"/>
      <c r="CB25" s="817"/>
      <c r="CC25" s="817"/>
      <c r="CD25" s="817"/>
      <c r="CE25" s="817"/>
      <c r="CF25" s="817"/>
      <c r="CG25" s="818"/>
      <c r="CH25" s="829"/>
      <c r="CI25" s="830"/>
      <c r="CJ25" s="830"/>
      <c r="CK25" s="830"/>
      <c r="CL25" s="831"/>
      <c r="CM25" s="829"/>
      <c r="CN25" s="830"/>
      <c r="CO25" s="830"/>
      <c r="CP25" s="830"/>
      <c r="CQ25" s="831"/>
      <c r="CR25" s="829"/>
      <c r="CS25" s="830"/>
      <c r="CT25" s="830"/>
      <c r="CU25" s="830"/>
      <c r="CV25" s="831"/>
      <c r="CW25" s="829"/>
      <c r="CX25" s="830"/>
      <c r="CY25" s="830"/>
      <c r="CZ25" s="830"/>
      <c r="DA25" s="831"/>
      <c r="DB25" s="829"/>
      <c r="DC25" s="830"/>
      <c r="DD25" s="830"/>
      <c r="DE25" s="830"/>
      <c r="DF25" s="831"/>
      <c r="DG25" s="829"/>
      <c r="DH25" s="830"/>
      <c r="DI25" s="830"/>
      <c r="DJ25" s="830"/>
      <c r="DK25" s="831"/>
      <c r="DL25" s="829"/>
      <c r="DM25" s="830"/>
      <c r="DN25" s="830"/>
      <c r="DO25" s="830"/>
      <c r="DP25" s="831"/>
      <c r="DQ25" s="829"/>
      <c r="DR25" s="830"/>
      <c r="DS25" s="830"/>
      <c r="DT25" s="830"/>
      <c r="DU25" s="831"/>
      <c r="DV25" s="832"/>
      <c r="DW25" s="833"/>
      <c r="DX25" s="833"/>
      <c r="DY25" s="833"/>
      <c r="DZ25" s="834"/>
      <c r="EA25" s="248"/>
    </row>
    <row r="26" spans="1:131" s="249" customFormat="1" ht="26.25" customHeight="1" x14ac:dyDescent="0.15">
      <c r="A26" s="788" t="s">
        <v>371</v>
      </c>
      <c r="B26" s="789"/>
      <c r="C26" s="789"/>
      <c r="D26" s="789"/>
      <c r="E26" s="789"/>
      <c r="F26" s="789"/>
      <c r="G26" s="789"/>
      <c r="H26" s="789"/>
      <c r="I26" s="789"/>
      <c r="J26" s="789"/>
      <c r="K26" s="789"/>
      <c r="L26" s="789"/>
      <c r="M26" s="789"/>
      <c r="N26" s="789"/>
      <c r="O26" s="789"/>
      <c r="P26" s="790"/>
      <c r="Q26" s="765" t="s">
        <v>395</v>
      </c>
      <c r="R26" s="766"/>
      <c r="S26" s="766"/>
      <c r="T26" s="766"/>
      <c r="U26" s="767"/>
      <c r="V26" s="765" t="s">
        <v>396</v>
      </c>
      <c r="W26" s="766"/>
      <c r="X26" s="766"/>
      <c r="Y26" s="766"/>
      <c r="Z26" s="767"/>
      <c r="AA26" s="765" t="s">
        <v>397</v>
      </c>
      <c r="AB26" s="766"/>
      <c r="AC26" s="766"/>
      <c r="AD26" s="766"/>
      <c r="AE26" s="766"/>
      <c r="AF26" s="860" t="s">
        <v>398</v>
      </c>
      <c r="AG26" s="861"/>
      <c r="AH26" s="861"/>
      <c r="AI26" s="861"/>
      <c r="AJ26" s="862"/>
      <c r="AK26" s="766" t="s">
        <v>399</v>
      </c>
      <c r="AL26" s="766"/>
      <c r="AM26" s="766"/>
      <c r="AN26" s="766"/>
      <c r="AO26" s="767"/>
      <c r="AP26" s="765" t="s">
        <v>400</v>
      </c>
      <c r="AQ26" s="766"/>
      <c r="AR26" s="766"/>
      <c r="AS26" s="766"/>
      <c r="AT26" s="767"/>
      <c r="AU26" s="765" t="s">
        <v>401</v>
      </c>
      <c r="AV26" s="766"/>
      <c r="AW26" s="766"/>
      <c r="AX26" s="766"/>
      <c r="AY26" s="767"/>
      <c r="AZ26" s="765" t="s">
        <v>402</v>
      </c>
      <c r="BA26" s="766"/>
      <c r="BB26" s="766"/>
      <c r="BC26" s="766"/>
      <c r="BD26" s="767"/>
      <c r="BE26" s="765" t="s">
        <v>378</v>
      </c>
      <c r="BF26" s="766"/>
      <c r="BG26" s="766"/>
      <c r="BH26" s="766"/>
      <c r="BI26" s="777"/>
      <c r="BJ26" s="254"/>
      <c r="BK26" s="254"/>
      <c r="BL26" s="254"/>
      <c r="BM26" s="254"/>
      <c r="BN26" s="254"/>
      <c r="BO26" s="267"/>
      <c r="BP26" s="267"/>
      <c r="BQ26" s="264">
        <v>20</v>
      </c>
      <c r="BR26" s="265"/>
      <c r="BS26" s="816"/>
      <c r="BT26" s="817"/>
      <c r="BU26" s="817"/>
      <c r="BV26" s="817"/>
      <c r="BW26" s="817"/>
      <c r="BX26" s="817"/>
      <c r="BY26" s="817"/>
      <c r="BZ26" s="817"/>
      <c r="CA26" s="817"/>
      <c r="CB26" s="817"/>
      <c r="CC26" s="817"/>
      <c r="CD26" s="817"/>
      <c r="CE26" s="817"/>
      <c r="CF26" s="817"/>
      <c r="CG26" s="818"/>
      <c r="CH26" s="829"/>
      <c r="CI26" s="830"/>
      <c r="CJ26" s="830"/>
      <c r="CK26" s="830"/>
      <c r="CL26" s="831"/>
      <c r="CM26" s="829"/>
      <c r="CN26" s="830"/>
      <c r="CO26" s="830"/>
      <c r="CP26" s="830"/>
      <c r="CQ26" s="831"/>
      <c r="CR26" s="829"/>
      <c r="CS26" s="830"/>
      <c r="CT26" s="830"/>
      <c r="CU26" s="830"/>
      <c r="CV26" s="831"/>
      <c r="CW26" s="829"/>
      <c r="CX26" s="830"/>
      <c r="CY26" s="830"/>
      <c r="CZ26" s="830"/>
      <c r="DA26" s="831"/>
      <c r="DB26" s="829"/>
      <c r="DC26" s="830"/>
      <c r="DD26" s="830"/>
      <c r="DE26" s="830"/>
      <c r="DF26" s="831"/>
      <c r="DG26" s="829"/>
      <c r="DH26" s="830"/>
      <c r="DI26" s="830"/>
      <c r="DJ26" s="830"/>
      <c r="DK26" s="831"/>
      <c r="DL26" s="829"/>
      <c r="DM26" s="830"/>
      <c r="DN26" s="830"/>
      <c r="DO26" s="830"/>
      <c r="DP26" s="831"/>
      <c r="DQ26" s="829"/>
      <c r="DR26" s="830"/>
      <c r="DS26" s="830"/>
      <c r="DT26" s="830"/>
      <c r="DU26" s="831"/>
      <c r="DV26" s="832"/>
      <c r="DW26" s="833"/>
      <c r="DX26" s="833"/>
      <c r="DY26" s="833"/>
      <c r="DZ26" s="834"/>
      <c r="EA26" s="248"/>
    </row>
    <row r="27" spans="1:131" s="249" customFormat="1" ht="26.25" customHeight="1" thickBot="1" x14ac:dyDescent="0.2">
      <c r="A27" s="791"/>
      <c r="B27" s="792"/>
      <c r="C27" s="792"/>
      <c r="D27" s="792"/>
      <c r="E27" s="792"/>
      <c r="F27" s="792"/>
      <c r="G27" s="792"/>
      <c r="H27" s="792"/>
      <c r="I27" s="792"/>
      <c r="J27" s="792"/>
      <c r="K27" s="792"/>
      <c r="L27" s="792"/>
      <c r="M27" s="792"/>
      <c r="N27" s="792"/>
      <c r="O27" s="792"/>
      <c r="P27" s="793"/>
      <c r="Q27" s="768"/>
      <c r="R27" s="769"/>
      <c r="S27" s="769"/>
      <c r="T27" s="769"/>
      <c r="U27" s="770"/>
      <c r="V27" s="768"/>
      <c r="W27" s="769"/>
      <c r="X27" s="769"/>
      <c r="Y27" s="769"/>
      <c r="Z27" s="770"/>
      <c r="AA27" s="768"/>
      <c r="AB27" s="769"/>
      <c r="AC27" s="769"/>
      <c r="AD27" s="769"/>
      <c r="AE27" s="769"/>
      <c r="AF27" s="863"/>
      <c r="AG27" s="864"/>
      <c r="AH27" s="864"/>
      <c r="AI27" s="864"/>
      <c r="AJ27" s="865"/>
      <c r="AK27" s="769"/>
      <c r="AL27" s="769"/>
      <c r="AM27" s="769"/>
      <c r="AN27" s="769"/>
      <c r="AO27" s="770"/>
      <c r="AP27" s="768"/>
      <c r="AQ27" s="769"/>
      <c r="AR27" s="769"/>
      <c r="AS27" s="769"/>
      <c r="AT27" s="770"/>
      <c r="AU27" s="768"/>
      <c r="AV27" s="769"/>
      <c r="AW27" s="769"/>
      <c r="AX27" s="769"/>
      <c r="AY27" s="770"/>
      <c r="AZ27" s="768"/>
      <c r="BA27" s="769"/>
      <c r="BB27" s="769"/>
      <c r="BC27" s="769"/>
      <c r="BD27" s="770"/>
      <c r="BE27" s="768"/>
      <c r="BF27" s="769"/>
      <c r="BG27" s="769"/>
      <c r="BH27" s="769"/>
      <c r="BI27" s="778"/>
      <c r="BJ27" s="254"/>
      <c r="BK27" s="254"/>
      <c r="BL27" s="254"/>
      <c r="BM27" s="254"/>
      <c r="BN27" s="254"/>
      <c r="BO27" s="267"/>
      <c r="BP27" s="267"/>
      <c r="BQ27" s="264">
        <v>21</v>
      </c>
      <c r="BR27" s="265"/>
      <c r="BS27" s="816"/>
      <c r="BT27" s="817"/>
      <c r="BU27" s="817"/>
      <c r="BV27" s="817"/>
      <c r="BW27" s="817"/>
      <c r="BX27" s="817"/>
      <c r="BY27" s="817"/>
      <c r="BZ27" s="817"/>
      <c r="CA27" s="817"/>
      <c r="CB27" s="817"/>
      <c r="CC27" s="817"/>
      <c r="CD27" s="817"/>
      <c r="CE27" s="817"/>
      <c r="CF27" s="817"/>
      <c r="CG27" s="818"/>
      <c r="CH27" s="829"/>
      <c r="CI27" s="830"/>
      <c r="CJ27" s="830"/>
      <c r="CK27" s="830"/>
      <c r="CL27" s="831"/>
      <c r="CM27" s="829"/>
      <c r="CN27" s="830"/>
      <c r="CO27" s="830"/>
      <c r="CP27" s="830"/>
      <c r="CQ27" s="831"/>
      <c r="CR27" s="829"/>
      <c r="CS27" s="830"/>
      <c r="CT27" s="830"/>
      <c r="CU27" s="830"/>
      <c r="CV27" s="831"/>
      <c r="CW27" s="829"/>
      <c r="CX27" s="830"/>
      <c r="CY27" s="830"/>
      <c r="CZ27" s="830"/>
      <c r="DA27" s="831"/>
      <c r="DB27" s="829"/>
      <c r="DC27" s="830"/>
      <c r="DD27" s="830"/>
      <c r="DE27" s="830"/>
      <c r="DF27" s="831"/>
      <c r="DG27" s="829"/>
      <c r="DH27" s="830"/>
      <c r="DI27" s="830"/>
      <c r="DJ27" s="830"/>
      <c r="DK27" s="831"/>
      <c r="DL27" s="829"/>
      <c r="DM27" s="830"/>
      <c r="DN27" s="830"/>
      <c r="DO27" s="830"/>
      <c r="DP27" s="831"/>
      <c r="DQ27" s="829"/>
      <c r="DR27" s="830"/>
      <c r="DS27" s="830"/>
      <c r="DT27" s="830"/>
      <c r="DU27" s="831"/>
      <c r="DV27" s="832"/>
      <c r="DW27" s="833"/>
      <c r="DX27" s="833"/>
      <c r="DY27" s="833"/>
      <c r="DZ27" s="834"/>
      <c r="EA27" s="248"/>
    </row>
    <row r="28" spans="1:131" s="249" customFormat="1" ht="26.25" customHeight="1" thickTop="1" x14ac:dyDescent="0.15">
      <c r="A28" s="268">
        <v>1</v>
      </c>
      <c r="B28" s="779" t="s">
        <v>403</v>
      </c>
      <c r="C28" s="780"/>
      <c r="D28" s="780"/>
      <c r="E28" s="780"/>
      <c r="F28" s="780"/>
      <c r="G28" s="780"/>
      <c r="H28" s="780"/>
      <c r="I28" s="780"/>
      <c r="J28" s="780"/>
      <c r="K28" s="780"/>
      <c r="L28" s="780"/>
      <c r="M28" s="780"/>
      <c r="N28" s="780"/>
      <c r="O28" s="780"/>
      <c r="P28" s="781"/>
      <c r="Q28" s="869">
        <f>V28+AA28</f>
        <v>4136</v>
      </c>
      <c r="R28" s="870"/>
      <c r="S28" s="870"/>
      <c r="T28" s="870"/>
      <c r="U28" s="870"/>
      <c r="V28" s="870">
        <v>4036</v>
      </c>
      <c r="W28" s="870"/>
      <c r="X28" s="870"/>
      <c r="Y28" s="870"/>
      <c r="Z28" s="870"/>
      <c r="AA28" s="870">
        <v>100</v>
      </c>
      <c r="AB28" s="870"/>
      <c r="AC28" s="870"/>
      <c r="AD28" s="870"/>
      <c r="AE28" s="871"/>
      <c r="AF28" s="872">
        <v>100</v>
      </c>
      <c r="AG28" s="870"/>
      <c r="AH28" s="870"/>
      <c r="AI28" s="870"/>
      <c r="AJ28" s="873"/>
      <c r="AK28" s="874">
        <v>354</v>
      </c>
      <c r="AL28" s="875"/>
      <c r="AM28" s="875"/>
      <c r="AN28" s="875"/>
      <c r="AO28" s="875"/>
      <c r="AP28" s="866" t="s">
        <v>597</v>
      </c>
      <c r="AQ28" s="866"/>
      <c r="AR28" s="866"/>
      <c r="AS28" s="866"/>
      <c r="AT28" s="866"/>
      <c r="AU28" s="866" t="s">
        <v>597</v>
      </c>
      <c r="AV28" s="866"/>
      <c r="AW28" s="866"/>
      <c r="AX28" s="866"/>
      <c r="AY28" s="866"/>
      <c r="AZ28" s="866" t="s">
        <v>597</v>
      </c>
      <c r="BA28" s="866"/>
      <c r="BB28" s="866"/>
      <c r="BC28" s="866"/>
      <c r="BD28" s="866"/>
      <c r="BE28" s="867" t="s">
        <v>598</v>
      </c>
      <c r="BF28" s="867"/>
      <c r="BG28" s="867"/>
      <c r="BH28" s="867"/>
      <c r="BI28" s="868"/>
      <c r="BJ28" s="254"/>
      <c r="BK28" s="254"/>
      <c r="BL28" s="254"/>
      <c r="BM28" s="254"/>
      <c r="BN28" s="254"/>
      <c r="BO28" s="267"/>
      <c r="BP28" s="267"/>
      <c r="BQ28" s="264">
        <v>22</v>
      </c>
      <c r="BR28" s="265"/>
      <c r="BS28" s="816"/>
      <c r="BT28" s="817"/>
      <c r="BU28" s="817"/>
      <c r="BV28" s="817"/>
      <c r="BW28" s="817"/>
      <c r="BX28" s="817"/>
      <c r="BY28" s="817"/>
      <c r="BZ28" s="817"/>
      <c r="CA28" s="817"/>
      <c r="CB28" s="817"/>
      <c r="CC28" s="817"/>
      <c r="CD28" s="817"/>
      <c r="CE28" s="817"/>
      <c r="CF28" s="817"/>
      <c r="CG28" s="818"/>
      <c r="CH28" s="829"/>
      <c r="CI28" s="830"/>
      <c r="CJ28" s="830"/>
      <c r="CK28" s="830"/>
      <c r="CL28" s="831"/>
      <c r="CM28" s="829"/>
      <c r="CN28" s="830"/>
      <c r="CO28" s="830"/>
      <c r="CP28" s="830"/>
      <c r="CQ28" s="831"/>
      <c r="CR28" s="829"/>
      <c r="CS28" s="830"/>
      <c r="CT28" s="830"/>
      <c r="CU28" s="830"/>
      <c r="CV28" s="831"/>
      <c r="CW28" s="829"/>
      <c r="CX28" s="830"/>
      <c r="CY28" s="830"/>
      <c r="CZ28" s="830"/>
      <c r="DA28" s="831"/>
      <c r="DB28" s="829"/>
      <c r="DC28" s="830"/>
      <c r="DD28" s="830"/>
      <c r="DE28" s="830"/>
      <c r="DF28" s="831"/>
      <c r="DG28" s="829"/>
      <c r="DH28" s="830"/>
      <c r="DI28" s="830"/>
      <c r="DJ28" s="830"/>
      <c r="DK28" s="831"/>
      <c r="DL28" s="829"/>
      <c r="DM28" s="830"/>
      <c r="DN28" s="830"/>
      <c r="DO28" s="830"/>
      <c r="DP28" s="831"/>
      <c r="DQ28" s="829"/>
      <c r="DR28" s="830"/>
      <c r="DS28" s="830"/>
      <c r="DT28" s="830"/>
      <c r="DU28" s="831"/>
      <c r="DV28" s="832"/>
      <c r="DW28" s="833"/>
      <c r="DX28" s="833"/>
      <c r="DY28" s="833"/>
      <c r="DZ28" s="834"/>
      <c r="EA28" s="248"/>
    </row>
    <row r="29" spans="1:131" s="249" customFormat="1" ht="26.25" customHeight="1" x14ac:dyDescent="0.15">
      <c r="A29" s="268">
        <v>2</v>
      </c>
      <c r="B29" s="803" t="s">
        <v>404</v>
      </c>
      <c r="C29" s="804"/>
      <c r="D29" s="804"/>
      <c r="E29" s="804"/>
      <c r="F29" s="804"/>
      <c r="G29" s="804"/>
      <c r="H29" s="804"/>
      <c r="I29" s="804"/>
      <c r="J29" s="804"/>
      <c r="K29" s="804"/>
      <c r="L29" s="804"/>
      <c r="M29" s="804"/>
      <c r="N29" s="804"/>
      <c r="O29" s="804"/>
      <c r="P29" s="805"/>
      <c r="Q29" s="876">
        <v>4167</v>
      </c>
      <c r="R29" s="810"/>
      <c r="S29" s="810"/>
      <c r="T29" s="810"/>
      <c r="U29" s="877"/>
      <c r="V29" s="808">
        <v>4114</v>
      </c>
      <c r="W29" s="810"/>
      <c r="X29" s="810"/>
      <c r="Y29" s="810"/>
      <c r="Z29" s="877"/>
      <c r="AA29" s="808">
        <v>53</v>
      </c>
      <c r="AB29" s="810"/>
      <c r="AC29" s="810"/>
      <c r="AD29" s="810"/>
      <c r="AE29" s="811"/>
      <c r="AF29" s="809">
        <v>53</v>
      </c>
      <c r="AG29" s="810"/>
      <c r="AH29" s="810"/>
      <c r="AI29" s="810"/>
      <c r="AJ29" s="811"/>
      <c r="AK29" s="880">
        <v>706</v>
      </c>
      <c r="AL29" s="881"/>
      <c r="AM29" s="881"/>
      <c r="AN29" s="881"/>
      <c r="AO29" s="881"/>
      <c r="AP29" s="882" t="s">
        <v>597</v>
      </c>
      <c r="AQ29" s="882"/>
      <c r="AR29" s="882"/>
      <c r="AS29" s="882"/>
      <c r="AT29" s="882"/>
      <c r="AU29" s="882" t="s">
        <v>597</v>
      </c>
      <c r="AV29" s="882"/>
      <c r="AW29" s="882"/>
      <c r="AX29" s="882"/>
      <c r="AY29" s="882"/>
      <c r="AZ29" s="882" t="s">
        <v>597</v>
      </c>
      <c r="BA29" s="882"/>
      <c r="BB29" s="882"/>
      <c r="BC29" s="882"/>
      <c r="BD29" s="882"/>
      <c r="BE29" s="878"/>
      <c r="BF29" s="878"/>
      <c r="BG29" s="878"/>
      <c r="BH29" s="878"/>
      <c r="BI29" s="879"/>
      <c r="BJ29" s="254"/>
      <c r="BK29" s="254"/>
      <c r="BL29" s="254"/>
      <c r="BM29" s="254"/>
      <c r="BN29" s="254"/>
      <c r="BO29" s="267"/>
      <c r="BP29" s="267"/>
      <c r="BQ29" s="264">
        <v>23</v>
      </c>
      <c r="BR29" s="265"/>
      <c r="BS29" s="816"/>
      <c r="BT29" s="817"/>
      <c r="BU29" s="817"/>
      <c r="BV29" s="817"/>
      <c r="BW29" s="817"/>
      <c r="BX29" s="817"/>
      <c r="BY29" s="817"/>
      <c r="BZ29" s="817"/>
      <c r="CA29" s="817"/>
      <c r="CB29" s="817"/>
      <c r="CC29" s="817"/>
      <c r="CD29" s="817"/>
      <c r="CE29" s="817"/>
      <c r="CF29" s="817"/>
      <c r="CG29" s="818"/>
      <c r="CH29" s="829"/>
      <c r="CI29" s="830"/>
      <c r="CJ29" s="830"/>
      <c r="CK29" s="830"/>
      <c r="CL29" s="831"/>
      <c r="CM29" s="829"/>
      <c r="CN29" s="830"/>
      <c r="CO29" s="830"/>
      <c r="CP29" s="830"/>
      <c r="CQ29" s="831"/>
      <c r="CR29" s="829"/>
      <c r="CS29" s="830"/>
      <c r="CT29" s="830"/>
      <c r="CU29" s="830"/>
      <c r="CV29" s="831"/>
      <c r="CW29" s="829"/>
      <c r="CX29" s="830"/>
      <c r="CY29" s="830"/>
      <c r="CZ29" s="830"/>
      <c r="DA29" s="831"/>
      <c r="DB29" s="829"/>
      <c r="DC29" s="830"/>
      <c r="DD29" s="830"/>
      <c r="DE29" s="830"/>
      <c r="DF29" s="831"/>
      <c r="DG29" s="829"/>
      <c r="DH29" s="830"/>
      <c r="DI29" s="830"/>
      <c r="DJ29" s="830"/>
      <c r="DK29" s="831"/>
      <c r="DL29" s="829"/>
      <c r="DM29" s="830"/>
      <c r="DN29" s="830"/>
      <c r="DO29" s="830"/>
      <c r="DP29" s="831"/>
      <c r="DQ29" s="829"/>
      <c r="DR29" s="830"/>
      <c r="DS29" s="830"/>
      <c r="DT29" s="830"/>
      <c r="DU29" s="831"/>
      <c r="DV29" s="832"/>
      <c r="DW29" s="833"/>
      <c r="DX29" s="833"/>
      <c r="DY29" s="833"/>
      <c r="DZ29" s="834"/>
      <c r="EA29" s="248"/>
    </row>
    <row r="30" spans="1:131" s="249" customFormat="1" ht="26.25" customHeight="1" x14ac:dyDescent="0.15">
      <c r="A30" s="268">
        <v>3</v>
      </c>
      <c r="B30" s="803" t="s">
        <v>405</v>
      </c>
      <c r="C30" s="804"/>
      <c r="D30" s="804"/>
      <c r="E30" s="804"/>
      <c r="F30" s="804"/>
      <c r="G30" s="804"/>
      <c r="H30" s="804"/>
      <c r="I30" s="804"/>
      <c r="J30" s="804"/>
      <c r="K30" s="804"/>
      <c r="L30" s="804"/>
      <c r="M30" s="804"/>
      <c r="N30" s="804"/>
      <c r="O30" s="804"/>
      <c r="P30" s="805"/>
      <c r="Q30" s="876">
        <v>457</v>
      </c>
      <c r="R30" s="810"/>
      <c r="S30" s="810"/>
      <c r="T30" s="810"/>
      <c r="U30" s="877"/>
      <c r="V30" s="807">
        <v>455</v>
      </c>
      <c r="W30" s="807"/>
      <c r="X30" s="807"/>
      <c r="Y30" s="807"/>
      <c r="Z30" s="807"/>
      <c r="AA30" s="807">
        <v>2</v>
      </c>
      <c r="AB30" s="807"/>
      <c r="AC30" s="807"/>
      <c r="AD30" s="807"/>
      <c r="AE30" s="808"/>
      <c r="AF30" s="809">
        <v>2</v>
      </c>
      <c r="AG30" s="810"/>
      <c r="AH30" s="810"/>
      <c r="AI30" s="810"/>
      <c r="AJ30" s="811"/>
      <c r="AK30" s="880">
        <v>144</v>
      </c>
      <c r="AL30" s="881"/>
      <c r="AM30" s="881"/>
      <c r="AN30" s="881"/>
      <c r="AO30" s="881"/>
      <c r="AP30" s="882" t="s">
        <v>597</v>
      </c>
      <c r="AQ30" s="882"/>
      <c r="AR30" s="882"/>
      <c r="AS30" s="882"/>
      <c r="AT30" s="882"/>
      <c r="AU30" s="882" t="s">
        <v>597</v>
      </c>
      <c r="AV30" s="882"/>
      <c r="AW30" s="882"/>
      <c r="AX30" s="882"/>
      <c r="AY30" s="882"/>
      <c r="AZ30" s="882" t="s">
        <v>597</v>
      </c>
      <c r="BA30" s="882"/>
      <c r="BB30" s="882"/>
      <c r="BC30" s="882"/>
      <c r="BD30" s="882"/>
      <c r="BE30" s="878"/>
      <c r="BF30" s="878"/>
      <c r="BG30" s="878"/>
      <c r="BH30" s="878"/>
      <c r="BI30" s="879"/>
      <c r="BJ30" s="254"/>
      <c r="BK30" s="254"/>
      <c r="BL30" s="254"/>
      <c r="BM30" s="254"/>
      <c r="BN30" s="254"/>
      <c r="BO30" s="267"/>
      <c r="BP30" s="267"/>
      <c r="BQ30" s="264">
        <v>24</v>
      </c>
      <c r="BR30" s="265"/>
      <c r="BS30" s="816"/>
      <c r="BT30" s="817"/>
      <c r="BU30" s="817"/>
      <c r="BV30" s="817"/>
      <c r="BW30" s="817"/>
      <c r="BX30" s="817"/>
      <c r="BY30" s="817"/>
      <c r="BZ30" s="817"/>
      <c r="CA30" s="817"/>
      <c r="CB30" s="817"/>
      <c r="CC30" s="817"/>
      <c r="CD30" s="817"/>
      <c r="CE30" s="817"/>
      <c r="CF30" s="817"/>
      <c r="CG30" s="818"/>
      <c r="CH30" s="829"/>
      <c r="CI30" s="830"/>
      <c r="CJ30" s="830"/>
      <c r="CK30" s="830"/>
      <c r="CL30" s="831"/>
      <c r="CM30" s="829"/>
      <c r="CN30" s="830"/>
      <c r="CO30" s="830"/>
      <c r="CP30" s="830"/>
      <c r="CQ30" s="831"/>
      <c r="CR30" s="829"/>
      <c r="CS30" s="830"/>
      <c r="CT30" s="830"/>
      <c r="CU30" s="830"/>
      <c r="CV30" s="831"/>
      <c r="CW30" s="829"/>
      <c r="CX30" s="830"/>
      <c r="CY30" s="830"/>
      <c r="CZ30" s="830"/>
      <c r="DA30" s="831"/>
      <c r="DB30" s="829"/>
      <c r="DC30" s="830"/>
      <c r="DD30" s="830"/>
      <c r="DE30" s="830"/>
      <c r="DF30" s="831"/>
      <c r="DG30" s="829"/>
      <c r="DH30" s="830"/>
      <c r="DI30" s="830"/>
      <c r="DJ30" s="830"/>
      <c r="DK30" s="831"/>
      <c r="DL30" s="829"/>
      <c r="DM30" s="830"/>
      <c r="DN30" s="830"/>
      <c r="DO30" s="830"/>
      <c r="DP30" s="831"/>
      <c r="DQ30" s="829"/>
      <c r="DR30" s="830"/>
      <c r="DS30" s="830"/>
      <c r="DT30" s="830"/>
      <c r="DU30" s="831"/>
      <c r="DV30" s="832"/>
      <c r="DW30" s="833"/>
      <c r="DX30" s="833"/>
      <c r="DY30" s="833"/>
      <c r="DZ30" s="834"/>
      <c r="EA30" s="248"/>
    </row>
    <row r="31" spans="1:131" s="249" customFormat="1" ht="26.25" customHeight="1" x14ac:dyDescent="0.15">
      <c r="A31" s="268">
        <v>4</v>
      </c>
      <c r="B31" s="803" t="s">
        <v>406</v>
      </c>
      <c r="C31" s="804"/>
      <c r="D31" s="804"/>
      <c r="E31" s="804"/>
      <c r="F31" s="804"/>
      <c r="G31" s="804"/>
      <c r="H31" s="804"/>
      <c r="I31" s="804"/>
      <c r="J31" s="804"/>
      <c r="K31" s="804"/>
      <c r="L31" s="804"/>
      <c r="M31" s="804"/>
      <c r="N31" s="804"/>
      <c r="O31" s="804"/>
      <c r="P31" s="805"/>
      <c r="Q31" s="807">
        <v>876</v>
      </c>
      <c r="R31" s="807"/>
      <c r="S31" s="807"/>
      <c r="T31" s="807"/>
      <c r="U31" s="807"/>
      <c r="V31" s="807">
        <v>768</v>
      </c>
      <c r="W31" s="807"/>
      <c r="X31" s="807"/>
      <c r="Y31" s="807"/>
      <c r="Z31" s="807"/>
      <c r="AA31" s="808">
        <v>108</v>
      </c>
      <c r="AB31" s="810"/>
      <c r="AC31" s="810"/>
      <c r="AD31" s="810"/>
      <c r="AE31" s="811"/>
      <c r="AF31" s="809">
        <v>433</v>
      </c>
      <c r="AG31" s="810"/>
      <c r="AH31" s="810"/>
      <c r="AI31" s="810"/>
      <c r="AJ31" s="811"/>
      <c r="AK31" s="880">
        <v>227</v>
      </c>
      <c r="AL31" s="881"/>
      <c r="AM31" s="881"/>
      <c r="AN31" s="881"/>
      <c r="AO31" s="881"/>
      <c r="AP31" s="881">
        <v>3778</v>
      </c>
      <c r="AQ31" s="881"/>
      <c r="AR31" s="881"/>
      <c r="AS31" s="881"/>
      <c r="AT31" s="881"/>
      <c r="AU31" s="881">
        <v>657</v>
      </c>
      <c r="AV31" s="881"/>
      <c r="AW31" s="881"/>
      <c r="AX31" s="881"/>
      <c r="AY31" s="881"/>
      <c r="AZ31" s="882" t="s">
        <v>597</v>
      </c>
      <c r="BA31" s="882"/>
      <c r="BB31" s="882"/>
      <c r="BC31" s="882"/>
      <c r="BD31" s="882"/>
      <c r="BE31" s="878" t="s">
        <v>407</v>
      </c>
      <c r="BF31" s="878"/>
      <c r="BG31" s="878"/>
      <c r="BH31" s="878"/>
      <c r="BI31" s="879"/>
      <c r="BJ31" s="254"/>
      <c r="BK31" s="254"/>
      <c r="BL31" s="254"/>
      <c r="BM31" s="254"/>
      <c r="BN31" s="254"/>
      <c r="BO31" s="267"/>
      <c r="BP31" s="267"/>
      <c r="BQ31" s="264">
        <v>25</v>
      </c>
      <c r="BR31" s="265"/>
      <c r="BS31" s="816"/>
      <c r="BT31" s="817"/>
      <c r="BU31" s="817"/>
      <c r="BV31" s="817"/>
      <c r="BW31" s="817"/>
      <c r="BX31" s="817"/>
      <c r="BY31" s="817"/>
      <c r="BZ31" s="817"/>
      <c r="CA31" s="817"/>
      <c r="CB31" s="817"/>
      <c r="CC31" s="817"/>
      <c r="CD31" s="817"/>
      <c r="CE31" s="817"/>
      <c r="CF31" s="817"/>
      <c r="CG31" s="818"/>
      <c r="CH31" s="829"/>
      <c r="CI31" s="830"/>
      <c r="CJ31" s="830"/>
      <c r="CK31" s="830"/>
      <c r="CL31" s="831"/>
      <c r="CM31" s="829"/>
      <c r="CN31" s="830"/>
      <c r="CO31" s="830"/>
      <c r="CP31" s="830"/>
      <c r="CQ31" s="831"/>
      <c r="CR31" s="829"/>
      <c r="CS31" s="830"/>
      <c r="CT31" s="830"/>
      <c r="CU31" s="830"/>
      <c r="CV31" s="831"/>
      <c r="CW31" s="829"/>
      <c r="CX31" s="830"/>
      <c r="CY31" s="830"/>
      <c r="CZ31" s="830"/>
      <c r="DA31" s="831"/>
      <c r="DB31" s="829"/>
      <c r="DC31" s="830"/>
      <c r="DD31" s="830"/>
      <c r="DE31" s="830"/>
      <c r="DF31" s="831"/>
      <c r="DG31" s="829"/>
      <c r="DH31" s="830"/>
      <c r="DI31" s="830"/>
      <c r="DJ31" s="830"/>
      <c r="DK31" s="831"/>
      <c r="DL31" s="829"/>
      <c r="DM31" s="830"/>
      <c r="DN31" s="830"/>
      <c r="DO31" s="830"/>
      <c r="DP31" s="831"/>
      <c r="DQ31" s="829"/>
      <c r="DR31" s="830"/>
      <c r="DS31" s="830"/>
      <c r="DT31" s="830"/>
      <c r="DU31" s="831"/>
      <c r="DV31" s="832"/>
      <c r="DW31" s="833"/>
      <c r="DX31" s="833"/>
      <c r="DY31" s="833"/>
      <c r="DZ31" s="834"/>
      <c r="EA31" s="248"/>
    </row>
    <row r="32" spans="1:131" s="249" customFormat="1" ht="26.25" customHeight="1" x14ac:dyDescent="0.15">
      <c r="A32" s="268">
        <v>5</v>
      </c>
      <c r="B32" s="803" t="s">
        <v>408</v>
      </c>
      <c r="C32" s="804"/>
      <c r="D32" s="804"/>
      <c r="E32" s="804"/>
      <c r="F32" s="804"/>
      <c r="G32" s="804"/>
      <c r="H32" s="804"/>
      <c r="I32" s="804"/>
      <c r="J32" s="804"/>
      <c r="K32" s="804"/>
      <c r="L32" s="804"/>
      <c r="M32" s="804"/>
      <c r="N32" s="804"/>
      <c r="O32" s="804"/>
      <c r="P32" s="805"/>
      <c r="Q32" s="807">
        <v>93</v>
      </c>
      <c r="R32" s="807"/>
      <c r="S32" s="807"/>
      <c r="T32" s="807"/>
      <c r="U32" s="807"/>
      <c r="V32" s="807">
        <v>91</v>
      </c>
      <c r="W32" s="807"/>
      <c r="X32" s="807"/>
      <c r="Y32" s="807"/>
      <c r="Z32" s="807"/>
      <c r="AA32" s="807">
        <v>1</v>
      </c>
      <c r="AB32" s="807"/>
      <c r="AC32" s="807"/>
      <c r="AD32" s="807"/>
      <c r="AE32" s="808"/>
      <c r="AF32" s="809">
        <v>1</v>
      </c>
      <c r="AG32" s="810"/>
      <c r="AH32" s="810"/>
      <c r="AI32" s="810"/>
      <c r="AJ32" s="811"/>
      <c r="AK32" s="880">
        <v>63</v>
      </c>
      <c r="AL32" s="881"/>
      <c r="AM32" s="881"/>
      <c r="AN32" s="881"/>
      <c r="AO32" s="881"/>
      <c r="AP32" s="881">
        <v>289</v>
      </c>
      <c r="AQ32" s="881"/>
      <c r="AR32" s="881"/>
      <c r="AS32" s="881"/>
      <c r="AT32" s="881"/>
      <c r="AU32" s="881">
        <v>289</v>
      </c>
      <c r="AV32" s="881"/>
      <c r="AW32" s="881"/>
      <c r="AX32" s="881"/>
      <c r="AY32" s="881"/>
      <c r="AZ32" s="882" t="s">
        <v>597</v>
      </c>
      <c r="BA32" s="882"/>
      <c r="BB32" s="882"/>
      <c r="BC32" s="882"/>
      <c r="BD32" s="882"/>
      <c r="BE32" s="878" t="s">
        <v>409</v>
      </c>
      <c r="BF32" s="878"/>
      <c r="BG32" s="878"/>
      <c r="BH32" s="878"/>
      <c r="BI32" s="879"/>
      <c r="BJ32" s="254"/>
      <c r="BK32" s="254"/>
      <c r="BL32" s="254"/>
      <c r="BM32" s="254"/>
      <c r="BN32" s="254"/>
      <c r="BO32" s="267"/>
      <c r="BP32" s="267"/>
      <c r="BQ32" s="264">
        <v>26</v>
      </c>
      <c r="BR32" s="265"/>
      <c r="BS32" s="816"/>
      <c r="BT32" s="817"/>
      <c r="BU32" s="817"/>
      <c r="BV32" s="817"/>
      <c r="BW32" s="817"/>
      <c r="BX32" s="817"/>
      <c r="BY32" s="817"/>
      <c r="BZ32" s="817"/>
      <c r="CA32" s="817"/>
      <c r="CB32" s="817"/>
      <c r="CC32" s="817"/>
      <c r="CD32" s="817"/>
      <c r="CE32" s="817"/>
      <c r="CF32" s="817"/>
      <c r="CG32" s="818"/>
      <c r="CH32" s="829"/>
      <c r="CI32" s="830"/>
      <c r="CJ32" s="830"/>
      <c r="CK32" s="830"/>
      <c r="CL32" s="831"/>
      <c r="CM32" s="829"/>
      <c r="CN32" s="830"/>
      <c r="CO32" s="830"/>
      <c r="CP32" s="830"/>
      <c r="CQ32" s="831"/>
      <c r="CR32" s="829"/>
      <c r="CS32" s="830"/>
      <c r="CT32" s="830"/>
      <c r="CU32" s="830"/>
      <c r="CV32" s="831"/>
      <c r="CW32" s="829"/>
      <c r="CX32" s="830"/>
      <c r="CY32" s="830"/>
      <c r="CZ32" s="830"/>
      <c r="DA32" s="831"/>
      <c r="DB32" s="829"/>
      <c r="DC32" s="830"/>
      <c r="DD32" s="830"/>
      <c r="DE32" s="830"/>
      <c r="DF32" s="831"/>
      <c r="DG32" s="829"/>
      <c r="DH32" s="830"/>
      <c r="DI32" s="830"/>
      <c r="DJ32" s="830"/>
      <c r="DK32" s="831"/>
      <c r="DL32" s="829"/>
      <c r="DM32" s="830"/>
      <c r="DN32" s="830"/>
      <c r="DO32" s="830"/>
      <c r="DP32" s="831"/>
      <c r="DQ32" s="829"/>
      <c r="DR32" s="830"/>
      <c r="DS32" s="830"/>
      <c r="DT32" s="830"/>
      <c r="DU32" s="831"/>
      <c r="DV32" s="832"/>
      <c r="DW32" s="833"/>
      <c r="DX32" s="833"/>
      <c r="DY32" s="833"/>
      <c r="DZ32" s="834"/>
      <c r="EA32" s="248"/>
    </row>
    <row r="33" spans="1:131" s="249" customFormat="1" ht="26.25" customHeight="1" x14ac:dyDescent="0.15">
      <c r="A33" s="268">
        <v>6</v>
      </c>
      <c r="B33" s="803"/>
      <c r="C33" s="804"/>
      <c r="D33" s="804"/>
      <c r="E33" s="804"/>
      <c r="F33" s="804"/>
      <c r="G33" s="804"/>
      <c r="H33" s="804"/>
      <c r="I33" s="804"/>
      <c r="J33" s="804"/>
      <c r="K33" s="804"/>
      <c r="L33" s="804"/>
      <c r="M33" s="804"/>
      <c r="N33" s="804"/>
      <c r="O33" s="804"/>
      <c r="P33" s="805"/>
      <c r="Q33" s="806"/>
      <c r="R33" s="807"/>
      <c r="S33" s="807"/>
      <c r="T33" s="807"/>
      <c r="U33" s="807"/>
      <c r="V33" s="807"/>
      <c r="W33" s="807"/>
      <c r="X33" s="807"/>
      <c r="Y33" s="807"/>
      <c r="Z33" s="807"/>
      <c r="AA33" s="807"/>
      <c r="AB33" s="807"/>
      <c r="AC33" s="807"/>
      <c r="AD33" s="807"/>
      <c r="AE33" s="808"/>
      <c r="AF33" s="809"/>
      <c r="AG33" s="810"/>
      <c r="AH33" s="810"/>
      <c r="AI33" s="810"/>
      <c r="AJ33" s="811"/>
      <c r="AK33" s="880"/>
      <c r="AL33" s="881"/>
      <c r="AM33" s="881"/>
      <c r="AN33" s="881"/>
      <c r="AO33" s="881"/>
      <c r="AP33" s="881"/>
      <c r="AQ33" s="881"/>
      <c r="AR33" s="881"/>
      <c r="AS33" s="881"/>
      <c r="AT33" s="881"/>
      <c r="AU33" s="881"/>
      <c r="AV33" s="881"/>
      <c r="AW33" s="881"/>
      <c r="AX33" s="881"/>
      <c r="AY33" s="881"/>
      <c r="AZ33" s="882"/>
      <c r="BA33" s="882"/>
      <c r="BB33" s="882"/>
      <c r="BC33" s="882"/>
      <c r="BD33" s="882"/>
      <c r="BE33" s="878"/>
      <c r="BF33" s="878"/>
      <c r="BG33" s="878"/>
      <c r="BH33" s="878"/>
      <c r="BI33" s="879"/>
      <c r="BJ33" s="254"/>
      <c r="BK33" s="254"/>
      <c r="BL33" s="254"/>
      <c r="BM33" s="254"/>
      <c r="BN33" s="254"/>
      <c r="BO33" s="267"/>
      <c r="BP33" s="267"/>
      <c r="BQ33" s="264">
        <v>27</v>
      </c>
      <c r="BR33" s="265"/>
      <c r="BS33" s="816"/>
      <c r="BT33" s="817"/>
      <c r="BU33" s="817"/>
      <c r="BV33" s="817"/>
      <c r="BW33" s="817"/>
      <c r="BX33" s="817"/>
      <c r="BY33" s="817"/>
      <c r="BZ33" s="817"/>
      <c r="CA33" s="817"/>
      <c r="CB33" s="817"/>
      <c r="CC33" s="817"/>
      <c r="CD33" s="817"/>
      <c r="CE33" s="817"/>
      <c r="CF33" s="817"/>
      <c r="CG33" s="818"/>
      <c r="CH33" s="829"/>
      <c r="CI33" s="830"/>
      <c r="CJ33" s="830"/>
      <c r="CK33" s="830"/>
      <c r="CL33" s="831"/>
      <c r="CM33" s="829"/>
      <c r="CN33" s="830"/>
      <c r="CO33" s="830"/>
      <c r="CP33" s="830"/>
      <c r="CQ33" s="831"/>
      <c r="CR33" s="829"/>
      <c r="CS33" s="830"/>
      <c r="CT33" s="830"/>
      <c r="CU33" s="830"/>
      <c r="CV33" s="831"/>
      <c r="CW33" s="829"/>
      <c r="CX33" s="830"/>
      <c r="CY33" s="830"/>
      <c r="CZ33" s="830"/>
      <c r="DA33" s="831"/>
      <c r="DB33" s="829"/>
      <c r="DC33" s="830"/>
      <c r="DD33" s="830"/>
      <c r="DE33" s="830"/>
      <c r="DF33" s="831"/>
      <c r="DG33" s="829"/>
      <c r="DH33" s="830"/>
      <c r="DI33" s="830"/>
      <c r="DJ33" s="830"/>
      <c r="DK33" s="831"/>
      <c r="DL33" s="829"/>
      <c r="DM33" s="830"/>
      <c r="DN33" s="830"/>
      <c r="DO33" s="830"/>
      <c r="DP33" s="831"/>
      <c r="DQ33" s="829"/>
      <c r="DR33" s="830"/>
      <c r="DS33" s="830"/>
      <c r="DT33" s="830"/>
      <c r="DU33" s="831"/>
      <c r="DV33" s="832"/>
      <c r="DW33" s="833"/>
      <c r="DX33" s="833"/>
      <c r="DY33" s="833"/>
      <c r="DZ33" s="834"/>
      <c r="EA33" s="248"/>
    </row>
    <row r="34" spans="1:131" s="249" customFormat="1" ht="26.25" customHeight="1" x14ac:dyDescent="0.15">
      <c r="A34" s="268">
        <v>7</v>
      </c>
      <c r="B34" s="803"/>
      <c r="C34" s="804"/>
      <c r="D34" s="804"/>
      <c r="E34" s="804"/>
      <c r="F34" s="804"/>
      <c r="G34" s="804"/>
      <c r="H34" s="804"/>
      <c r="I34" s="804"/>
      <c r="J34" s="804"/>
      <c r="K34" s="804"/>
      <c r="L34" s="804"/>
      <c r="M34" s="804"/>
      <c r="N34" s="804"/>
      <c r="O34" s="804"/>
      <c r="P34" s="805"/>
      <c r="Q34" s="806"/>
      <c r="R34" s="807"/>
      <c r="S34" s="807"/>
      <c r="T34" s="807"/>
      <c r="U34" s="807"/>
      <c r="V34" s="807"/>
      <c r="W34" s="807"/>
      <c r="X34" s="807"/>
      <c r="Y34" s="807"/>
      <c r="Z34" s="807"/>
      <c r="AA34" s="807"/>
      <c r="AB34" s="807"/>
      <c r="AC34" s="807"/>
      <c r="AD34" s="807"/>
      <c r="AE34" s="808"/>
      <c r="AF34" s="809"/>
      <c r="AG34" s="810"/>
      <c r="AH34" s="810"/>
      <c r="AI34" s="810"/>
      <c r="AJ34" s="811"/>
      <c r="AK34" s="880"/>
      <c r="AL34" s="881"/>
      <c r="AM34" s="881"/>
      <c r="AN34" s="881"/>
      <c r="AO34" s="881"/>
      <c r="AP34" s="881"/>
      <c r="AQ34" s="881"/>
      <c r="AR34" s="881"/>
      <c r="AS34" s="881"/>
      <c r="AT34" s="881"/>
      <c r="AU34" s="881"/>
      <c r="AV34" s="881"/>
      <c r="AW34" s="881"/>
      <c r="AX34" s="881"/>
      <c r="AY34" s="881"/>
      <c r="AZ34" s="882"/>
      <c r="BA34" s="882"/>
      <c r="BB34" s="882"/>
      <c r="BC34" s="882"/>
      <c r="BD34" s="882"/>
      <c r="BE34" s="878"/>
      <c r="BF34" s="878"/>
      <c r="BG34" s="878"/>
      <c r="BH34" s="878"/>
      <c r="BI34" s="879"/>
      <c r="BJ34" s="254"/>
      <c r="BK34" s="254"/>
      <c r="BL34" s="254"/>
      <c r="BM34" s="254"/>
      <c r="BN34" s="254"/>
      <c r="BO34" s="267"/>
      <c r="BP34" s="267"/>
      <c r="BQ34" s="264">
        <v>28</v>
      </c>
      <c r="BR34" s="265"/>
      <c r="BS34" s="816"/>
      <c r="BT34" s="817"/>
      <c r="BU34" s="817"/>
      <c r="BV34" s="817"/>
      <c r="BW34" s="817"/>
      <c r="BX34" s="817"/>
      <c r="BY34" s="817"/>
      <c r="BZ34" s="817"/>
      <c r="CA34" s="817"/>
      <c r="CB34" s="817"/>
      <c r="CC34" s="817"/>
      <c r="CD34" s="817"/>
      <c r="CE34" s="817"/>
      <c r="CF34" s="817"/>
      <c r="CG34" s="818"/>
      <c r="CH34" s="829"/>
      <c r="CI34" s="830"/>
      <c r="CJ34" s="830"/>
      <c r="CK34" s="830"/>
      <c r="CL34" s="831"/>
      <c r="CM34" s="829"/>
      <c r="CN34" s="830"/>
      <c r="CO34" s="830"/>
      <c r="CP34" s="830"/>
      <c r="CQ34" s="831"/>
      <c r="CR34" s="829"/>
      <c r="CS34" s="830"/>
      <c r="CT34" s="830"/>
      <c r="CU34" s="830"/>
      <c r="CV34" s="831"/>
      <c r="CW34" s="829"/>
      <c r="CX34" s="830"/>
      <c r="CY34" s="830"/>
      <c r="CZ34" s="830"/>
      <c r="DA34" s="831"/>
      <c r="DB34" s="829"/>
      <c r="DC34" s="830"/>
      <c r="DD34" s="830"/>
      <c r="DE34" s="830"/>
      <c r="DF34" s="831"/>
      <c r="DG34" s="829"/>
      <c r="DH34" s="830"/>
      <c r="DI34" s="830"/>
      <c r="DJ34" s="830"/>
      <c r="DK34" s="831"/>
      <c r="DL34" s="829"/>
      <c r="DM34" s="830"/>
      <c r="DN34" s="830"/>
      <c r="DO34" s="830"/>
      <c r="DP34" s="831"/>
      <c r="DQ34" s="829"/>
      <c r="DR34" s="830"/>
      <c r="DS34" s="830"/>
      <c r="DT34" s="830"/>
      <c r="DU34" s="831"/>
      <c r="DV34" s="832"/>
      <c r="DW34" s="833"/>
      <c r="DX34" s="833"/>
      <c r="DY34" s="833"/>
      <c r="DZ34" s="834"/>
      <c r="EA34" s="248"/>
    </row>
    <row r="35" spans="1:131" s="249" customFormat="1" ht="26.25" customHeight="1" x14ac:dyDescent="0.15">
      <c r="A35" s="268">
        <v>8</v>
      </c>
      <c r="B35" s="803"/>
      <c r="C35" s="804"/>
      <c r="D35" s="804"/>
      <c r="E35" s="804"/>
      <c r="F35" s="804"/>
      <c r="G35" s="804"/>
      <c r="H35" s="804"/>
      <c r="I35" s="804"/>
      <c r="J35" s="804"/>
      <c r="K35" s="804"/>
      <c r="L35" s="804"/>
      <c r="M35" s="804"/>
      <c r="N35" s="804"/>
      <c r="O35" s="804"/>
      <c r="P35" s="805"/>
      <c r="Q35" s="806"/>
      <c r="R35" s="807"/>
      <c r="S35" s="807"/>
      <c r="T35" s="807"/>
      <c r="U35" s="807"/>
      <c r="V35" s="807"/>
      <c r="W35" s="807"/>
      <c r="X35" s="807"/>
      <c r="Y35" s="807"/>
      <c r="Z35" s="807"/>
      <c r="AA35" s="807"/>
      <c r="AB35" s="807"/>
      <c r="AC35" s="807"/>
      <c r="AD35" s="807"/>
      <c r="AE35" s="808"/>
      <c r="AF35" s="809"/>
      <c r="AG35" s="810"/>
      <c r="AH35" s="810"/>
      <c r="AI35" s="810"/>
      <c r="AJ35" s="811"/>
      <c r="AK35" s="880"/>
      <c r="AL35" s="881"/>
      <c r="AM35" s="881"/>
      <c r="AN35" s="881"/>
      <c r="AO35" s="881"/>
      <c r="AP35" s="881"/>
      <c r="AQ35" s="881"/>
      <c r="AR35" s="881"/>
      <c r="AS35" s="881"/>
      <c r="AT35" s="881"/>
      <c r="AU35" s="881"/>
      <c r="AV35" s="881"/>
      <c r="AW35" s="881"/>
      <c r="AX35" s="881"/>
      <c r="AY35" s="881"/>
      <c r="AZ35" s="882"/>
      <c r="BA35" s="882"/>
      <c r="BB35" s="882"/>
      <c r="BC35" s="882"/>
      <c r="BD35" s="882"/>
      <c r="BE35" s="878"/>
      <c r="BF35" s="878"/>
      <c r="BG35" s="878"/>
      <c r="BH35" s="878"/>
      <c r="BI35" s="879"/>
      <c r="BJ35" s="254"/>
      <c r="BK35" s="254"/>
      <c r="BL35" s="254"/>
      <c r="BM35" s="254"/>
      <c r="BN35" s="254"/>
      <c r="BO35" s="267"/>
      <c r="BP35" s="267"/>
      <c r="BQ35" s="264">
        <v>29</v>
      </c>
      <c r="BR35" s="265"/>
      <c r="BS35" s="816"/>
      <c r="BT35" s="817"/>
      <c r="BU35" s="817"/>
      <c r="BV35" s="817"/>
      <c r="BW35" s="817"/>
      <c r="BX35" s="817"/>
      <c r="BY35" s="817"/>
      <c r="BZ35" s="817"/>
      <c r="CA35" s="817"/>
      <c r="CB35" s="817"/>
      <c r="CC35" s="817"/>
      <c r="CD35" s="817"/>
      <c r="CE35" s="817"/>
      <c r="CF35" s="817"/>
      <c r="CG35" s="818"/>
      <c r="CH35" s="829"/>
      <c r="CI35" s="830"/>
      <c r="CJ35" s="830"/>
      <c r="CK35" s="830"/>
      <c r="CL35" s="831"/>
      <c r="CM35" s="829"/>
      <c r="CN35" s="830"/>
      <c r="CO35" s="830"/>
      <c r="CP35" s="830"/>
      <c r="CQ35" s="831"/>
      <c r="CR35" s="829"/>
      <c r="CS35" s="830"/>
      <c r="CT35" s="830"/>
      <c r="CU35" s="830"/>
      <c r="CV35" s="831"/>
      <c r="CW35" s="829"/>
      <c r="CX35" s="830"/>
      <c r="CY35" s="830"/>
      <c r="CZ35" s="830"/>
      <c r="DA35" s="831"/>
      <c r="DB35" s="829"/>
      <c r="DC35" s="830"/>
      <c r="DD35" s="830"/>
      <c r="DE35" s="830"/>
      <c r="DF35" s="831"/>
      <c r="DG35" s="829"/>
      <c r="DH35" s="830"/>
      <c r="DI35" s="830"/>
      <c r="DJ35" s="830"/>
      <c r="DK35" s="831"/>
      <c r="DL35" s="829"/>
      <c r="DM35" s="830"/>
      <c r="DN35" s="830"/>
      <c r="DO35" s="830"/>
      <c r="DP35" s="831"/>
      <c r="DQ35" s="829"/>
      <c r="DR35" s="830"/>
      <c r="DS35" s="830"/>
      <c r="DT35" s="830"/>
      <c r="DU35" s="831"/>
      <c r="DV35" s="832"/>
      <c r="DW35" s="833"/>
      <c r="DX35" s="833"/>
      <c r="DY35" s="833"/>
      <c r="DZ35" s="834"/>
      <c r="EA35" s="248"/>
    </row>
    <row r="36" spans="1:131" s="249" customFormat="1" ht="26.25" customHeight="1" x14ac:dyDescent="0.15">
      <c r="A36" s="268">
        <v>9</v>
      </c>
      <c r="B36" s="803"/>
      <c r="C36" s="804"/>
      <c r="D36" s="804"/>
      <c r="E36" s="804"/>
      <c r="F36" s="804"/>
      <c r="G36" s="804"/>
      <c r="H36" s="804"/>
      <c r="I36" s="804"/>
      <c r="J36" s="804"/>
      <c r="K36" s="804"/>
      <c r="L36" s="804"/>
      <c r="M36" s="804"/>
      <c r="N36" s="804"/>
      <c r="O36" s="804"/>
      <c r="P36" s="805"/>
      <c r="Q36" s="806"/>
      <c r="R36" s="807"/>
      <c r="S36" s="807"/>
      <c r="T36" s="807"/>
      <c r="U36" s="807"/>
      <c r="V36" s="807"/>
      <c r="W36" s="807"/>
      <c r="X36" s="807"/>
      <c r="Y36" s="807"/>
      <c r="Z36" s="807"/>
      <c r="AA36" s="807"/>
      <c r="AB36" s="807"/>
      <c r="AC36" s="807"/>
      <c r="AD36" s="807"/>
      <c r="AE36" s="808"/>
      <c r="AF36" s="809"/>
      <c r="AG36" s="810"/>
      <c r="AH36" s="810"/>
      <c r="AI36" s="810"/>
      <c r="AJ36" s="811"/>
      <c r="AK36" s="880"/>
      <c r="AL36" s="881"/>
      <c r="AM36" s="881"/>
      <c r="AN36" s="881"/>
      <c r="AO36" s="881"/>
      <c r="AP36" s="881"/>
      <c r="AQ36" s="881"/>
      <c r="AR36" s="881"/>
      <c r="AS36" s="881"/>
      <c r="AT36" s="881"/>
      <c r="AU36" s="881"/>
      <c r="AV36" s="881"/>
      <c r="AW36" s="881"/>
      <c r="AX36" s="881"/>
      <c r="AY36" s="881"/>
      <c r="AZ36" s="882"/>
      <c r="BA36" s="882"/>
      <c r="BB36" s="882"/>
      <c r="BC36" s="882"/>
      <c r="BD36" s="882"/>
      <c r="BE36" s="878"/>
      <c r="BF36" s="878"/>
      <c r="BG36" s="878"/>
      <c r="BH36" s="878"/>
      <c r="BI36" s="879"/>
      <c r="BJ36" s="254"/>
      <c r="BK36" s="254"/>
      <c r="BL36" s="254"/>
      <c r="BM36" s="254"/>
      <c r="BN36" s="254"/>
      <c r="BO36" s="267"/>
      <c r="BP36" s="267"/>
      <c r="BQ36" s="264">
        <v>30</v>
      </c>
      <c r="BR36" s="265"/>
      <c r="BS36" s="816"/>
      <c r="BT36" s="817"/>
      <c r="BU36" s="817"/>
      <c r="BV36" s="817"/>
      <c r="BW36" s="817"/>
      <c r="BX36" s="817"/>
      <c r="BY36" s="817"/>
      <c r="BZ36" s="817"/>
      <c r="CA36" s="817"/>
      <c r="CB36" s="817"/>
      <c r="CC36" s="817"/>
      <c r="CD36" s="817"/>
      <c r="CE36" s="817"/>
      <c r="CF36" s="817"/>
      <c r="CG36" s="818"/>
      <c r="CH36" s="829"/>
      <c r="CI36" s="830"/>
      <c r="CJ36" s="830"/>
      <c r="CK36" s="830"/>
      <c r="CL36" s="831"/>
      <c r="CM36" s="829"/>
      <c r="CN36" s="830"/>
      <c r="CO36" s="830"/>
      <c r="CP36" s="830"/>
      <c r="CQ36" s="831"/>
      <c r="CR36" s="829"/>
      <c r="CS36" s="830"/>
      <c r="CT36" s="830"/>
      <c r="CU36" s="830"/>
      <c r="CV36" s="831"/>
      <c r="CW36" s="829"/>
      <c r="CX36" s="830"/>
      <c r="CY36" s="830"/>
      <c r="CZ36" s="830"/>
      <c r="DA36" s="831"/>
      <c r="DB36" s="829"/>
      <c r="DC36" s="830"/>
      <c r="DD36" s="830"/>
      <c r="DE36" s="830"/>
      <c r="DF36" s="831"/>
      <c r="DG36" s="829"/>
      <c r="DH36" s="830"/>
      <c r="DI36" s="830"/>
      <c r="DJ36" s="830"/>
      <c r="DK36" s="831"/>
      <c r="DL36" s="829"/>
      <c r="DM36" s="830"/>
      <c r="DN36" s="830"/>
      <c r="DO36" s="830"/>
      <c r="DP36" s="831"/>
      <c r="DQ36" s="829"/>
      <c r="DR36" s="830"/>
      <c r="DS36" s="830"/>
      <c r="DT36" s="830"/>
      <c r="DU36" s="831"/>
      <c r="DV36" s="832"/>
      <c r="DW36" s="833"/>
      <c r="DX36" s="833"/>
      <c r="DY36" s="833"/>
      <c r="DZ36" s="834"/>
      <c r="EA36" s="248"/>
    </row>
    <row r="37" spans="1:131" s="249" customFormat="1" ht="26.25" customHeight="1" x14ac:dyDescent="0.15">
      <c r="A37" s="268">
        <v>10</v>
      </c>
      <c r="B37" s="803"/>
      <c r="C37" s="804"/>
      <c r="D37" s="804"/>
      <c r="E37" s="804"/>
      <c r="F37" s="804"/>
      <c r="G37" s="804"/>
      <c r="H37" s="804"/>
      <c r="I37" s="804"/>
      <c r="J37" s="804"/>
      <c r="K37" s="804"/>
      <c r="L37" s="804"/>
      <c r="M37" s="804"/>
      <c r="N37" s="804"/>
      <c r="O37" s="804"/>
      <c r="P37" s="805"/>
      <c r="Q37" s="806"/>
      <c r="R37" s="807"/>
      <c r="S37" s="807"/>
      <c r="T37" s="807"/>
      <c r="U37" s="807"/>
      <c r="V37" s="807"/>
      <c r="W37" s="807"/>
      <c r="X37" s="807"/>
      <c r="Y37" s="807"/>
      <c r="Z37" s="807"/>
      <c r="AA37" s="807"/>
      <c r="AB37" s="807"/>
      <c r="AC37" s="807"/>
      <c r="AD37" s="807"/>
      <c r="AE37" s="808"/>
      <c r="AF37" s="809"/>
      <c r="AG37" s="810"/>
      <c r="AH37" s="810"/>
      <c r="AI37" s="810"/>
      <c r="AJ37" s="811"/>
      <c r="AK37" s="880"/>
      <c r="AL37" s="881"/>
      <c r="AM37" s="881"/>
      <c r="AN37" s="881"/>
      <c r="AO37" s="881"/>
      <c r="AP37" s="881"/>
      <c r="AQ37" s="881"/>
      <c r="AR37" s="881"/>
      <c r="AS37" s="881"/>
      <c r="AT37" s="881"/>
      <c r="AU37" s="881"/>
      <c r="AV37" s="881"/>
      <c r="AW37" s="881"/>
      <c r="AX37" s="881"/>
      <c r="AY37" s="881"/>
      <c r="AZ37" s="882"/>
      <c r="BA37" s="882"/>
      <c r="BB37" s="882"/>
      <c r="BC37" s="882"/>
      <c r="BD37" s="882"/>
      <c r="BE37" s="878"/>
      <c r="BF37" s="878"/>
      <c r="BG37" s="878"/>
      <c r="BH37" s="878"/>
      <c r="BI37" s="879"/>
      <c r="BJ37" s="254"/>
      <c r="BK37" s="254"/>
      <c r="BL37" s="254"/>
      <c r="BM37" s="254"/>
      <c r="BN37" s="254"/>
      <c r="BO37" s="267"/>
      <c r="BP37" s="267"/>
      <c r="BQ37" s="264">
        <v>31</v>
      </c>
      <c r="BR37" s="265"/>
      <c r="BS37" s="816"/>
      <c r="BT37" s="817"/>
      <c r="BU37" s="817"/>
      <c r="BV37" s="817"/>
      <c r="BW37" s="817"/>
      <c r="BX37" s="817"/>
      <c r="BY37" s="817"/>
      <c r="BZ37" s="817"/>
      <c r="CA37" s="817"/>
      <c r="CB37" s="817"/>
      <c r="CC37" s="817"/>
      <c r="CD37" s="817"/>
      <c r="CE37" s="817"/>
      <c r="CF37" s="817"/>
      <c r="CG37" s="818"/>
      <c r="CH37" s="829"/>
      <c r="CI37" s="830"/>
      <c r="CJ37" s="830"/>
      <c r="CK37" s="830"/>
      <c r="CL37" s="831"/>
      <c r="CM37" s="829"/>
      <c r="CN37" s="830"/>
      <c r="CO37" s="830"/>
      <c r="CP37" s="830"/>
      <c r="CQ37" s="831"/>
      <c r="CR37" s="829"/>
      <c r="CS37" s="830"/>
      <c r="CT37" s="830"/>
      <c r="CU37" s="830"/>
      <c r="CV37" s="831"/>
      <c r="CW37" s="829"/>
      <c r="CX37" s="830"/>
      <c r="CY37" s="830"/>
      <c r="CZ37" s="830"/>
      <c r="DA37" s="831"/>
      <c r="DB37" s="829"/>
      <c r="DC37" s="830"/>
      <c r="DD37" s="830"/>
      <c r="DE37" s="830"/>
      <c r="DF37" s="831"/>
      <c r="DG37" s="829"/>
      <c r="DH37" s="830"/>
      <c r="DI37" s="830"/>
      <c r="DJ37" s="830"/>
      <c r="DK37" s="831"/>
      <c r="DL37" s="829"/>
      <c r="DM37" s="830"/>
      <c r="DN37" s="830"/>
      <c r="DO37" s="830"/>
      <c r="DP37" s="831"/>
      <c r="DQ37" s="829"/>
      <c r="DR37" s="830"/>
      <c r="DS37" s="830"/>
      <c r="DT37" s="830"/>
      <c r="DU37" s="831"/>
      <c r="DV37" s="832"/>
      <c r="DW37" s="833"/>
      <c r="DX37" s="833"/>
      <c r="DY37" s="833"/>
      <c r="DZ37" s="834"/>
      <c r="EA37" s="248"/>
    </row>
    <row r="38" spans="1:131" s="249" customFormat="1" ht="26.25" customHeight="1" x14ac:dyDescent="0.15">
      <c r="A38" s="268">
        <v>11</v>
      </c>
      <c r="B38" s="803"/>
      <c r="C38" s="804"/>
      <c r="D38" s="804"/>
      <c r="E38" s="804"/>
      <c r="F38" s="804"/>
      <c r="G38" s="804"/>
      <c r="H38" s="804"/>
      <c r="I38" s="804"/>
      <c r="J38" s="804"/>
      <c r="K38" s="804"/>
      <c r="L38" s="804"/>
      <c r="M38" s="804"/>
      <c r="N38" s="804"/>
      <c r="O38" s="804"/>
      <c r="P38" s="805"/>
      <c r="Q38" s="806"/>
      <c r="R38" s="807"/>
      <c r="S38" s="807"/>
      <c r="T38" s="807"/>
      <c r="U38" s="807"/>
      <c r="V38" s="807"/>
      <c r="W38" s="807"/>
      <c r="X38" s="807"/>
      <c r="Y38" s="807"/>
      <c r="Z38" s="807"/>
      <c r="AA38" s="807"/>
      <c r="AB38" s="807"/>
      <c r="AC38" s="807"/>
      <c r="AD38" s="807"/>
      <c r="AE38" s="808"/>
      <c r="AF38" s="809"/>
      <c r="AG38" s="810"/>
      <c r="AH38" s="810"/>
      <c r="AI38" s="810"/>
      <c r="AJ38" s="811"/>
      <c r="AK38" s="880"/>
      <c r="AL38" s="881"/>
      <c r="AM38" s="881"/>
      <c r="AN38" s="881"/>
      <c r="AO38" s="881"/>
      <c r="AP38" s="881"/>
      <c r="AQ38" s="881"/>
      <c r="AR38" s="881"/>
      <c r="AS38" s="881"/>
      <c r="AT38" s="881"/>
      <c r="AU38" s="881"/>
      <c r="AV38" s="881"/>
      <c r="AW38" s="881"/>
      <c r="AX38" s="881"/>
      <c r="AY38" s="881"/>
      <c r="AZ38" s="882"/>
      <c r="BA38" s="882"/>
      <c r="BB38" s="882"/>
      <c r="BC38" s="882"/>
      <c r="BD38" s="882"/>
      <c r="BE38" s="878"/>
      <c r="BF38" s="878"/>
      <c r="BG38" s="878"/>
      <c r="BH38" s="878"/>
      <c r="BI38" s="879"/>
      <c r="BJ38" s="254"/>
      <c r="BK38" s="254"/>
      <c r="BL38" s="254"/>
      <c r="BM38" s="254"/>
      <c r="BN38" s="254"/>
      <c r="BO38" s="267"/>
      <c r="BP38" s="267"/>
      <c r="BQ38" s="264">
        <v>32</v>
      </c>
      <c r="BR38" s="265"/>
      <c r="BS38" s="816"/>
      <c r="BT38" s="817"/>
      <c r="BU38" s="817"/>
      <c r="BV38" s="817"/>
      <c r="BW38" s="817"/>
      <c r="BX38" s="817"/>
      <c r="BY38" s="817"/>
      <c r="BZ38" s="817"/>
      <c r="CA38" s="817"/>
      <c r="CB38" s="817"/>
      <c r="CC38" s="817"/>
      <c r="CD38" s="817"/>
      <c r="CE38" s="817"/>
      <c r="CF38" s="817"/>
      <c r="CG38" s="818"/>
      <c r="CH38" s="829"/>
      <c r="CI38" s="830"/>
      <c r="CJ38" s="830"/>
      <c r="CK38" s="830"/>
      <c r="CL38" s="831"/>
      <c r="CM38" s="829"/>
      <c r="CN38" s="830"/>
      <c r="CO38" s="830"/>
      <c r="CP38" s="830"/>
      <c r="CQ38" s="831"/>
      <c r="CR38" s="829"/>
      <c r="CS38" s="830"/>
      <c r="CT38" s="830"/>
      <c r="CU38" s="830"/>
      <c r="CV38" s="831"/>
      <c r="CW38" s="829"/>
      <c r="CX38" s="830"/>
      <c r="CY38" s="830"/>
      <c r="CZ38" s="830"/>
      <c r="DA38" s="831"/>
      <c r="DB38" s="829"/>
      <c r="DC38" s="830"/>
      <c r="DD38" s="830"/>
      <c r="DE38" s="830"/>
      <c r="DF38" s="831"/>
      <c r="DG38" s="829"/>
      <c r="DH38" s="830"/>
      <c r="DI38" s="830"/>
      <c r="DJ38" s="830"/>
      <c r="DK38" s="831"/>
      <c r="DL38" s="829"/>
      <c r="DM38" s="830"/>
      <c r="DN38" s="830"/>
      <c r="DO38" s="830"/>
      <c r="DP38" s="831"/>
      <c r="DQ38" s="829"/>
      <c r="DR38" s="830"/>
      <c r="DS38" s="830"/>
      <c r="DT38" s="830"/>
      <c r="DU38" s="831"/>
      <c r="DV38" s="832"/>
      <c r="DW38" s="833"/>
      <c r="DX38" s="833"/>
      <c r="DY38" s="833"/>
      <c r="DZ38" s="834"/>
      <c r="EA38" s="248"/>
    </row>
    <row r="39" spans="1:131" s="249" customFormat="1" ht="26.25" customHeight="1" x14ac:dyDescent="0.15">
      <c r="A39" s="268">
        <v>12</v>
      </c>
      <c r="B39" s="803"/>
      <c r="C39" s="804"/>
      <c r="D39" s="804"/>
      <c r="E39" s="804"/>
      <c r="F39" s="804"/>
      <c r="G39" s="804"/>
      <c r="H39" s="804"/>
      <c r="I39" s="804"/>
      <c r="J39" s="804"/>
      <c r="K39" s="804"/>
      <c r="L39" s="804"/>
      <c r="M39" s="804"/>
      <c r="N39" s="804"/>
      <c r="O39" s="804"/>
      <c r="P39" s="805"/>
      <c r="Q39" s="806"/>
      <c r="R39" s="807"/>
      <c r="S39" s="807"/>
      <c r="T39" s="807"/>
      <c r="U39" s="807"/>
      <c r="V39" s="807"/>
      <c r="W39" s="807"/>
      <c r="X39" s="807"/>
      <c r="Y39" s="807"/>
      <c r="Z39" s="807"/>
      <c r="AA39" s="807"/>
      <c r="AB39" s="807"/>
      <c r="AC39" s="807"/>
      <c r="AD39" s="807"/>
      <c r="AE39" s="808"/>
      <c r="AF39" s="809"/>
      <c r="AG39" s="810"/>
      <c r="AH39" s="810"/>
      <c r="AI39" s="810"/>
      <c r="AJ39" s="811"/>
      <c r="AK39" s="880"/>
      <c r="AL39" s="881"/>
      <c r="AM39" s="881"/>
      <c r="AN39" s="881"/>
      <c r="AO39" s="881"/>
      <c r="AP39" s="881"/>
      <c r="AQ39" s="881"/>
      <c r="AR39" s="881"/>
      <c r="AS39" s="881"/>
      <c r="AT39" s="881"/>
      <c r="AU39" s="881"/>
      <c r="AV39" s="881"/>
      <c r="AW39" s="881"/>
      <c r="AX39" s="881"/>
      <c r="AY39" s="881"/>
      <c r="AZ39" s="882"/>
      <c r="BA39" s="882"/>
      <c r="BB39" s="882"/>
      <c r="BC39" s="882"/>
      <c r="BD39" s="882"/>
      <c r="BE39" s="878"/>
      <c r="BF39" s="878"/>
      <c r="BG39" s="878"/>
      <c r="BH39" s="878"/>
      <c r="BI39" s="879"/>
      <c r="BJ39" s="254"/>
      <c r="BK39" s="254"/>
      <c r="BL39" s="254"/>
      <c r="BM39" s="254"/>
      <c r="BN39" s="254"/>
      <c r="BO39" s="267"/>
      <c r="BP39" s="267"/>
      <c r="BQ39" s="264">
        <v>33</v>
      </c>
      <c r="BR39" s="265"/>
      <c r="BS39" s="816"/>
      <c r="BT39" s="817"/>
      <c r="BU39" s="817"/>
      <c r="BV39" s="817"/>
      <c r="BW39" s="817"/>
      <c r="BX39" s="817"/>
      <c r="BY39" s="817"/>
      <c r="BZ39" s="817"/>
      <c r="CA39" s="817"/>
      <c r="CB39" s="817"/>
      <c r="CC39" s="817"/>
      <c r="CD39" s="817"/>
      <c r="CE39" s="817"/>
      <c r="CF39" s="817"/>
      <c r="CG39" s="818"/>
      <c r="CH39" s="829"/>
      <c r="CI39" s="830"/>
      <c r="CJ39" s="830"/>
      <c r="CK39" s="830"/>
      <c r="CL39" s="831"/>
      <c r="CM39" s="829"/>
      <c r="CN39" s="830"/>
      <c r="CO39" s="830"/>
      <c r="CP39" s="830"/>
      <c r="CQ39" s="831"/>
      <c r="CR39" s="829"/>
      <c r="CS39" s="830"/>
      <c r="CT39" s="830"/>
      <c r="CU39" s="830"/>
      <c r="CV39" s="831"/>
      <c r="CW39" s="829"/>
      <c r="CX39" s="830"/>
      <c r="CY39" s="830"/>
      <c r="CZ39" s="830"/>
      <c r="DA39" s="831"/>
      <c r="DB39" s="829"/>
      <c r="DC39" s="830"/>
      <c r="DD39" s="830"/>
      <c r="DE39" s="830"/>
      <c r="DF39" s="831"/>
      <c r="DG39" s="829"/>
      <c r="DH39" s="830"/>
      <c r="DI39" s="830"/>
      <c r="DJ39" s="830"/>
      <c r="DK39" s="831"/>
      <c r="DL39" s="829"/>
      <c r="DM39" s="830"/>
      <c r="DN39" s="830"/>
      <c r="DO39" s="830"/>
      <c r="DP39" s="831"/>
      <c r="DQ39" s="829"/>
      <c r="DR39" s="830"/>
      <c r="DS39" s="830"/>
      <c r="DT39" s="830"/>
      <c r="DU39" s="831"/>
      <c r="DV39" s="832"/>
      <c r="DW39" s="833"/>
      <c r="DX39" s="833"/>
      <c r="DY39" s="833"/>
      <c r="DZ39" s="834"/>
      <c r="EA39" s="248"/>
    </row>
    <row r="40" spans="1:131" s="249" customFormat="1" ht="26.25" customHeight="1" x14ac:dyDescent="0.15">
      <c r="A40" s="263">
        <v>13</v>
      </c>
      <c r="B40" s="803"/>
      <c r="C40" s="804"/>
      <c r="D40" s="804"/>
      <c r="E40" s="804"/>
      <c r="F40" s="804"/>
      <c r="G40" s="804"/>
      <c r="H40" s="804"/>
      <c r="I40" s="804"/>
      <c r="J40" s="804"/>
      <c r="K40" s="804"/>
      <c r="L40" s="804"/>
      <c r="M40" s="804"/>
      <c r="N40" s="804"/>
      <c r="O40" s="804"/>
      <c r="P40" s="805"/>
      <c r="Q40" s="806"/>
      <c r="R40" s="807"/>
      <c r="S40" s="807"/>
      <c r="T40" s="807"/>
      <c r="U40" s="807"/>
      <c r="V40" s="807"/>
      <c r="W40" s="807"/>
      <c r="X40" s="807"/>
      <c r="Y40" s="807"/>
      <c r="Z40" s="807"/>
      <c r="AA40" s="807"/>
      <c r="AB40" s="807"/>
      <c r="AC40" s="807"/>
      <c r="AD40" s="807"/>
      <c r="AE40" s="808"/>
      <c r="AF40" s="809"/>
      <c r="AG40" s="810"/>
      <c r="AH40" s="810"/>
      <c r="AI40" s="810"/>
      <c r="AJ40" s="811"/>
      <c r="AK40" s="880"/>
      <c r="AL40" s="881"/>
      <c r="AM40" s="881"/>
      <c r="AN40" s="881"/>
      <c r="AO40" s="881"/>
      <c r="AP40" s="881"/>
      <c r="AQ40" s="881"/>
      <c r="AR40" s="881"/>
      <c r="AS40" s="881"/>
      <c r="AT40" s="881"/>
      <c r="AU40" s="881"/>
      <c r="AV40" s="881"/>
      <c r="AW40" s="881"/>
      <c r="AX40" s="881"/>
      <c r="AY40" s="881"/>
      <c r="AZ40" s="882"/>
      <c r="BA40" s="882"/>
      <c r="BB40" s="882"/>
      <c r="BC40" s="882"/>
      <c r="BD40" s="882"/>
      <c r="BE40" s="878"/>
      <c r="BF40" s="878"/>
      <c r="BG40" s="878"/>
      <c r="BH40" s="878"/>
      <c r="BI40" s="879"/>
      <c r="BJ40" s="254"/>
      <c r="BK40" s="254"/>
      <c r="BL40" s="254"/>
      <c r="BM40" s="254"/>
      <c r="BN40" s="254"/>
      <c r="BO40" s="267"/>
      <c r="BP40" s="267"/>
      <c r="BQ40" s="264">
        <v>34</v>
      </c>
      <c r="BR40" s="265"/>
      <c r="BS40" s="816"/>
      <c r="BT40" s="817"/>
      <c r="BU40" s="817"/>
      <c r="BV40" s="817"/>
      <c r="BW40" s="817"/>
      <c r="BX40" s="817"/>
      <c r="BY40" s="817"/>
      <c r="BZ40" s="817"/>
      <c r="CA40" s="817"/>
      <c r="CB40" s="817"/>
      <c r="CC40" s="817"/>
      <c r="CD40" s="817"/>
      <c r="CE40" s="817"/>
      <c r="CF40" s="817"/>
      <c r="CG40" s="818"/>
      <c r="CH40" s="829"/>
      <c r="CI40" s="830"/>
      <c r="CJ40" s="830"/>
      <c r="CK40" s="830"/>
      <c r="CL40" s="831"/>
      <c r="CM40" s="829"/>
      <c r="CN40" s="830"/>
      <c r="CO40" s="830"/>
      <c r="CP40" s="830"/>
      <c r="CQ40" s="831"/>
      <c r="CR40" s="829"/>
      <c r="CS40" s="830"/>
      <c r="CT40" s="830"/>
      <c r="CU40" s="830"/>
      <c r="CV40" s="831"/>
      <c r="CW40" s="829"/>
      <c r="CX40" s="830"/>
      <c r="CY40" s="830"/>
      <c r="CZ40" s="830"/>
      <c r="DA40" s="831"/>
      <c r="DB40" s="829"/>
      <c r="DC40" s="830"/>
      <c r="DD40" s="830"/>
      <c r="DE40" s="830"/>
      <c r="DF40" s="831"/>
      <c r="DG40" s="829"/>
      <c r="DH40" s="830"/>
      <c r="DI40" s="830"/>
      <c r="DJ40" s="830"/>
      <c r="DK40" s="831"/>
      <c r="DL40" s="829"/>
      <c r="DM40" s="830"/>
      <c r="DN40" s="830"/>
      <c r="DO40" s="830"/>
      <c r="DP40" s="831"/>
      <c r="DQ40" s="829"/>
      <c r="DR40" s="830"/>
      <c r="DS40" s="830"/>
      <c r="DT40" s="830"/>
      <c r="DU40" s="831"/>
      <c r="DV40" s="832"/>
      <c r="DW40" s="833"/>
      <c r="DX40" s="833"/>
      <c r="DY40" s="833"/>
      <c r="DZ40" s="834"/>
      <c r="EA40" s="248"/>
    </row>
    <row r="41" spans="1:131" s="249" customFormat="1" ht="26.25" customHeight="1" x14ac:dyDescent="0.15">
      <c r="A41" s="263">
        <v>14</v>
      </c>
      <c r="B41" s="803"/>
      <c r="C41" s="804"/>
      <c r="D41" s="804"/>
      <c r="E41" s="804"/>
      <c r="F41" s="804"/>
      <c r="G41" s="804"/>
      <c r="H41" s="804"/>
      <c r="I41" s="804"/>
      <c r="J41" s="804"/>
      <c r="K41" s="804"/>
      <c r="L41" s="804"/>
      <c r="M41" s="804"/>
      <c r="N41" s="804"/>
      <c r="O41" s="804"/>
      <c r="P41" s="805"/>
      <c r="Q41" s="806"/>
      <c r="R41" s="807"/>
      <c r="S41" s="807"/>
      <c r="T41" s="807"/>
      <c r="U41" s="807"/>
      <c r="V41" s="807"/>
      <c r="W41" s="807"/>
      <c r="X41" s="807"/>
      <c r="Y41" s="807"/>
      <c r="Z41" s="807"/>
      <c r="AA41" s="807"/>
      <c r="AB41" s="807"/>
      <c r="AC41" s="807"/>
      <c r="AD41" s="807"/>
      <c r="AE41" s="808"/>
      <c r="AF41" s="809"/>
      <c r="AG41" s="810"/>
      <c r="AH41" s="810"/>
      <c r="AI41" s="810"/>
      <c r="AJ41" s="811"/>
      <c r="AK41" s="880"/>
      <c r="AL41" s="881"/>
      <c r="AM41" s="881"/>
      <c r="AN41" s="881"/>
      <c r="AO41" s="881"/>
      <c r="AP41" s="881"/>
      <c r="AQ41" s="881"/>
      <c r="AR41" s="881"/>
      <c r="AS41" s="881"/>
      <c r="AT41" s="881"/>
      <c r="AU41" s="881"/>
      <c r="AV41" s="881"/>
      <c r="AW41" s="881"/>
      <c r="AX41" s="881"/>
      <c r="AY41" s="881"/>
      <c r="AZ41" s="882"/>
      <c r="BA41" s="882"/>
      <c r="BB41" s="882"/>
      <c r="BC41" s="882"/>
      <c r="BD41" s="882"/>
      <c r="BE41" s="878"/>
      <c r="BF41" s="878"/>
      <c r="BG41" s="878"/>
      <c r="BH41" s="878"/>
      <c r="BI41" s="879"/>
      <c r="BJ41" s="254"/>
      <c r="BK41" s="254"/>
      <c r="BL41" s="254"/>
      <c r="BM41" s="254"/>
      <c r="BN41" s="254"/>
      <c r="BO41" s="267"/>
      <c r="BP41" s="267"/>
      <c r="BQ41" s="264">
        <v>35</v>
      </c>
      <c r="BR41" s="265"/>
      <c r="BS41" s="816"/>
      <c r="BT41" s="817"/>
      <c r="BU41" s="817"/>
      <c r="BV41" s="817"/>
      <c r="BW41" s="817"/>
      <c r="BX41" s="817"/>
      <c r="BY41" s="817"/>
      <c r="BZ41" s="817"/>
      <c r="CA41" s="817"/>
      <c r="CB41" s="817"/>
      <c r="CC41" s="817"/>
      <c r="CD41" s="817"/>
      <c r="CE41" s="817"/>
      <c r="CF41" s="817"/>
      <c r="CG41" s="818"/>
      <c r="CH41" s="829"/>
      <c r="CI41" s="830"/>
      <c r="CJ41" s="830"/>
      <c r="CK41" s="830"/>
      <c r="CL41" s="831"/>
      <c r="CM41" s="829"/>
      <c r="CN41" s="830"/>
      <c r="CO41" s="830"/>
      <c r="CP41" s="830"/>
      <c r="CQ41" s="831"/>
      <c r="CR41" s="829"/>
      <c r="CS41" s="830"/>
      <c r="CT41" s="830"/>
      <c r="CU41" s="830"/>
      <c r="CV41" s="831"/>
      <c r="CW41" s="829"/>
      <c r="CX41" s="830"/>
      <c r="CY41" s="830"/>
      <c r="CZ41" s="830"/>
      <c r="DA41" s="831"/>
      <c r="DB41" s="829"/>
      <c r="DC41" s="830"/>
      <c r="DD41" s="830"/>
      <c r="DE41" s="830"/>
      <c r="DF41" s="831"/>
      <c r="DG41" s="829"/>
      <c r="DH41" s="830"/>
      <c r="DI41" s="830"/>
      <c r="DJ41" s="830"/>
      <c r="DK41" s="831"/>
      <c r="DL41" s="829"/>
      <c r="DM41" s="830"/>
      <c r="DN41" s="830"/>
      <c r="DO41" s="830"/>
      <c r="DP41" s="831"/>
      <c r="DQ41" s="829"/>
      <c r="DR41" s="830"/>
      <c r="DS41" s="830"/>
      <c r="DT41" s="830"/>
      <c r="DU41" s="831"/>
      <c r="DV41" s="832"/>
      <c r="DW41" s="833"/>
      <c r="DX41" s="833"/>
      <c r="DY41" s="833"/>
      <c r="DZ41" s="834"/>
      <c r="EA41" s="248"/>
    </row>
    <row r="42" spans="1:131" s="249" customFormat="1" ht="26.25" customHeight="1" x14ac:dyDescent="0.15">
      <c r="A42" s="263">
        <v>15</v>
      </c>
      <c r="B42" s="803"/>
      <c r="C42" s="804"/>
      <c r="D42" s="804"/>
      <c r="E42" s="804"/>
      <c r="F42" s="804"/>
      <c r="G42" s="804"/>
      <c r="H42" s="804"/>
      <c r="I42" s="804"/>
      <c r="J42" s="804"/>
      <c r="K42" s="804"/>
      <c r="L42" s="804"/>
      <c r="M42" s="804"/>
      <c r="N42" s="804"/>
      <c r="O42" s="804"/>
      <c r="P42" s="805"/>
      <c r="Q42" s="806"/>
      <c r="R42" s="807"/>
      <c r="S42" s="807"/>
      <c r="T42" s="807"/>
      <c r="U42" s="807"/>
      <c r="V42" s="807"/>
      <c r="W42" s="807"/>
      <c r="X42" s="807"/>
      <c r="Y42" s="807"/>
      <c r="Z42" s="807"/>
      <c r="AA42" s="807"/>
      <c r="AB42" s="807"/>
      <c r="AC42" s="807"/>
      <c r="AD42" s="807"/>
      <c r="AE42" s="808"/>
      <c r="AF42" s="809"/>
      <c r="AG42" s="810"/>
      <c r="AH42" s="810"/>
      <c r="AI42" s="810"/>
      <c r="AJ42" s="811"/>
      <c r="AK42" s="880"/>
      <c r="AL42" s="881"/>
      <c r="AM42" s="881"/>
      <c r="AN42" s="881"/>
      <c r="AO42" s="881"/>
      <c r="AP42" s="881"/>
      <c r="AQ42" s="881"/>
      <c r="AR42" s="881"/>
      <c r="AS42" s="881"/>
      <c r="AT42" s="881"/>
      <c r="AU42" s="881"/>
      <c r="AV42" s="881"/>
      <c r="AW42" s="881"/>
      <c r="AX42" s="881"/>
      <c r="AY42" s="881"/>
      <c r="AZ42" s="882"/>
      <c r="BA42" s="882"/>
      <c r="BB42" s="882"/>
      <c r="BC42" s="882"/>
      <c r="BD42" s="882"/>
      <c r="BE42" s="878"/>
      <c r="BF42" s="878"/>
      <c r="BG42" s="878"/>
      <c r="BH42" s="878"/>
      <c r="BI42" s="879"/>
      <c r="BJ42" s="254"/>
      <c r="BK42" s="254"/>
      <c r="BL42" s="254"/>
      <c r="BM42" s="254"/>
      <c r="BN42" s="254"/>
      <c r="BO42" s="267"/>
      <c r="BP42" s="267"/>
      <c r="BQ42" s="264">
        <v>36</v>
      </c>
      <c r="BR42" s="265"/>
      <c r="BS42" s="816"/>
      <c r="BT42" s="817"/>
      <c r="BU42" s="817"/>
      <c r="BV42" s="817"/>
      <c r="BW42" s="817"/>
      <c r="BX42" s="817"/>
      <c r="BY42" s="817"/>
      <c r="BZ42" s="817"/>
      <c r="CA42" s="817"/>
      <c r="CB42" s="817"/>
      <c r="CC42" s="817"/>
      <c r="CD42" s="817"/>
      <c r="CE42" s="817"/>
      <c r="CF42" s="817"/>
      <c r="CG42" s="818"/>
      <c r="CH42" s="829"/>
      <c r="CI42" s="830"/>
      <c r="CJ42" s="830"/>
      <c r="CK42" s="830"/>
      <c r="CL42" s="831"/>
      <c r="CM42" s="829"/>
      <c r="CN42" s="830"/>
      <c r="CO42" s="830"/>
      <c r="CP42" s="830"/>
      <c r="CQ42" s="831"/>
      <c r="CR42" s="829"/>
      <c r="CS42" s="830"/>
      <c r="CT42" s="830"/>
      <c r="CU42" s="830"/>
      <c r="CV42" s="831"/>
      <c r="CW42" s="829"/>
      <c r="CX42" s="830"/>
      <c r="CY42" s="830"/>
      <c r="CZ42" s="830"/>
      <c r="DA42" s="831"/>
      <c r="DB42" s="829"/>
      <c r="DC42" s="830"/>
      <c r="DD42" s="830"/>
      <c r="DE42" s="830"/>
      <c r="DF42" s="831"/>
      <c r="DG42" s="829"/>
      <c r="DH42" s="830"/>
      <c r="DI42" s="830"/>
      <c r="DJ42" s="830"/>
      <c r="DK42" s="831"/>
      <c r="DL42" s="829"/>
      <c r="DM42" s="830"/>
      <c r="DN42" s="830"/>
      <c r="DO42" s="830"/>
      <c r="DP42" s="831"/>
      <c r="DQ42" s="829"/>
      <c r="DR42" s="830"/>
      <c r="DS42" s="830"/>
      <c r="DT42" s="830"/>
      <c r="DU42" s="831"/>
      <c r="DV42" s="832"/>
      <c r="DW42" s="833"/>
      <c r="DX42" s="833"/>
      <c r="DY42" s="833"/>
      <c r="DZ42" s="834"/>
      <c r="EA42" s="248"/>
    </row>
    <row r="43" spans="1:131" s="249" customFormat="1" ht="26.25" customHeight="1" x14ac:dyDescent="0.15">
      <c r="A43" s="263">
        <v>16</v>
      </c>
      <c r="B43" s="803"/>
      <c r="C43" s="804"/>
      <c r="D43" s="804"/>
      <c r="E43" s="804"/>
      <c r="F43" s="804"/>
      <c r="G43" s="804"/>
      <c r="H43" s="804"/>
      <c r="I43" s="804"/>
      <c r="J43" s="804"/>
      <c r="K43" s="804"/>
      <c r="L43" s="804"/>
      <c r="M43" s="804"/>
      <c r="N43" s="804"/>
      <c r="O43" s="804"/>
      <c r="P43" s="805"/>
      <c r="Q43" s="806"/>
      <c r="R43" s="807"/>
      <c r="S43" s="807"/>
      <c r="T43" s="807"/>
      <c r="U43" s="807"/>
      <c r="V43" s="807"/>
      <c r="W43" s="807"/>
      <c r="X43" s="807"/>
      <c r="Y43" s="807"/>
      <c r="Z43" s="807"/>
      <c r="AA43" s="807"/>
      <c r="AB43" s="807"/>
      <c r="AC43" s="807"/>
      <c r="AD43" s="807"/>
      <c r="AE43" s="808"/>
      <c r="AF43" s="809"/>
      <c r="AG43" s="810"/>
      <c r="AH43" s="810"/>
      <c r="AI43" s="810"/>
      <c r="AJ43" s="811"/>
      <c r="AK43" s="880"/>
      <c r="AL43" s="881"/>
      <c r="AM43" s="881"/>
      <c r="AN43" s="881"/>
      <c r="AO43" s="881"/>
      <c r="AP43" s="881"/>
      <c r="AQ43" s="881"/>
      <c r="AR43" s="881"/>
      <c r="AS43" s="881"/>
      <c r="AT43" s="881"/>
      <c r="AU43" s="881"/>
      <c r="AV43" s="881"/>
      <c r="AW43" s="881"/>
      <c r="AX43" s="881"/>
      <c r="AY43" s="881"/>
      <c r="AZ43" s="882"/>
      <c r="BA43" s="882"/>
      <c r="BB43" s="882"/>
      <c r="BC43" s="882"/>
      <c r="BD43" s="882"/>
      <c r="BE43" s="878"/>
      <c r="BF43" s="878"/>
      <c r="BG43" s="878"/>
      <c r="BH43" s="878"/>
      <c r="BI43" s="879"/>
      <c r="BJ43" s="254"/>
      <c r="BK43" s="254"/>
      <c r="BL43" s="254"/>
      <c r="BM43" s="254"/>
      <c r="BN43" s="254"/>
      <c r="BO43" s="267"/>
      <c r="BP43" s="267"/>
      <c r="BQ43" s="264">
        <v>37</v>
      </c>
      <c r="BR43" s="265"/>
      <c r="BS43" s="816"/>
      <c r="BT43" s="817"/>
      <c r="BU43" s="817"/>
      <c r="BV43" s="817"/>
      <c r="BW43" s="817"/>
      <c r="BX43" s="817"/>
      <c r="BY43" s="817"/>
      <c r="BZ43" s="817"/>
      <c r="CA43" s="817"/>
      <c r="CB43" s="817"/>
      <c r="CC43" s="817"/>
      <c r="CD43" s="817"/>
      <c r="CE43" s="817"/>
      <c r="CF43" s="817"/>
      <c r="CG43" s="818"/>
      <c r="CH43" s="829"/>
      <c r="CI43" s="830"/>
      <c r="CJ43" s="830"/>
      <c r="CK43" s="830"/>
      <c r="CL43" s="831"/>
      <c r="CM43" s="829"/>
      <c r="CN43" s="830"/>
      <c r="CO43" s="830"/>
      <c r="CP43" s="830"/>
      <c r="CQ43" s="831"/>
      <c r="CR43" s="829"/>
      <c r="CS43" s="830"/>
      <c r="CT43" s="830"/>
      <c r="CU43" s="830"/>
      <c r="CV43" s="831"/>
      <c r="CW43" s="829"/>
      <c r="CX43" s="830"/>
      <c r="CY43" s="830"/>
      <c r="CZ43" s="830"/>
      <c r="DA43" s="831"/>
      <c r="DB43" s="829"/>
      <c r="DC43" s="830"/>
      <c r="DD43" s="830"/>
      <c r="DE43" s="830"/>
      <c r="DF43" s="831"/>
      <c r="DG43" s="829"/>
      <c r="DH43" s="830"/>
      <c r="DI43" s="830"/>
      <c r="DJ43" s="830"/>
      <c r="DK43" s="831"/>
      <c r="DL43" s="829"/>
      <c r="DM43" s="830"/>
      <c r="DN43" s="830"/>
      <c r="DO43" s="830"/>
      <c r="DP43" s="831"/>
      <c r="DQ43" s="829"/>
      <c r="DR43" s="830"/>
      <c r="DS43" s="830"/>
      <c r="DT43" s="830"/>
      <c r="DU43" s="831"/>
      <c r="DV43" s="832"/>
      <c r="DW43" s="833"/>
      <c r="DX43" s="833"/>
      <c r="DY43" s="833"/>
      <c r="DZ43" s="834"/>
      <c r="EA43" s="248"/>
    </row>
    <row r="44" spans="1:131" s="249" customFormat="1" ht="26.25" customHeight="1" x14ac:dyDescent="0.15">
      <c r="A44" s="263">
        <v>17</v>
      </c>
      <c r="B44" s="803"/>
      <c r="C44" s="804"/>
      <c r="D44" s="804"/>
      <c r="E44" s="804"/>
      <c r="F44" s="804"/>
      <c r="G44" s="804"/>
      <c r="H44" s="804"/>
      <c r="I44" s="804"/>
      <c r="J44" s="804"/>
      <c r="K44" s="804"/>
      <c r="L44" s="804"/>
      <c r="M44" s="804"/>
      <c r="N44" s="804"/>
      <c r="O44" s="804"/>
      <c r="P44" s="805"/>
      <c r="Q44" s="806"/>
      <c r="R44" s="807"/>
      <c r="S44" s="807"/>
      <c r="T44" s="807"/>
      <c r="U44" s="807"/>
      <c r="V44" s="807"/>
      <c r="W44" s="807"/>
      <c r="X44" s="807"/>
      <c r="Y44" s="807"/>
      <c r="Z44" s="807"/>
      <c r="AA44" s="807"/>
      <c r="AB44" s="807"/>
      <c r="AC44" s="807"/>
      <c r="AD44" s="807"/>
      <c r="AE44" s="808"/>
      <c r="AF44" s="809"/>
      <c r="AG44" s="810"/>
      <c r="AH44" s="810"/>
      <c r="AI44" s="810"/>
      <c r="AJ44" s="811"/>
      <c r="AK44" s="880"/>
      <c r="AL44" s="881"/>
      <c r="AM44" s="881"/>
      <c r="AN44" s="881"/>
      <c r="AO44" s="881"/>
      <c r="AP44" s="881"/>
      <c r="AQ44" s="881"/>
      <c r="AR44" s="881"/>
      <c r="AS44" s="881"/>
      <c r="AT44" s="881"/>
      <c r="AU44" s="881"/>
      <c r="AV44" s="881"/>
      <c r="AW44" s="881"/>
      <c r="AX44" s="881"/>
      <c r="AY44" s="881"/>
      <c r="AZ44" s="882"/>
      <c r="BA44" s="882"/>
      <c r="BB44" s="882"/>
      <c r="BC44" s="882"/>
      <c r="BD44" s="882"/>
      <c r="BE44" s="878"/>
      <c r="BF44" s="878"/>
      <c r="BG44" s="878"/>
      <c r="BH44" s="878"/>
      <c r="BI44" s="879"/>
      <c r="BJ44" s="254"/>
      <c r="BK44" s="254"/>
      <c r="BL44" s="254"/>
      <c r="BM44" s="254"/>
      <c r="BN44" s="254"/>
      <c r="BO44" s="267"/>
      <c r="BP44" s="267"/>
      <c r="BQ44" s="264">
        <v>38</v>
      </c>
      <c r="BR44" s="265"/>
      <c r="BS44" s="816"/>
      <c r="BT44" s="817"/>
      <c r="BU44" s="817"/>
      <c r="BV44" s="817"/>
      <c r="BW44" s="817"/>
      <c r="BX44" s="817"/>
      <c r="BY44" s="817"/>
      <c r="BZ44" s="817"/>
      <c r="CA44" s="817"/>
      <c r="CB44" s="817"/>
      <c r="CC44" s="817"/>
      <c r="CD44" s="817"/>
      <c r="CE44" s="817"/>
      <c r="CF44" s="817"/>
      <c r="CG44" s="818"/>
      <c r="CH44" s="829"/>
      <c r="CI44" s="830"/>
      <c r="CJ44" s="830"/>
      <c r="CK44" s="830"/>
      <c r="CL44" s="831"/>
      <c r="CM44" s="829"/>
      <c r="CN44" s="830"/>
      <c r="CO44" s="830"/>
      <c r="CP44" s="830"/>
      <c r="CQ44" s="831"/>
      <c r="CR44" s="829"/>
      <c r="CS44" s="830"/>
      <c r="CT44" s="830"/>
      <c r="CU44" s="830"/>
      <c r="CV44" s="831"/>
      <c r="CW44" s="829"/>
      <c r="CX44" s="830"/>
      <c r="CY44" s="830"/>
      <c r="CZ44" s="830"/>
      <c r="DA44" s="831"/>
      <c r="DB44" s="829"/>
      <c r="DC44" s="830"/>
      <c r="DD44" s="830"/>
      <c r="DE44" s="830"/>
      <c r="DF44" s="831"/>
      <c r="DG44" s="829"/>
      <c r="DH44" s="830"/>
      <c r="DI44" s="830"/>
      <c r="DJ44" s="830"/>
      <c r="DK44" s="831"/>
      <c r="DL44" s="829"/>
      <c r="DM44" s="830"/>
      <c r="DN44" s="830"/>
      <c r="DO44" s="830"/>
      <c r="DP44" s="831"/>
      <c r="DQ44" s="829"/>
      <c r="DR44" s="830"/>
      <c r="DS44" s="830"/>
      <c r="DT44" s="830"/>
      <c r="DU44" s="831"/>
      <c r="DV44" s="832"/>
      <c r="DW44" s="833"/>
      <c r="DX44" s="833"/>
      <c r="DY44" s="833"/>
      <c r="DZ44" s="834"/>
      <c r="EA44" s="248"/>
    </row>
    <row r="45" spans="1:131" s="249" customFormat="1" ht="26.25" customHeight="1" x14ac:dyDescent="0.15">
      <c r="A45" s="263">
        <v>18</v>
      </c>
      <c r="B45" s="803"/>
      <c r="C45" s="804"/>
      <c r="D45" s="804"/>
      <c r="E45" s="804"/>
      <c r="F45" s="804"/>
      <c r="G45" s="804"/>
      <c r="H45" s="804"/>
      <c r="I45" s="804"/>
      <c r="J45" s="804"/>
      <c r="K45" s="804"/>
      <c r="L45" s="804"/>
      <c r="M45" s="804"/>
      <c r="N45" s="804"/>
      <c r="O45" s="804"/>
      <c r="P45" s="805"/>
      <c r="Q45" s="806"/>
      <c r="R45" s="807"/>
      <c r="S45" s="807"/>
      <c r="T45" s="807"/>
      <c r="U45" s="807"/>
      <c r="V45" s="807"/>
      <c r="W45" s="807"/>
      <c r="X45" s="807"/>
      <c r="Y45" s="807"/>
      <c r="Z45" s="807"/>
      <c r="AA45" s="807"/>
      <c r="AB45" s="807"/>
      <c r="AC45" s="807"/>
      <c r="AD45" s="807"/>
      <c r="AE45" s="808"/>
      <c r="AF45" s="809"/>
      <c r="AG45" s="810"/>
      <c r="AH45" s="810"/>
      <c r="AI45" s="810"/>
      <c r="AJ45" s="811"/>
      <c r="AK45" s="880"/>
      <c r="AL45" s="881"/>
      <c r="AM45" s="881"/>
      <c r="AN45" s="881"/>
      <c r="AO45" s="881"/>
      <c r="AP45" s="881"/>
      <c r="AQ45" s="881"/>
      <c r="AR45" s="881"/>
      <c r="AS45" s="881"/>
      <c r="AT45" s="881"/>
      <c r="AU45" s="881"/>
      <c r="AV45" s="881"/>
      <c r="AW45" s="881"/>
      <c r="AX45" s="881"/>
      <c r="AY45" s="881"/>
      <c r="AZ45" s="882"/>
      <c r="BA45" s="882"/>
      <c r="BB45" s="882"/>
      <c r="BC45" s="882"/>
      <c r="BD45" s="882"/>
      <c r="BE45" s="878"/>
      <c r="BF45" s="878"/>
      <c r="BG45" s="878"/>
      <c r="BH45" s="878"/>
      <c r="BI45" s="879"/>
      <c r="BJ45" s="254"/>
      <c r="BK45" s="254"/>
      <c r="BL45" s="254"/>
      <c r="BM45" s="254"/>
      <c r="BN45" s="254"/>
      <c r="BO45" s="267"/>
      <c r="BP45" s="267"/>
      <c r="BQ45" s="264">
        <v>39</v>
      </c>
      <c r="BR45" s="265"/>
      <c r="BS45" s="816"/>
      <c r="BT45" s="817"/>
      <c r="BU45" s="817"/>
      <c r="BV45" s="817"/>
      <c r="BW45" s="817"/>
      <c r="BX45" s="817"/>
      <c r="BY45" s="817"/>
      <c r="BZ45" s="817"/>
      <c r="CA45" s="817"/>
      <c r="CB45" s="817"/>
      <c r="CC45" s="817"/>
      <c r="CD45" s="817"/>
      <c r="CE45" s="817"/>
      <c r="CF45" s="817"/>
      <c r="CG45" s="818"/>
      <c r="CH45" s="829"/>
      <c r="CI45" s="830"/>
      <c r="CJ45" s="830"/>
      <c r="CK45" s="830"/>
      <c r="CL45" s="831"/>
      <c r="CM45" s="829"/>
      <c r="CN45" s="830"/>
      <c r="CO45" s="830"/>
      <c r="CP45" s="830"/>
      <c r="CQ45" s="831"/>
      <c r="CR45" s="829"/>
      <c r="CS45" s="830"/>
      <c r="CT45" s="830"/>
      <c r="CU45" s="830"/>
      <c r="CV45" s="831"/>
      <c r="CW45" s="829"/>
      <c r="CX45" s="830"/>
      <c r="CY45" s="830"/>
      <c r="CZ45" s="830"/>
      <c r="DA45" s="831"/>
      <c r="DB45" s="829"/>
      <c r="DC45" s="830"/>
      <c r="DD45" s="830"/>
      <c r="DE45" s="830"/>
      <c r="DF45" s="831"/>
      <c r="DG45" s="829"/>
      <c r="DH45" s="830"/>
      <c r="DI45" s="830"/>
      <c r="DJ45" s="830"/>
      <c r="DK45" s="831"/>
      <c r="DL45" s="829"/>
      <c r="DM45" s="830"/>
      <c r="DN45" s="830"/>
      <c r="DO45" s="830"/>
      <c r="DP45" s="831"/>
      <c r="DQ45" s="829"/>
      <c r="DR45" s="830"/>
      <c r="DS45" s="830"/>
      <c r="DT45" s="830"/>
      <c r="DU45" s="831"/>
      <c r="DV45" s="832"/>
      <c r="DW45" s="833"/>
      <c r="DX45" s="833"/>
      <c r="DY45" s="833"/>
      <c r="DZ45" s="834"/>
      <c r="EA45" s="248"/>
    </row>
    <row r="46" spans="1:131" s="249" customFormat="1" ht="26.25" customHeight="1" x14ac:dyDescent="0.15">
      <c r="A46" s="263">
        <v>19</v>
      </c>
      <c r="B46" s="803"/>
      <c r="C46" s="804"/>
      <c r="D46" s="804"/>
      <c r="E46" s="804"/>
      <c r="F46" s="804"/>
      <c r="G46" s="804"/>
      <c r="H46" s="804"/>
      <c r="I46" s="804"/>
      <c r="J46" s="804"/>
      <c r="K46" s="804"/>
      <c r="L46" s="804"/>
      <c r="M46" s="804"/>
      <c r="N46" s="804"/>
      <c r="O46" s="804"/>
      <c r="P46" s="805"/>
      <c r="Q46" s="806"/>
      <c r="R46" s="807"/>
      <c r="S46" s="807"/>
      <c r="T46" s="807"/>
      <c r="U46" s="807"/>
      <c r="V46" s="807"/>
      <c r="W46" s="807"/>
      <c r="X46" s="807"/>
      <c r="Y46" s="807"/>
      <c r="Z46" s="807"/>
      <c r="AA46" s="807"/>
      <c r="AB46" s="807"/>
      <c r="AC46" s="807"/>
      <c r="AD46" s="807"/>
      <c r="AE46" s="808"/>
      <c r="AF46" s="809"/>
      <c r="AG46" s="810"/>
      <c r="AH46" s="810"/>
      <c r="AI46" s="810"/>
      <c r="AJ46" s="811"/>
      <c r="AK46" s="880"/>
      <c r="AL46" s="881"/>
      <c r="AM46" s="881"/>
      <c r="AN46" s="881"/>
      <c r="AO46" s="881"/>
      <c r="AP46" s="881"/>
      <c r="AQ46" s="881"/>
      <c r="AR46" s="881"/>
      <c r="AS46" s="881"/>
      <c r="AT46" s="881"/>
      <c r="AU46" s="881"/>
      <c r="AV46" s="881"/>
      <c r="AW46" s="881"/>
      <c r="AX46" s="881"/>
      <c r="AY46" s="881"/>
      <c r="AZ46" s="882"/>
      <c r="BA46" s="882"/>
      <c r="BB46" s="882"/>
      <c r="BC46" s="882"/>
      <c r="BD46" s="882"/>
      <c r="BE46" s="878"/>
      <c r="BF46" s="878"/>
      <c r="BG46" s="878"/>
      <c r="BH46" s="878"/>
      <c r="BI46" s="879"/>
      <c r="BJ46" s="254"/>
      <c r="BK46" s="254"/>
      <c r="BL46" s="254"/>
      <c r="BM46" s="254"/>
      <c r="BN46" s="254"/>
      <c r="BO46" s="267"/>
      <c r="BP46" s="267"/>
      <c r="BQ46" s="264">
        <v>40</v>
      </c>
      <c r="BR46" s="265"/>
      <c r="BS46" s="816"/>
      <c r="BT46" s="817"/>
      <c r="BU46" s="817"/>
      <c r="BV46" s="817"/>
      <c r="BW46" s="817"/>
      <c r="BX46" s="817"/>
      <c r="BY46" s="817"/>
      <c r="BZ46" s="817"/>
      <c r="CA46" s="817"/>
      <c r="CB46" s="817"/>
      <c r="CC46" s="817"/>
      <c r="CD46" s="817"/>
      <c r="CE46" s="817"/>
      <c r="CF46" s="817"/>
      <c r="CG46" s="818"/>
      <c r="CH46" s="829"/>
      <c r="CI46" s="830"/>
      <c r="CJ46" s="830"/>
      <c r="CK46" s="830"/>
      <c r="CL46" s="831"/>
      <c r="CM46" s="829"/>
      <c r="CN46" s="830"/>
      <c r="CO46" s="830"/>
      <c r="CP46" s="830"/>
      <c r="CQ46" s="831"/>
      <c r="CR46" s="829"/>
      <c r="CS46" s="830"/>
      <c r="CT46" s="830"/>
      <c r="CU46" s="830"/>
      <c r="CV46" s="831"/>
      <c r="CW46" s="829"/>
      <c r="CX46" s="830"/>
      <c r="CY46" s="830"/>
      <c r="CZ46" s="830"/>
      <c r="DA46" s="831"/>
      <c r="DB46" s="829"/>
      <c r="DC46" s="830"/>
      <c r="DD46" s="830"/>
      <c r="DE46" s="830"/>
      <c r="DF46" s="831"/>
      <c r="DG46" s="829"/>
      <c r="DH46" s="830"/>
      <c r="DI46" s="830"/>
      <c r="DJ46" s="830"/>
      <c r="DK46" s="831"/>
      <c r="DL46" s="829"/>
      <c r="DM46" s="830"/>
      <c r="DN46" s="830"/>
      <c r="DO46" s="830"/>
      <c r="DP46" s="831"/>
      <c r="DQ46" s="829"/>
      <c r="DR46" s="830"/>
      <c r="DS46" s="830"/>
      <c r="DT46" s="830"/>
      <c r="DU46" s="831"/>
      <c r="DV46" s="832"/>
      <c r="DW46" s="833"/>
      <c r="DX46" s="833"/>
      <c r="DY46" s="833"/>
      <c r="DZ46" s="834"/>
      <c r="EA46" s="248"/>
    </row>
    <row r="47" spans="1:131" s="249" customFormat="1" ht="26.25" customHeight="1" x14ac:dyDescent="0.15">
      <c r="A47" s="263">
        <v>20</v>
      </c>
      <c r="B47" s="803"/>
      <c r="C47" s="804"/>
      <c r="D47" s="804"/>
      <c r="E47" s="804"/>
      <c r="F47" s="804"/>
      <c r="G47" s="804"/>
      <c r="H47" s="804"/>
      <c r="I47" s="804"/>
      <c r="J47" s="804"/>
      <c r="K47" s="804"/>
      <c r="L47" s="804"/>
      <c r="M47" s="804"/>
      <c r="N47" s="804"/>
      <c r="O47" s="804"/>
      <c r="P47" s="805"/>
      <c r="Q47" s="806"/>
      <c r="R47" s="807"/>
      <c r="S47" s="807"/>
      <c r="T47" s="807"/>
      <c r="U47" s="807"/>
      <c r="V47" s="807"/>
      <c r="W47" s="807"/>
      <c r="X47" s="807"/>
      <c r="Y47" s="807"/>
      <c r="Z47" s="807"/>
      <c r="AA47" s="807"/>
      <c r="AB47" s="807"/>
      <c r="AC47" s="807"/>
      <c r="AD47" s="807"/>
      <c r="AE47" s="808"/>
      <c r="AF47" s="809"/>
      <c r="AG47" s="810"/>
      <c r="AH47" s="810"/>
      <c r="AI47" s="810"/>
      <c r="AJ47" s="811"/>
      <c r="AK47" s="880"/>
      <c r="AL47" s="881"/>
      <c r="AM47" s="881"/>
      <c r="AN47" s="881"/>
      <c r="AO47" s="881"/>
      <c r="AP47" s="881"/>
      <c r="AQ47" s="881"/>
      <c r="AR47" s="881"/>
      <c r="AS47" s="881"/>
      <c r="AT47" s="881"/>
      <c r="AU47" s="881"/>
      <c r="AV47" s="881"/>
      <c r="AW47" s="881"/>
      <c r="AX47" s="881"/>
      <c r="AY47" s="881"/>
      <c r="AZ47" s="882"/>
      <c r="BA47" s="882"/>
      <c r="BB47" s="882"/>
      <c r="BC47" s="882"/>
      <c r="BD47" s="882"/>
      <c r="BE47" s="878"/>
      <c r="BF47" s="878"/>
      <c r="BG47" s="878"/>
      <c r="BH47" s="878"/>
      <c r="BI47" s="879"/>
      <c r="BJ47" s="254"/>
      <c r="BK47" s="254"/>
      <c r="BL47" s="254"/>
      <c r="BM47" s="254"/>
      <c r="BN47" s="254"/>
      <c r="BO47" s="267"/>
      <c r="BP47" s="267"/>
      <c r="BQ47" s="264">
        <v>41</v>
      </c>
      <c r="BR47" s="265"/>
      <c r="BS47" s="816"/>
      <c r="BT47" s="817"/>
      <c r="BU47" s="817"/>
      <c r="BV47" s="817"/>
      <c r="BW47" s="817"/>
      <c r="BX47" s="817"/>
      <c r="BY47" s="817"/>
      <c r="BZ47" s="817"/>
      <c r="CA47" s="817"/>
      <c r="CB47" s="817"/>
      <c r="CC47" s="817"/>
      <c r="CD47" s="817"/>
      <c r="CE47" s="817"/>
      <c r="CF47" s="817"/>
      <c r="CG47" s="818"/>
      <c r="CH47" s="829"/>
      <c r="CI47" s="830"/>
      <c r="CJ47" s="830"/>
      <c r="CK47" s="830"/>
      <c r="CL47" s="831"/>
      <c r="CM47" s="829"/>
      <c r="CN47" s="830"/>
      <c r="CO47" s="830"/>
      <c r="CP47" s="830"/>
      <c r="CQ47" s="831"/>
      <c r="CR47" s="829"/>
      <c r="CS47" s="830"/>
      <c r="CT47" s="830"/>
      <c r="CU47" s="830"/>
      <c r="CV47" s="831"/>
      <c r="CW47" s="829"/>
      <c r="CX47" s="830"/>
      <c r="CY47" s="830"/>
      <c r="CZ47" s="830"/>
      <c r="DA47" s="831"/>
      <c r="DB47" s="829"/>
      <c r="DC47" s="830"/>
      <c r="DD47" s="830"/>
      <c r="DE47" s="830"/>
      <c r="DF47" s="831"/>
      <c r="DG47" s="829"/>
      <c r="DH47" s="830"/>
      <c r="DI47" s="830"/>
      <c r="DJ47" s="830"/>
      <c r="DK47" s="831"/>
      <c r="DL47" s="829"/>
      <c r="DM47" s="830"/>
      <c r="DN47" s="830"/>
      <c r="DO47" s="830"/>
      <c r="DP47" s="831"/>
      <c r="DQ47" s="829"/>
      <c r="DR47" s="830"/>
      <c r="DS47" s="830"/>
      <c r="DT47" s="830"/>
      <c r="DU47" s="831"/>
      <c r="DV47" s="832"/>
      <c r="DW47" s="833"/>
      <c r="DX47" s="833"/>
      <c r="DY47" s="833"/>
      <c r="DZ47" s="834"/>
      <c r="EA47" s="248"/>
    </row>
    <row r="48" spans="1:131" s="249" customFormat="1" ht="26.25" customHeight="1" x14ac:dyDescent="0.15">
      <c r="A48" s="263">
        <v>21</v>
      </c>
      <c r="B48" s="803"/>
      <c r="C48" s="804"/>
      <c r="D48" s="804"/>
      <c r="E48" s="804"/>
      <c r="F48" s="804"/>
      <c r="G48" s="804"/>
      <c r="H48" s="804"/>
      <c r="I48" s="804"/>
      <c r="J48" s="804"/>
      <c r="K48" s="804"/>
      <c r="L48" s="804"/>
      <c r="M48" s="804"/>
      <c r="N48" s="804"/>
      <c r="O48" s="804"/>
      <c r="P48" s="805"/>
      <c r="Q48" s="806"/>
      <c r="R48" s="807"/>
      <c r="S48" s="807"/>
      <c r="T48" s="807"/>
      <c r="U48" s="807"/>
      <c r="V48" s="807"/>
      <c r="W48" s="807"/>
      <c r="X48" s="807"/>
      <c r="Y48" s="807"/>
      <c r="Z48" s="807"/>
      <c r="AA48" s="807"/>
      <c r="AB48" s="807"/>
      <c r="AC48" s="807"/>
      <c r="AD48" s="807"/>
      <c r="AE48" s="808"/>
      <c r="AF48" s="809"/>
      <c r="AG48" s="810"/>
      <c r="AH48" s="810"/>
      <c r="AI48" s="810"/>
      <c r="AJ48" s="811"/>
      <c r="AK48" s="880"/>
      <c r="AL48" s="881"/>
      <c r="AM48" s="881"/>
      <c r="AN48" s="881"/>
      <c r="AO48" s="881"/>
      <c r="AP48" s="881"/>
      <c r="AQ48" s="881"/>
      <c r="AR48" s="881"/>
      <c r="AS48" s="881"/>
      <c r="AT48" s="881"/>
      <c r="AU48" s="881"/>
      <c r="AV48" s="881"/>
      <c r="AW48" s="881"/>
      <c r="AX48" s="881"/>
      <c r="AY48" s="881"/>
      <c r="AZ48" s="882"/>
      <c r="BA48" s="882"/>
      <c r="BB48" s="882"/>
      <c r="BC48" s="882"/>
      <c r="BD48" s="882"/>
      <c r="BE48" s="878"/>
      <c r="BF48" s="878"/>
      <c r="BG48" s="878"/>
      <c r="BH48" s="878"/>
      <c r="BI48" s="879"/>
      <c r="BJ48" s="254"/>
      <c r="BK48" s="254"/>
      <c r="BL48" s="254"/>
      <c r="BM48" s="254"/>
      <c r="BN48" s="254"/>
      <c r="BO48" s="267"/>
      <c r="BP48" s="267"/>
      <c r="BQ48" s="264">
        <v>42</v>
      </c>
      <c r="BR48" s="265"/>
      <c r="BS48" s="816"/>
      <c r="BT48" s="817"/>
      <c r="BU48" s="817"/>
      <c r="BV48" s="817"/>
      <c r="BW48" s="817"/>
      <c r="BX48" s="817"/>
      <c r="BY48" s="817"/>
      <c r="BZ48" s="817"/>
      <c r="CA48" s="817"/>
      <c r="CB48" s="817"/>
      <c r="CC48" s="817"/>
      <c r="CD48" s="817"/>
      <c r="CE48" s="817"/>
      <c r="CF48" s="817"/>
      <c r="CG48" s="818"/>
      <c r="CH48" s="829"/>
      <c r="CI48" s="830"/>
      <c r="CJ48" s="830"/>
      <c r="CK48" s="830"/>
      <c r="CL48" s="831"/>
      <c r="CM48" s="829"/>
      <c r="CN48" s="830"/>
      <c r="CO48" s="830"/>
      <c r="CP48" s="830"/>
      <c r="CQ48" s="831"/>
      <c r="CR48" s="829"/>
      <c r="CS48" s="830"/>
      <c r="CT48" s="830"/>
      <c r="CU48" s="830"/>
      <c r="CV48" s="831"/>
      <c r="CW48" s="829"/>
      <c r="CX48" s="830"/>
      <c r="CY48" s="830"/>
      <c r="CZ48" s="830"/>
      <c r="DA48" s="831"/>
      <c r="DB48" s="829"/>
      <c r="DC48" s="830"/>
      <c r="DD48" s="830"/>
      <c r="DE48" s="830"/>
      <c r="DF48" s="831"/>
      <c r="DG48" s="829"/>
      <c r="DH48" s="830"/>
      <c r="DI48" s="830"/>
      <c r="DJ48" s="830"/>
      <c r="DK48" s="831"/>
      <c r="DL48" s="829"/>
      <c r="DM48" s="830"/>
      <c r="DN48" s="830"/>
      <c r="DO48" s="830"/>
      <c r="DP48" s="831"/>
      <c r="DQ48" s="829"/>
      <c r="DR48" s="830"/>
      <c r="DS48" s="830"/>
      <c r="DT48" s="830"/>
      <c r="DU48" s="831"/>
      <c r="DV48" s="832"/>
      <c r="DW48" s="833"/>
      <c r="DX48" s="833"/>
      <c r="DY48" s="833"/>
      <c r="DZ48" s="834"/>
      <c r="EA48" s="248"/>
    </row>
    <row r="49" spans="1:131" s="249" customFormat="1" ht="26.25" customHeight="1" x14ac:dyDescent="0.15">
      <c r="A49" s="263">
        <v>22</v>
      </c>
      <c r="B49" s="803"/>
      <c r="C49" s="804"/>
      <c r="D49" s="804"/>
      <c r="E49" s="804"/>
      <c r="F49" s="804"/>
      <c r="G49" s="804"/>
      <c r="H49" s="804"/>
      <c r="I49" s="804"/>
      <c r="J49" s="804"/>
      <c r="K49" s="804"/>
      <c r="L49" s="804"/>
      <c r="M49" s="804"/>
      <c r="N49" s="804"/>
      <c r="O49" s="804"/>
      <c r="P49" s="805"/>
      <c r="Q49" s="806"/>
      <c r="R49" s="807"/>
      <c r="S49" s="807"/>
      <c r="T49" s="807"/>
      <c r="U49" s="807"/>
      <c r="V49" s="807"/>
      <c r="W49" s="807"/>
      <c r="X49" s="807"/>
      <c r="Y49" s="807"/>
      <c r="Z49" s="807"/>
      <c r="AA49" s="807"/>
      <c r="AB49" s="807"/>
      <c r="AC49" s="807"/>
      <c r="AD49" s="807"/>
      <c r="AE49" s="808"/>
      <c r="AF49" s="809"/>
      <c r="AG49" s="810"/>
      <c r="AH49" s="810"/>
      <c r="AI49" s="810"/>
      <c r="AJ49" s="811"/>
      <c r="AK49" s="880"/>
      <c r="AL49" s="881"/>
      <c r="AM49" s="881"/>
      <c r="AN49" s="881"/>
      <c r="AO49" s="881"/>
      <c r="AP49" s="881"/>
      <c r="AQ49" s="881"/>
      <c r="AR49" s="881"/>
      <c r="AS49" s="881"/>
      <c r="AT49" s="881"/>
      <c r="AU49" s="881"/>
      <c r="AV49" s="881"/>
      <c r="AW49" s="881"/>
      <c r="AX49" s="881"/>
      <c r="AY49" s="881"/>
      <c r="AZ49" s="882"/>
      <c r="BA49" s="882"/>
      <c r="BB49" s="882"/>
      <c r="BC49" s="882"/>
      <c r="BD49" s="882"/>
      <c r="BE49" s="878"/>
      <c r="BF49" s="878"/>
      <c r="BG49" s="878"/>
      <c r="BH49" s="878"/>
      <c r="BI49" s="879"/>
      <c r="BJ49" s="254"/>
      <c r="BK49" s="254"/>
      <c r="BL49" s="254"/>
      <c r="BM49" s="254"/>
      <c r="BN49" s="254"/>
      <c r="BO49" s="267"/>
      <c r="BP49" s="267"/>
      <c r="BQ49" s="264">
        <v>43</v>
      </c>
      <c r="BR49" s="265"/>
      <c r="BS49" s="816"/>
      <c r="BT49" s="817"/>
      <c r="BU49" s="817"/>
      <c r="BV49" s="817"/>
      <c r="BW49" s="817"/>
      <c r="BX49" s="817"/>
      <c r="BY49" s="817"/>
      <c r="BZ49" s="817"/>
      <c r="CA49" s="817"/>
      <c r="CB49" s="817"/>
      <c r="CC49" s="817"/>
      <c r="CD49" s="817"/>
      <c r="CE49" s="817"/>
      <c r="CF49" s="817"/>
      <c r="CG49" s="818"/>
      <c r="CH49" s="829"/>
      <c r="CI49" s="830"/>
      <c r="CJ49" s="830"/>
      <c r="CK49" s="830"/>
      <c r="CL49" s="831"/>
      <c r="CM49" s="829"/>
      <c r="CN49" s="830"/>
      <c r="CO49" s="830"/>
      <c r="CP49" s="830"/>
      <c r="CQ49" s="831"/>
      <c r="CR49" s="829"/>
      <c r="CS49" s="830"/>
      <c r="CT49" s="830"/>
      <c r="CU49" s="830"/>
      <c r="CV49" s="831"/>
      <c r="CW49" s="829"/>
      <c r="CX49" s="830"/>
      <c r="CY49" s="830"/>
      <c r="CZ49" s="830"/>
      <c r="DA49" s="831"/>
      <c r="DB49" s="829"/>
      <c r="DC49" s="830"/>
      <c r="DD49" s="830"/>
      <c r="DE49" s="830"/>
      <c r="DF49" s="831"/>
      <c r="DG49" s="829"/>
      <c r="DH49" s="830"/>
      <c r="DI49" s="830"/>
      <c r="DJ49" s="830"/>
      <c r="DK49" s="831"/>
      <c r="DL49" s="829"/>
      <c r="DM49" s="830"/>
      <c r="DN49" s="830"/>
      <c r="DO49" s="830"/>
      <c r="DP49" s="831"/>
      <c r="DQ49" s="829"/>
      <c r="DR49" s="830"/>
      <c r="DS49" s="830"/>
      <c r="DT49" s="830"/>
      <c r="DU49" s="831"/>
      <c r="DV49" s="832"/>
      <c r="DW49" s="833"/>
      <c r="DX49" s="833"/>
      <c r="DY49" s="833"/>
      <c r="DZ49" s="834"/>
      <c r="EA49" s="248"/>
    </row>
    <row r="50" spans="1:131" s="249" customFormat="1" ht="26.25" customHeight="1" x14ac:dyDescent="0.15">
      <c r="A50" s="263">
        <v>23</v>
      </c>
      <c r="B50" s="803"/>
      <c r="C50" s="804"/>
      <c r="D50" s="804"/>
      <c r="E50" s="804"/>
      <c r="F50" s="804"/>
      <c r="G50" s="804"/>
      <c r="H50" s="804"/>
      <c r="I50" s="804"/>
      <c r="J50" s="804"/>
      <c r="K50" s="804"/>
      <c r="L50" s="804"/>
      <c r="M50" s="804"/>
      <c r="N50" s="804"/>
      <c r="O50" s="804"/>
      <c r="P50" s="805"/>
      <c r="Q50" s="883"/>
      <c r="R50" s="884"/>
      <c r="S50" s="884"/>
      <c r="T50" s="884"/>
      <c r="U50" s="884"/>
      <c r="V50" s="884"/>
      <c r="W50" s="884"/>
      <c r="X50" s="884"/>
      <c r="Y50" s="884"/>
      <c r="Z50" s="884"/>
      <c r="AA50" s="884"/>
      <c r="AB50" s="884"/>
      <c r="AC50" s="884"/>
      <c r="AD50" s="884"/>
      <c r="AE50" s="885"/>
      <c r="AF50" s="809"/>
      <c r="AG50" s="810"/>
      <c r="AH50" s="810"/>
      <c r="AI50" s="810"/>
      <c r="AJ50" s="811"/>
      <c r="AK50" s="886"/>
      <c r="AL50" s="884"/>
      <c r="AM50" s="884"/>
      <c r="AN50" s="884"/>
      <c r="AO50" s="884"/>
      <c r="AP50" s="884"/>
      <c r="AQ50" s="884"/>
      <c r="AR50" s="884"/>
      <c r="AS50" s="884"/>
      <c r="AT50" s="884"/>
      <c r="AU50" s="884"/>
      <c r="AV50" s="884"/>
      <c r="AW50" s="884"/>
      <c r="AX50" s="884"/>
      <c r="AY50" s="884"/>
      <c r="AZ50" s="887"/>
      <c r="BA50" s="887"/>
      <c r="BB50" s="887"/>
      <c r="BC50" s="887"/>
      <c r="BD50" s="887"/>
      <c r="BE50" s="878"/>
      <c r="BF50" s="878"/>
      <c r="BG50" s="878"/>
      <c r="BH50" s="878"/>
      <c r="BI50" s="879"/>
      <c r="BJ50" s="254"/>
      <c r="BK50" s="254"/>
      <c r="BL50" s="254"/>
      <c r="BM50" s="254"/>
      <c r="BN50" s="254"/>
      <c r="BO50" s="267"/>
      <c r="BP50" s="267"/>
      <c r="BQ50" s="264">
        <v>44</v>
      </c>
      <c r="BR50" s="265"/>
      <c r="BS50" s="816"/>
      <c r="BT50" s="817"/>
      <c r="BU50" s="817"/>
      <c r="BV50" s="817"/>
      <c r="BW50" s="817"/>
      <c r="BX50" s="817"/>
      <c r="BY50" s="817"/>
      <c r="BZ50" s="817"/>
      <c r="CA50" s="817"/>
      <c r="CB50" s="817"/>
      <c r="CC50" s="817"/>
      <c r="CD50" s="817"/>
      <c r="CE50" s="817"/>
      <c r="CF50" s="817"/>
      <c r="CG50" s="818"/>
      <c r="CH50" s="829"/>
      <c r="CI50" s="830"/>
      <c r="CJ50" s="830"/>
      <c r="CK50" s="830"/>
      <c r="CL50" s="831"/>
      <c r="CM50" s="829"/>
      <c r="CN50" s="830"/>
      <c r="CO50" s="830"/>
      <c r="CP50" s="830"/>
      <c r="CQ50" s="831"/>
      <c r="CR50" s="829"/>
      <c r="CS50" s="830"/>
      <c r="CT50" s="830"/>
      <c r="CU50" s="830"/>
      <c r="CV50" s="831"/>
      <c r="CW50" s="829"/>
      <c r="CX50" s="830"/>
      <c r="CY50" s="830"/>
      <c r="CZ50" s="830"/>
      <c r="DA50" s="831"/>
      <c r="DB50" s="829"/>
      <c r="DC50" s="830"/>
      <c r="DD50" s="830"/>
      <c r="DE50" s="830"/>
      <c r="DF50" s="831"/>
      <c r="DG50" s="829"/>
      <c r="DH50" s="830"/>
      <c r="DI50" s="830"/>
      <c r="DJ50" s="830"/>
      <c r="DK50" s="831"/>
      <c r="DL50" s="829"/>
      <c r="DM50" s="830"/>
      <c r="DN50" s="830"/>
      <c r="DO50" s="830"/>
      <c r="DP50" s="831"/>
      <c r="DQ50" s="829"/>
      <c r="DR50" s="830"/>
      <c r="DS50" s="830"/>
      <c r="DT50" s="830"/>
      <c r="DU50" s="831"/>
      <c r="DV50" s="832"/>
      <c r="DW50" s="833"/>
      <c r="DX50" s="833"/>
      <c r="DY50" s="833"/>
      <c r="DZ50" s="834"/>
      <c r="EA50" s="248"/>
    </row>
    <row r="51" spans="1:131" s="249" customFormat="1" ht="26.25" customHeight="1" x14ac:dyDescent="0.15">
      <c r="A51" s="263">
        <v>24</v>
      </c>
      <c r="B51" s="803"/>
      <c r="C51" s="804"/>
      <c r="D51" s="804"/>
      <c r="E51" s="804"/>
      <c r="F51" s="804"/>
      <c r="G51" s="804"/>
      <c r="H51" s="804"/>
      <c r="I51" s="804"/>
      <c r="J51" s="804"/>
      <c r="K51" s="804"/>
      <c r="L51" s="804"/>
      <c r="M51" s="804"/>
      <c r="N51" s="804"/>
      <c r="O51" s="804"/>
      <c r="P51" s="805"/>
      <c r="Q51" s="883"/>
      <c r="R51" s="884"/>
      <c r="S51" s="884"/>
      <c r="T51" s="884"/>
      <c r="U51" s="884"/>
      <c r="V51" s="884"/>
      <c r="W51" s="884"/>
      <c r="X51" s="884"/>
      <c r="Y51" s="884"/>
      <c r="Z51" s="884"/>
      <c r="AA51" s="884"/>
      <c r="AB51" s="884"/>
      <c r="AC51" s="884"/>
      <c r="AD51" s="884"/>
      <c r="AE51" s="885"/>
      <c r="AF51" s="809"/>
      <c r="AG51" s="810"/>
      <c r="AH51" s="810"/>
      <c r="AI51" s="810"/>
      <c r="AJ51" s="811"/>
      <c r="AK51" s="886"/>
      <c r="AL51" s="884"/>
      <c r="AM51" s="884"/>
      <c r="AN51" s="884"/>
      <c r="AO51" s="884"/>
      <c r="AP51" s="884"/>
      <c r="AQ51" s="884"/>
      <c r="AR51" s="884"/>
      <c r="AS51" s="884"/>
      <c r="AT51" s="884"/>
      <c r="AU51" s="884"/>
      <c r="AV51" s="884"/>
      <c r="AW51" s="884"/>
      <c r="AX51" s="884"/>
      <c r="AY51" s="884"/>
      <c r="AZ51" s="887"/>
      <c r="BA51" s="887"/>
      <c r="BB51" s="887"/>
      <c r="BC51" s="887"/>
      <c r="BD51" s="887"/>
      <c r="BE51" s="878"/>
      <c r="BF51" s="878"/>
      <c r="BG51" s="878"/>
      <c r="BH51" s="878"/>
      <c r="BI51" s="879"/>
      <c r="BJ51" s="254"/>
      <c r="BK51" s="254"/>
      <c r="BL51" s="254"/>
      <c r="BM51" s="254"/>
      <c r="BN51" s="254"/>
      <c r="BO51" s="267"/>
      <c r="BP51" s="267"/>
      <c r="BQ51" s="264">
        <v>45</v>
      </c>
      <c r="BR51" s="265"/>
      <c r="BS51" s="816"/>
      <c r="BT51" s="817"/>
      <c r="BU51" s="817"/>
      <c r="BV51" s="817"/>
      <c r="BW51" s="817"/>
      <c r="BX51" s="817"/>
      <c r="BY51" s="817"/>
      <c r="BZ51" s="817"/>
      <c r="CA51" s="817"/>
      <c r="CB51" s="817"/>
      <c r="CC51" s="817"/>
      <c r="CD51" s="817"/>
      <c r="CE51" s="817"/>
      <c r="CF51" s="817"/>
      <c r="CG51" s="818"/>
      <c r="CH51" s="829"/>
      <c r="CI51" s="830"/>
      <c r="CJ51" s="830"/>
      <c r="CK51" s="830"/>
      <c r="CL51" s="831"/>
      <c r="CM51" s="829"/>
      <c r="CN51" s="830"/>
      <c r="CO51" s="830"/>
      <c r="CP51" s="830"/>
      <c r="CQ51" s="831"/>
      <c r="CR51" s="829"/>
      <c r="CS51" s="830"/>
      <c r="CT51" s="830"/>
      <c r="CU51" s="830"/>
      <c r="CV51" s="831"/>
      <c r="CW51" s="829"/>
      <c r="CX51" s="830"/>
      <c r="CY51" s="830"/>
      <c r="CZ51" s="830"/>
      <c r="DA51" s="831"/>
      <c r="DB51" s="829"/>
      <c r="DC51" s="830"/>
      <c r="DD51" s="830"/>
      <c r="DE51" s="830"/>
      <c r="DF51" s="831"/>
      <c r="DG51" s="829"/>
      <c r="DH51" s="830"/>
      <c r="DI51" s="830"/>
      <c r="DJ51" s="830"/>
      <c r="DK51" s="831"/>
      <c r="DL51" s="829"/>
      <c r="DM51" s="830"/>
      <c r="DN51" s="830"/>
      <c r="DO51" s="830"/>
      <c r="DP51" s="831"/>
      <c r="DQ51" s="829"/>
      <c r="DR51" s="830"/>
      <c r="DS51" s="830"/>
      <c r="DT51" s="830"/>
      <c r="DU51" s="831"/>
      <c r="DV51" s="832"/>
      <c r="DW51" s="833"/>
      <c r="DX51" s="833"/>
      <c r="DY51" s="833"/>
      <c r="DZ51" s="834"/>
      <c r="EA51" s="248"/>
    </row>
    <row r="52" spans="1:131" s="249" customFormat="1" ht="26.25" customHeight="1" x14ac:dyDescent="0.15">
      <c r="A52" s="263">
        <v>25</v>
      </c>
      <c r="B52" s="803"/>
      <c r="C52" s="804"/>
      <c r="D52" s="804"/>
      <c r="E52" s="804"/>
      <c r="F52" s="804"/>
      <c r="G52" s="804"/>
      <c r="H52" s="804"/>
      <c r="I52" s="804"/>
      <c r="J52" s="804"/>
      <c r="K52" s="804"/>
      <c r="L52" s="804"/>
      <c r="M52" s="804"/>
      <c r="N52" s="804"/>
      <c r="O52" s="804"/>
      <c r="P52" s="805"/>
      <c r="Q52" s="883"/>
      <c r="R52" s="884"/>
      <c r="S52" s="884"/>
      <c r="T52" s="884"/>
      <c r="U52" s="884"/>
      <c r="V52" s="884"/>
      <c r="W52" s="884"/>
      <c r="X52" s="884"/>
      <c r="Y52" s="884"/>
      <c r="Z52" s="884"/>
      <c r="AA52" s="884"/>
      <c r="AB52" s="884"/>
      <c r="AC52" s="884"/>
      <c r="AD52" s="884"/>
      <c r="AE52" s="885"/>
      <c r="AF52" s="809"/>
      <c r="AG52" s="810"/>
      <c r="AH52" s="810"/>
      <c r="AI52" s="810"/>
      <c r="AJ52" s="811"/>
      <c r="AK52" s="886"/>
      <c r="AL52" s="884"/>
      <c r="AM52" s="884"/>
      <c r="AN52" s="884"/>
      <c r="AO52" s="884"/>
      <c r="AP52" s="884"/>
      <c r="AQ52" s="884"/>
      <c r="AR52" s="884"/>
      <c r="AS52" s="884"/>
      <c r="AT52" s="884"/>
      <c r="AU52" s="884"/>
      <c r="AV52" s="884"/>
      <c r="AW52" s="884"/>
      <c r="AX52" s="884"/>
      <c r="AY52" s="884"/>
      <c r="AZ52" s="887"/>
      <c r="BA52" s="887"/>
      <c r="BB52" s="887"/>
      <c r="BC52" s="887"/>
      <c r="BD52" s="887"/>
      <c r="BE52" s="878"/>
      <c r="BF52" s="878"/>
      <c r="BG52" s="878"/>
      <c r="BH52" s="878"/>
      <c r="BI52" s="879"/>
      <c r="BJ52" s="254"/>
      <c r="BK52" s="254"/>
      <c r="BL52" s="254"/>
      <c r="BM52" s="254"/>
      <c r="BN52" s="254"/>
      <c r="BO52" s="267"/>
      <c r="BP52" s="267"/>
      <c r="BQ52" s="264">
        <v>46</v>
      </c>
      <c r="BR52" s="265"/>
      <c r="BS52" s="816"/>
      <c r="BT52" s="817"/>
      <c r="BU52" s="817"/>
      <c r="BV52" s="817"/>
      <c r="BW52" s="817"/>
      <c r="BX52" s="817"/>
      <c r="BY52" s="817"/>
      <c r="BZ52" s="817"/>
      <c r="CA52" s="817"/>
      <c r="CB52" s="817"/>
      <c r="CC52" s="817"/>
      <c r="CD52" s="817"/>
      <c r="CE52" s="817"/>
      <c r="CF52" s="817"/>
      <c r="CG52" s="818"/>
      <c r="CH52" s="829"/>
      <c r="CI52" s="830"/>
      <c r="CJ52" s="830"/>
      <c r="CK52" s="830"/>
      <c r="CL52" s="831"/>
      <c r="CM52" s="829"/>
      <c r="CN52" s="830"/>
      <c r="CO52" s="830"/>
      <c r="CP52" s="830"/>
      <c r="CQ52" s="831"/>
      <c r="CR52" s="829"/>
      <c r="CS52" s="830"/>
      <c r="CT52" s="830"/>
      <c r="CU52" s="830"/>
      <c r="CV52" s="831"/>
      <c r="CW52" s="829"/>
      <c r="CX52" s="830"/>
      <c r="CY52" s="830"/>
      <c r="CZ52" s="830"/>
      <c r="DA52" s="831"/>
      <c r="DB52" s="829"/>
      <c r="DC52" s="830"/>
      <c r="DD52" s="830"/>
      <c r="DE52" s="830"/>
      <c r="DF52" s="831"/>
      <c r="DG52" s="829"/>
      <c r="DH52" s="830"/>
      <c r="DI52" s="830"/>
      <c r="DJ52" s="830"/>
      <c r="DK52" s="831"/>
      <c r="DL52" s="829"/>
      <c r="DM52" s="830"/>
      <c r="DN52" s="830"/>
      <c r="DO52" s="830"/>
      <c r="DP52" s="831"/>
      <c r="DQ52" s="829"/>
      <c r="DR52" s="830"/>
      <c r="DS52" s="830"/>
      <c r="DT52" s="830"/>
      <c r="DU52" s="831"/>
      <c r="DV52" s="832"/>
      <c r="DW52" s="833"/>
      <c r="DX52" s="833"/>
      <c r="DY52" s="833"/>
      <c r="DZ52" s="834"/>
      <c r="EA52" s="248"/>
    </row>
    <row r="53" spans="1:131" s="249" customFormat="1" ht="26.25" customHeight="1" x14ac:dyDescent="0.15">
      <c r="A53" s="263">
        <v>26</v>
      </c>
      <c r="B53" s="803"/>
      <c r="C53" s="804"/>
      <c r="D53" s="804"/>
      <c r="E53" s="804"/>
      <c r="F53" s="804"/>
      <c r="G53" s="804"/>
      <c r="H53" s="804"/>
      <c r="I53" s="804"/>
      <c r="J53" s="804"/>
      <c r="K53" s="804"/>
      <c r="L53" s="804"/>
      <c r="M53" s="804"/>
      <c r="N53" s="804"/>
      <c r="O53" s="804"/>
      <c r="P53" s="805"/>
      <c r="Q53" s="883"/>
      <c r="R53" s="884"/>
      <c r="S53" s="884"/>
      <c r="T53" s="884"/>
      <c r="U53" s="884"/>
      <c r="V53" s="884"/>
      <c r="W53" s="884"/>
      <c r="X53" s="884"/>
      <c r="Y53" s="884"/>
      <c r="Z53" s="884"/>
      <c r="AA53" s="884"/>
      <c r="AB53" s="884"/>
      <c r="AC53" s="884"/>
      <c r="AD53" s="884"/>
      <c r="AE53" s="885"/>
      <c r="AF53" s="809"/>
      <c r="AG53" s="810"/>
      <c r="AH53" s="810"/>
      <c r="AI53" s="810"/>
      <c r="AJ53" s="811"/>
      <c r="AK53" s="886"/>
      <c r="AL53" s="884"/>
      <c r="AM53" s="884"/>
      <c r="AN53" s="884"/>
      <c r="AO53" s="884"/>
      <c r="AP53" s="884"/>
      <c r="AQ53" s="884"/>
      <c r="AR53" s="884"/>
      <c r="AS53" s="884"/>
      <c r="AT53" s="884"/>
      <c r="AU53" s="884"/>
      <c r="AV53" s="884"/>
      <c r="AW53" s="884"/>
      <c r="AX53" s="884"/>
      <c r="AY53" s="884"/>
      <c r="AZ53" s="887"/>
      <c r="BA53" s="887"/>
      <c r="BB53" s="887"/>
      <c r="BC53" s="887"/>
      <c r="BD53" s="887"/>
      <c r="BE53" s="878"/>
      <c r="BF53" s="878"/>
      <c r="BG53" s="878"/>
      <c r="BH53" s="878"/>
      <c r="BI53" s="879"/>
      <c r="BJ53" s="254"/>
      <c r="BK53" s="254"/>
      <c r="BL53" s="254"/>
      <c r="BM53" s="254"/>
      <c r="BN53" s="254"/>
      <c r="BO53" s="267"/>
      <c r="BP53" s="267"/>
      <c r="BQ53" s="264">
        <v>47</v>
      </c>
      <c r="BR53" s="265"/>
      <c r="BS53" s="816"/>
      <c r="BT53" s="817"/>
      <c r="BU53" s="817"/>
      <c r="BV53" s="817"/>
      <c r="BW53" s="817"/>
      <c r="BX53" s="817"/>
      <c r="BY53" s="817"/>
      <c r="BZ53" s="817"/>
      <c r="CA53" s="817"/>
      <c r="CB53" s="817"/>
      <c r="CC53" s="817"/>
      <c r="CD53" s="817"/>
      <c r="CE53" s="817"/>
      <c r="CF53" s="817"/>
      <c r="CG53" s="818"/>
      <c r="CH53" s="829"/>
      <c r="CI53" s="830"/>
      <c r="CJ53" s="830"/>
      <c r="CK53" s="830"/>
      <c r="CL53" s="831"/>
      <c r="CM53" s="829"/>
      <c r="CN53" s="830"/>
      <c r="CO53" s="830"/>
      <c r="CP53" s="830"/>
      <c r="CQ53" s="831"/>
      <c r="CR53" s="829"/>
      <c r="CS53" s="830"/>
      <c r="CT53" s="830"/>
      <c r="CU53" s="830"/>
      <c r="CV53" s="831"/>
      <c r="CW53" s="829"/>
      <c r="CX53" s="830"/>
      <c r="CY53" s="830"/>
      <c r="CZ53" s="830"/>
      <c r="DA53" s="831"/>
      <c r="DB53" s="829"/>
      <c r="DC53" s="830"/>
      <c r="DD53" s="830"/>
      <c r="DE53" s="830"/>
      <c r="DF53" s="831"/>
      <c r="DG53" s="829"/>
      <c r="DH53" s="830"/>
      <c r="DI53" s="830"/>
      <c r="DJ53" s="830"/>
      <c r="DK53" s="831"/>
      <c r="DL53" s="829"/>
      <c r="DM53" s="830"/>
      <c r="DN53" s="830"/>
      <c r="DO53" s="830"/>
      <c r="DP53" s="831"/>
      <c r="DQ53" s="829"/>
      <c r="DR53" s="830"/>
      <c r="DS53" s="830"/>
      <c r="DT53" s="830"/>
      <c r="DU53" s="831"/>
      <c r="DV53" s="832"/>
      <c r="DW53" s="833"/>
      <c r="DX53" s="833"/>
      <c r="DY53" s="833"/>
      <c r="DZ53" s="834"/>
      <c r="EA53" s="248"/>
    </row>
    <row r="54" spans="1:131" s="249" customFormat="1" ht="26.25" customHeight="1" x14ac:dyDescent="0.15">
      <c r="A54" s="263">
        <v>27</v>
      </c>
      <c r="B54" s="803"/>
      <c r="C54" s="804"/>
      <c r="D54" s="804"/>
      <c r="E54" s="804"/>
      <c r="F54" s="804"/>
      <c r="G54" s="804"/>
      <c r="H54" s="804"/>
      <c r="I54" s="804"/>
      <c r="J54" s="804"/>
      <c r="K54" s="804"/>
      <c r="L54" s="804"/>
      <c r="M54" s="804"/>
      <c r="N54" s="804"/>
      <c r="O54" s="804"/>
      <c r="P54" s="805"/>
      <c r="Q54" s="883"/>
      <c r="R54" s="884"/>
      <c r="S54" s="884"/>
      <c r="T54" s="884"/>
      <c r="U54" s="884"/>
      <c r="V54" s="884"/>
      <c r="W54" s="884"/>
      <c r="X54" s="884"/>
      <c r="Y54" s="884"/>
      <c r="Z54" s="884"/>
      <c r="AA54" s="884"/>
      <c r="AB54" s="884"/>
      <c r="AC54" s="884"/>
      <c r="AD54" s="884"/>
      <c r="AE54" s="885"/>
      <c r="AF54" s="809"/>
      <c r="AG54" s="810"/>
      <c r="AH54" s="810"/>
      <c r="AI54" s="810"/>
      <c r="AJ54" s="811"/>
      <c r="AK54" s="886"/>
      <c r="AL54" s="884"/>
      <c r="AM54" s="884"/>
      <c r="AN54" s="884"/>
      <c r="AO54" s="884"/>
      <c r="AP54" s="884"/>
      <c r="AQ54" s="884"/>
      <c r="AR54" s="884"/>
      <c r="AS54" s="884"/>
      <c r="AT54" s="884"/>
      <c r="AU54" s="884"/>
      <c r="AV54" s="884"/>
      <c r="AW54" s="884"/>
      <c r="AX54" s="884"/>
      <c r="AY54" s="884"/>
      <c r="AZ54" s="887"/>
      <c r="BA54" s="887"/>
      <c r="BB54" s="887"/>
      <c r="BC54" s="887"/>
      <c r="BD54" s="887"/>
      <c r="BE54" s="878"/>
      <c r="BF54" s="878"/>
      <c r="BG54" s="878"/>
      <c r="BH54" s="878"/>
      <c r="BI54" s="879"/>
      <c r="BJ54" s="254"/>
      <c r="BK54" s="254"/>
      <c r="BL54" s="254"/>
      <c r="BM54" s="254"/>
      <c r="BN54" s="254"/>
      <c r="BO54" s="267"/>
      <c r="BP54" s="267"/>
      <c r="BQ54" s="264">
        <v>48</v>
      </c>
      <c r="BR54" s="265"/>
      <c r="BS54" s="816"/>
      <c r="BT54" s="817"/>
      <c r="BU54" s="817"/>
      <c r="BV54" s="817"/>
      <c r="BW54" s="817"/>
      <c r="BX54" s="817"/>
      <c r="BY54" s="817"/>
      <c r="BZ54" s="817"/>
      <c r="CA54" s="817"/>
      <c r="CB54" s="817"/>
      <c r="CC54" s="817"/>
      <c r="CD54" s="817"/>
      <c r="CE54" s="817"/>
      <c r="CF54" s="817"/>
      <c r="CG54" s="818"/>
      <c r="CH54" s="829"/>
      <c r="CI54" s="830"/>
      <c r="CJ54" s="830"/>
      <c r="CK54" s="830"/>
      <c r="CL54" s="831"/>
      <c r="CM54" s="829"/>
      <c r="CN54" s="830"/>
      <c r="CO54" s="830"/>
      <c r="CP54" s="830"/>
      <c r="CQ54" s="831"/>
      <c r="CR54" s="829"/>
      <c r="CS54" s="830"/>
      <c r="CT54" s="830"/>
      <c r="CU54" s="830"/>
      <c r="CV54" s="831"/>
      <c r="CW54" s="829"/>
      <c r="CX54" s="830"/>
      <c r="CY54" s="830"/>
      <c r="CZ54" s="830"/>
      <c r="DA54" s="831"/>
      <c r="DB54" s="829"/>
      <c r="DC54" s="830"/>
      <c r="DD54" s="830"/>
      <c r="DE54" s="830"/>
      <c r="DF54" s="831"/>
      <c r="DG54" s="829"/>
      <c r="DH54" s="830"/>
      <c r="DI54" s="830"/>
      <c r="DJ54" s="830"/>
      <c r="DK54" s="831"/>
      <c r="DL54" s="829"/>
      <c r="DM54" s="830"/>
      <c r="DN54" s="830"/>
      <c r="DO54" s="830"/>
      <c r="DP54" s="831"/>
      <c r="DQ54" s="829"/>
      <c r="DR54" s="830"/>
      <c r="DS54" s="830"/>
      <c r="DT54" s="830"/>
      <c r="DU54" s="831"/>
      <c r="DV54" s="832"/>
      <c r="DW54" s="833"/>
      <c r="DX54" s="833"/>
      <c r="DY54" s="833"/>
      <c r="DZ54" s="834"/>
      <c r="EA54" s="248"/>
    </row>
    <row r="55" spans="1:131" s="249" customFormat="1" ht="26.25" customHeight="1" x14ac:dyDescent="0.15">
      <c r="A55" s="263">
        <v>28</v>
      </c>
      <c r="B55" s="803"/>
      <c r="C55" s="804"/>
      <c r="D55" s="804"/>
      <c r="E55" s="804"/>
      <c r="F55" s="804"/>
      <c r="G55" s="804"/>
      <c r="H55" s="804"/>
      <c r="I55" s="804"/>
      <c r="J55" s="804"/>
      <c r="K55" s="804"/>
      <c r="L55" s="804"/>
      <c r="M55" s="804"/>
      <c r="N55" s="804"/>
      <c r="O55" s="804"/>
      <c r="P55" s="805"/>
      <c r="Q55" s="883"/>
      <c r="R55" s="884"/>
      <c r="S55" s="884"/>
      <c r="T55" s="884"/>
      <c r="U55" s="884"/>
      <c r="V55" s="884"/>
      <c r="W55" s="884"/>
      <c r="X55" s="884"/>
      <c r="Y55" s="884"/>
      <c r="Z55" s="884"/>
      <c r="AA55" s="884"/>
      <c r="AB55" s="884"/>
      <c r="AC55" s="884"/>
      <c r="AD55" s="884"/>
      <c r="AE55" s="885"/>
      <c r="AF55" s="809"/>
      <c r="AG55" s="810"/>
      <c r="AH55" s="810"/>
      <c r="AI55" s="810"/>
      <c r="AJ55" s="811"/>
      <c r="AK55" s="886"/>
      <c r="AL55" s="884"/>
      <c r="AM55" s="884"/>
      <c r="AN55" s="884"/>
      <c r="AO55" s="884"/>
      <c r="AP55" s="884"/>
      <c r="AQ55" s="884"/>
      <c r="AR55" s="884"/>
      <c r="AS55" s="884"/>
      <c r="AT55" s="884"/>
      <c r="AU55" s="884"/>
      <c r="AV55" s="884"/>
      <c r="AW55" s="884"/>
      <c r="AX55" s="884"/>
      <c r="AY55" s="884"/>
      <c r="AZ55" s="887"/>
      <c r="BA55" s="887"/>
      <c r="BB55" s="887"/>
      <c r="BC55" s="887"/>
      <c r="BD55" s="887"/>
      <c r="BE55" s="878"/>
      <c r="BF55" s="878"/>
      <c r="BG55" s="878"/>
      <c r="BH55" s="878"/>
      <c r="BI55" s="879"/>
      <c r="BJ55" s="254"/>
      <c r="BK55" s="254"/>
      <c r="BL55" s="254"/>
      <c r="BM55" s="254"/>
      <c r="BN55" s="254"/>
      <c r="BO55" s="267"/>
      <c r="BP55" s="267"/>
      <c r="BQ55" s="264">
        <v>49</v>
      </c>
      <c r="BR55" s="265"/>
      <c r="BS55" s="816"/>
      <c r="BT55" s="817"/>
      <c r="BU55" s="817"/>
      <c r="BV55" s="817"/>
      <c r="BW55" s="817"/>
      <c r="BX55" s="817"/>
      <c r="BY55" s="817"/>
      <c r="BZ55" s="817"/>
      <c r="CA55" s="817"/>
      <c r="CB55" s="817"/>
      <c r="CC55" s="817"/>
      <c r="CD55" s="817"/>
      <c r="CE55" s="817"/>
      <c r="CF55" s="817"/>
      <c r="CG55" s="818"/>
      <c r="CH55" s="829"/>
      <c r="CI55" s="830"/>
      <c r="CJ55" s="830"/>
      <c r="CK55" s="830"/>
      <c r="CL55" s="831"/>
      <c r="CM55" s="829"/>
      <c r="CN55" s="830"/>
      <c r="CO55" s="830"/>
      <c r="CP55" s="830"/>
      <c r="CQ55" s="831"/>
      <c r="CR55" s="829"/>
      <c r="CS55" s="830"/>
      <c r="CT55" s="830"/>
      <c r="CU55" s="830"/>
      <c r="CV55" s="831"/>
      <c r="CW55" s="829"/>
      <c r="CX55" s="830"/>
      <c r="CY55" s="830"/>
      <c r="CZ55" s="830"/>
      <c r="DA55" s="831"/>
      <c r="DB55" s="829"/>
      <c r="DC55" s="830"/>
      <c r="DD55" s="830"/>
      <c r="DE55" s="830"/>
      <c r="DF55" s="831"/>
      <c r="DG55" s="829"/>
      <c r="DH55" s="830"/>
      <c r="DI55" s="830"/>
      <c r="DJ55" s="830"/>
      <c r="DK55" s="831"/>
      <c r="DL55" s="829"/>
      <c r="DM55" s="830"/>
      <c r="DN55" s="830"/>
      <c r="DO55" s="830"/>
      <c r="DP55" s="831"/>
      <c r="DQ55" s="829"/>
      <c r="DR55" s="830"/>
      <c r="DS55" s="830"/>
      <c r="DT55" s="830"/>
      <c r="DU55" s="831"/>
      <c r="DV55" s="832"/>
      <c r="DW55" s="833"/>
      <c r="DX55" s="833"/>
      <c r="DY55" s="833"/>
      <c r="DZ55" s="834"/>
      <c r="EA55" s="248"/>
    </row>
    <row r="56" spans="1:131" s="249" customFormat="1" ht="26.25" customHeight="1" x14ac:dyDescent="0.15">
      <c r="A56" s="263">
        <v>29</v>
      </c>
      <c r="B56" s="803"/>
      <c r="C56" s="804"/>
      <c r="D56" s="804"/>
      <c r="E56" s="804"/>
      <c r="F56" s="804"/>
      <c r="G56" s="804"/>
      <c r="H56" s="804"/>
      <c r="I56" s="804"/>
      <c r="J56" s="804"/>
      <c r="K56" s="804"/>
      <c r="L56" s="804"/>
      <c r="M56" s="804"/>
      <c r="N56" s="804"/>
      <c r="O56" s="804"/>
      <c r="P56" s="805"/>
      <c r="Q56" s="883"/>
      <c r="R56" s="884"/>
      <c r="S56" s="884"/>
      <c r="T56" s="884"/>
      <c r="U56" s="884"/>
      <c r="V56" s="884"/>
      <c r="W56" s="884"/>
      <c r="X56" s="884"/>
      <c r="Y56" s="884"/>
      <c r="Z56" s="884"/>
      <c r="AA56" s="884"/>
      <c r="AB56" s="884"/>
      <c r="AC56" s="884"/>
      <c r="AD56" s="884"/>
      <c r="AE56" s="885"/>
      <c r="AF56" s="809"/>
      <c r="AG56" s="810"/>
      <c r="AH56" s="810"/>
      <c r="AI56" s="810"/>
      <c r="AJ56" s="811"/>
      <c r="AK56" s="886"/>
      <c r="AL56" s="884"/>
      <c r="AM56" s="884"/>
      <c r="AN56" s="884"/>
      <c r="AO56" s="884"/>
      <c r="AP56" s="884"/>
      <c r="AQ56" s="884"/>
      <c r="AR56" s="884"/>
      <c r="AS56" s="884"/>
      <c r="AT56" s="884"/>
      <c r="AU56" s="884"/>
      <c r="AV56" s="884"/>
      <c r="AW56" s="884"/>
      <c r="AX56" s="884"/>
      <c r="AY56" s="884"/>
      <c r="AZ56" s="887"/>
      <c r="BA56" s="887"/>
      <c r="BB56" s="887"/>
      <c r="BC56" s="887"/>
      <c r="BD56" s="887"/>
      <c r="BE56" s="878"/>
      <c r="BF56" s="878"/>
      <c r="BG56" s="878"/>
      <c r="BH56" s="878"/>
      <c r="BI56" s="879"/>
      <c r="BJ56" s="254"/>
      <c r="BK56" s="254"/>
      <c r="BL56" s="254"/>
      <c r="BM56" s="254"/>
      <c r="BN56" s="254"/>
      <c r="BO56" s="267"/>
      <c r="BP56" s="267"/>
      <c r="BQ56" s="264">
        <v>50</v>
      </c>
      <c r="BR56" s="265"/>
      <c r="BS56" s="816"/>
      <c r="BT56" s="817"/>
      <c r="BU56" s="817"/>
      <c r="BV56" s="817"/>
      <c r="BW56" s="817"/>
      <c r="BX56" s="817"/>
      <c r="BY56" s="817"/>
      <c r="BZ56" s="817"/>
      <c r="CA56" s="817"/>
      <c r="CB56" s="817"/>
      <c r="CC56" s="817"/>
      <c r="CD56" s="817"/>
      <c r="CE56" s="817"/>
      <c r="CF56" s="817"/>
      <c r="CG56" s="818"/>
      <c r="CH56" s="829"/>
      <c r="CI56" s="830"/>
      <c r="CJ56" s="830"/>
      <c r="CK56" s="830"/>
      <c r="CL56" s="831"/>
      <c r="CM56" s="829"/>
      <c r="CN56" s="830"/>
      <c r="CO56" s="830"/>
      <c r="CP56" s="830"/>
      <c r="CQ56" s="831"/>
      <c r="CR56" s="829"/>
      <c r="CS56" s="830"/>
      <c r="CT56" s="830"/>
      <c r="CU56" s="830"/>
      <c r="CV56" s="831"/>
      <c r="CW56" s="829"/>
      <c r="CX56" s="830"/>
      <c r="CY56" s="830"/>
      <c r="CZ56" s="830"/>
      <c r="DA56" s="831"/>
      <c r="DB56" s="829"/>
      <c r="DC56" s="830"/>
      <c r="DD56" s="830"/>
      <c r="DE56" s="830"/>
      <c r="DF56" s="831"/>
      <c r="DG56" s="829"/>
      <c r="DH56" s="830"/>
      <c r="DI56" s="830"/>
      <c r="DJ56" s="830"/>
      <c r="DK56" s="831"/>
      <c r="DL56" s="829"/>
      <c r="DM56" s="830"/>
      <c r="DN56" s="830"/>
      <c r="DO56" s="830"/>
      <c r="DP56" s="831"/>
      <c r="DQ56" s="829"/>
      <c r="DR56" s="830"/>
      <c r="DS56" s="830"/>
      <c r="DT56" s="830"/>
      <c r="DU56" s="831"/>
      <c r="DV56" s="832"/>
      <c r="DW56" s="833"/>
      <c r="DX56" s="833"/>
      <c r="DY56" s="833"/>
      <c r="DZ56" s="834"/>
      <c r="EA56" s="248"/>
    </row>
    <row r="57" spans="1:131" s="249" customFormat="1" ht="26.25" customHeight="1" x14ac:dyDescent="0.15">
      <c r="A57" s="263">
        <v>30</v>
      </c>
      <c r="B57" s="803"/>
      <c r="C57" s="804"/>
      <c r="D57" s="804"/>
      <c r="E57" s="804"/>
      <c r="F57" s="804"/>
      <c r="G57" s="804"/>
      <c r="H57" s="804"/>
      <c r="I57" s="804"/>
      <c r="J57" s="804"/>
      <c r="K57" s="804"/>
      <c r="L57" s="804"/>
      <c r="M57" s="804"/>
      <c r="N57" s="804"/>
      <c r="O57" s="804"/>
      <c r="P57" s="805"/>
      <c r="Q57" s="883"/>
      <c r="R57" s="884"/>
      <c r="S57" s="884"/>
      <c r="T57" s="884"/>
      <c r="U57" s="884"/>
      <c r="V57" s="884"/>
      <c r="W57" s="884"/>
      <c r="X57" s="884"/>
      <c r="Y57" s="884"/>
      <c r="Z57" s="884"/>
      <c r="AA57" s="884"/>
      <c r="AB57" s="884"/>
      <c r="AC57" s="884"/>
      <c r="AD57" s="884"/>
      <c r="AE57" s="885"/>
      <c r="AF57" s="809"/>
      <c r="AG57" s="810"/>
      <c r="AH57" s="810"/>
      <c r="AI57" s="810"/>
      <c r="AJ57" s="811"/>
      <c r="AK57" s="886"/>
      <c r="AL57" s="884"/>
      <c r="AM57" s="884"/>
      <c r="AN57" s="884"/>
      <c r="AO57" s="884"/>
      <c r="AP57" s="884"/>
      <c r="AQ57" s="884"/>
      <c r="AR57" s="884"/>
      <c r="AS57" s="884"/>
      <c r="AT57" s="884"/>
      <c r="AU57" s="884"/>
      <c r="AV57" s="884"/>
      <c r="AW57" s="884"/>
      <c r="AX57" s="884"/>
      <c r="AY57" s="884"/>
      <c r="AZ57" s="887"/>
      <c r="BA57" s="887"/>
      <c r="BB57" s="887"/>
      <c r="BC57" s="887"/>
      <c r="BD57" s="887"/>
      <c r="BE57" s="878"/>
      <c r="BF57" s="878"/>
      <c r="BG57" s="878"/>
      <c r="BH57" s="878"/>
      <c r="BI57" s="879"/>
      <c r="BJ57" s="254"/>
      <c r="BK57" s="254"/>
      <c r="BL57" s="254"/>
      <c r="BM57" s="254"/>
      <c r="BN57" s="254"/>
      <c r="BO57" s="267"/>
      <c r="BP57" s="267"/>
      <c r="BQ57" s="264">
        <v>51</v>
      </c>
      <c r="BR57" s="265"/>
      <c r="BS57" s="816"/>
      <c r="BT57" s="817"/>
      <c r="BU57" s="817"/>
      <c r="BV57" s="817"/>
      <c r="BW57" s="817"/>
      <c r="BX57" s="817"/>
      <c r="BY57" s="817"/>
      <c r="BZ57" s="817"/>
      <c r="CA57" s="817"/>
      <c r="CB57" s="817"/>
      <c r="CC57" s="817"/>
      <c r="CD57" s="817"/>
      <c r="CE57" s="817"/>
      <c r="CF57" s="817"/>
      <c r="CG57" s="818"/>
      <c r="CH57" s="829"/>
      <c r="CI57" s="830"/>
      <c r="CJ57" s="830"/>
      <c r="CK57" s="830"/>
      <c r="CL57" s="831"/>
      <c r="CM57" s="829"/>
      <c r="CN57" s="830"/>
      <c r="CO57" s="830"/>
      <c r="CP57" s="830"/>
      <c r="CQ57" s="831"/>
      <c r="CR57" s="829"/>
      <c r="CS57" s="830"/>
      <c r="CT57" s="830"/>
      <c r="CU57" s="830"/>
      <c r="CV57" s="831"/>
      <c r="CW57" s="829"/>
      <c r="CX57" s="830"/>
      <c r="CY57" s="830"/>
      <c r="CZ57" s="830"/>
      <c r="DA57" s="831"/>
      <c r="DB57" s="829"/>
      <c r="DC57" s="830"/>
      <c r="DD57" s="830"/>
      <c r="DE57" s="830"/>
      <c r="DF57" s="831"/>
      <c r="DG57" s="829"/>
      <c r="DH57" s="830"/>
      <c r="DI57" s="830"/>
      <c r="DJ57" s="830"/>
      <c r="DK57" s="831"/>
      <c r="DL57" s="829"/>
      <c r="DM57" s="830"/>
      <c r="DN57" s="830"/>
      <c r="DO57" s="830"/>
      <c r="DP57" s="831"/>
      <c r="DQ57" s="829"/>
      <c r="DR57" s="830"/>
      <c r="DS57" s="830"/>
      <c r="DT57" s="830"/>
      <c r="DU57" s="831"/>
      <c r="DV57" s="832"/>
      <c r="DW57" s="833"/>
      <c r="DX57" s="833"/>
      <c r="DY57" s="833"/>
      <c r="DZ57" s="834"/>
      <c r="EA57" s="248"/>
    </row>
    <row r="58" spans="1:131" s="249" customFormat="1" ht="26.25" customHeight="1" x14ac:dyDescent="0.15">
      <c r="A58" s="263">
        <v>31</v>
      </c>
      <c r="B58" s="803"/>
      <c r="C58" s="804"/>
      <c r="D58" s="804"/>
      <c r="E58" s="804"/>
      <c r="F58" s="804"/>
      <c r="G58" s="804"/>
      <c r="H58" s="804"/>
      <c r="I58" s="804"/>
      <c r="J58" s="804"/>
      <c r="K58" s="804"/>
      <c r="L58" s="804"/>
      <c r="M58" s="804"/>
      <c r="N58" s="804"/>
      <c r="O58" s="804"/>
      <c r="P58" s="805"/>
      <c r="Q58" s="883"/>
      <c r="R58" s="884"/>
      <c r="S58" s="884"/>
      <c r="T58" s="884"/>
      <c r="U58" s="884"/>
      <c r="V58" s="884"/>
      <c r="W58" s="884"/>
      <c r="X58" s="884"/>
      <c r="Y58" s="884"/>
      <c r="Z58" s="884"/>
      <c r="AA58" s="884"/>
      <c r="AB58" s="884"/>
      <c r="AC58" s="884"/>
      <c r="AD58" s="884"/>
      <c r="AE58" s="885"/>
      <c r="AF58" s="809"/>
      <c r="AG58" s="810"/>
      <c r="AH58" s="810"/>
      <c r="AI58" s="810"/>
      <c r="AJ58" s="811"/>
      <c r="AK58" s="886"/>
      <c r="AL58" s="884"/>
      <c r="AM58" s="884"/>
      <c r="AN58" s="884"/>
      <c r="AO58" s="884"/>
      <c r="AP58" s="884"/>
      <c r="AQ58" s="884"/>
      <c r="AR58" s="884"/>
      <c r="AS58" s="884"/>
      <c r="AT58" s="884"/>
      <c r="AU58" s="884"/>
      <c r="AV58" s="884"/>
      <c r="AW58" s="884"/>
      <c r="AX58" s="884"/>
      <c r="AY58" s="884"/>
      <c r="AZ58" s="887"/>
      <c r="BA58" s="887"/>
      <c r="BB58" s="887"/>
      <c r="BC58" s="887"/>
      <c r="BD58" s="887"/>
      <c r="BE58" s="878"/>
      <c r="BF58" s="878"/>
      <c r="BG58" s="878"/>
      <c r="BH58" s="878"/>
      <c r="BI58" s="879"/>
      <c r="BJ58" s="254"/>
      <c r="BK58" s="254"/>
      <c r="BL58" s="254"/>
      <c r="BM58" s="254"/>
      <c r="BN58" s="254"/>
      <c r="BO58" s="267"/>
      <c r="BP58" s="267"/>
      <c r="BQ58" s="264">
        <v>52</v>
      </c>
      <c r="BR58" s="265"/>
      <c r="BS58" s="816"/>
      <c r="BT58" s="817"/>
      <c r="BU58" s="817"/>
      <c r="BV58" s="817"/>
      <c r="BW58" s="817"/>
      <c r="BX58" s="817"/>
      <c r="BY58" s="817"/>
      <c r="BZ58" s="817"/>
      <c r="CA58" s="817"/>
      <c r="CB58" s="817"/>
      <c r="CC58" s="817"/>
      <c r="CD58" s="817"/>
      <c r="CE58" s="817"/>
      <c r="CF58" s="817"/>
      <c r="CG58" s="818"/>
      <c r="CH58" s="829"/>
      <c r="CI58" s="830"/>
      <c r="CJ58" s="830"/>
      <c r="CK58" s="830"/>
      <c r="CL58" s="831"/>
      <c r="CM58" s="829"/>
      <c r="CN58" s="830"/>
      <c r="CO58" s="830"/>
      <c r="CP58" s="830"/>
      <c r="CQ58" s="831"/>
      <c r="CR58" s="829"/>
      <c r="CS58" s="830"/>
      <c r="CT58" s="830"/>
      <c r="CU58" s="830"/>
      <c r="CV58" s="831"/>
      <c r="CW58" s="829"/>
      <c r="CX58" s="830"/>
      <c r="CY58" s="830"/>
      <c r="CZ58" s="830"/>
      <c r="DA58" s="831"/>
      <c r="DB58" s="829"/>
      <c r="DC58" s="830"/>
      <c r="DD58" s="830"/>
      <c r="DE58" s="830"/>
      <c r="DF58" s="831"/>
      <c r="DG58" s="829"/>
      <c r="DH58" s="830"/>
      <c r="DI58" s="830"/>
      <c r="DJ58" s="830"/>
      <c r="DK58" s="831"/>
      <c r="DL58" s="829"/>
      <c r="DM58" s="830"/>
      <c r="DN58" s="830"/>
      <c r="DO58" s="830"/>
      <c r="DP58" s="831"/>
      <c r="DQ58" s="829"/>
      <c r="DR58" s="830"/>
      <c r="DS58" s="830"/>
      <c r="DT58" s="830"/>
      <c r="DU58" s="831"/>
      <c r="DV58" s="832"/>
      <c r="DW58" s="833"/>
      <c r="DX58" s="833"/>
      <c r="DY58" s="833"/>
      <c r="DZ58" s="834"/>
      <c r="EA58" s="248"/>
    </row>
    <row r="59" spans="1:131" s="249" customFormat="1" ht="26.25" customHeight="1" x14ac:dyDescent="0.15">
      <c r="A59" s="263">
        <v>32</v>
      </c>
      <c r="B59" s="803"/>
      <c r="C59" s="804"/>
      <c r="D59" s="804"/>
      <c r="E59" s="804"/>
      <c r="F59" s="804"/>
      <c r="G59" s="804"/>
      <c r="H59" s="804"/>
      <c r="I59" s="804"/>
      <c r="J59" s="804"/>
      <c r="K59" s="804"/>
      <c r="L59" s="804"/>
      <c r="M59" s="804"/>
      <c r="N59" s="804"/>
      <c r="O59" s="804"/>
      <c r="P59" s="805"/>
      <c r="Q59" s="883"/>
      <c r="R59" s="884"/>
      <c r="S59" s="884"/>
      <c r="T59" s="884"/>
      <c r="U59" s="884"/>
      <c r="V59" s="884"/>
      <c r="W59" s="884"/>
      <c r="X59" s="884"/>
      <c r="Y59" s="884"/>
      <c r="Z59" s="884"/>
      <c r="AA59" s="884"/>
      <c r="AB59" s="884"/>
      <c r="AC59" s="884"/>
      <c r="AD59" s="884"/>
      <c r="AE59" s="885"/>
      <c r="AF59" s="809"/>
      <c r="AG59" s="810"/>
      <c r="AH59" s="810"/>
      <c r="AI59" s="810"/>
      <c r="AJ59" s="811"/>
      <c r="AK59" s="886"/>
      <c r="AL59" s="884"/>
      <c r="AM59" s="884"/>
      <c r="AN59" s="884"/>
      <c r="AO59" s="884"/>
      <c r="AP59" s="884"/>
      <c r="AQ59" s="884"/>
      <c r="AR59" s="884"/>
      <c r="AS59" s="884"/>
      <c r="AT59" s="884"/>
      <c r="AU59" s="884"/>
      <c r="AV59" s="884"/>
      <c r="AW59" s="884"/>
      <c r="AX59" s="884"/>
      <c r="AY59" s="884"/>
      <c r="AZ59" s="887"/>
      <c r="BA59" s="887"/>
      <c r="BB59" s="887"/>
      <c r="BC59" s="887"/>
      <c r="BD59" s="887"/>
      <c r="BE59" s="878"/>
      <c r="BF59" s="878"/>
      <c r="BG59" s="878"/>
      <c r="BH59" s="878"/>
      <c r="BI59" s="879"/>
      <c r="BJ59" s="254"/>
      <c r="BK59" s="254"/>
      <c r="BL59" s="254"/>
      <c r="BM59" s="254"/>
      <c r="BN59" s="254"/>
      <c r="BO59" s="267"/>
      <c r="BP59" s="267"/>
      <c r="BQ59" s="264">
        <v>53</v>
      </c>
      <c r="BR59" s="265"/>
      <c r="BS59" s="816"/>
      <c r="BT59" s="817"/>
      <c r="BU59" s="817"/>
      <c r="BV59" s="817"/>
      <c r="BW59" s="817"/>
      <c r="BX59" s="817"/>
      <c r="BY59" s="817"/>
      <c r="BZ59" s="817"/>
      <c r="CA59" s="817"/>
      <c r="CB59" s="817"/>
      <c r="CC59" s="817"/>
      <c r="CD59" s="817"/>
      <c r="CE59" s="817"/>
      <c r="CF59" s="817"/>
      <c r="CG59" s="818"/>
      <c r="CH59" s="829"/>
      <c r="CI59" s="830"/>
      <c r="CJ59" s="830"/>
      <c r="CK59" s="830"/>
      <c r="CL59" s="831"/>
      <c r="CM59" s="829"/>
      <c r="CN59" s="830"/>
      <c r="CO59" s="830"/>
      <c r="CP59" s="830"/>
      <c r="CQ59" s="831"/>
      <c r="CR59" s="829"/>
      <c r="CS59" s="830"/>
      <c r="CT59" s="830"/>
      <c r="CU59" s="830"/>
      <c r="CV59" s="831"/>
      <c r="CW59" s="829"/>
      <c r="CX59" s="830"/>
      <c r="CY59" s="830"/>
      <c r="CZ59" s="830"/>
      <c r="DA59" s="831"/>
      <c r="DB59" s="829"/>
      <c r="DC59" s="830"/>
      <c r="DD59" s="830"/>
      <c r="DE59" s="830"/>
      <c r="DF59" s="831"/>
      <c r="DG59" s="829"/>
      <c r="DH59" s="830"/>
      <c r="DI59" s="830"/>
      <c r="DJ59" s="830"/>
      <c r="DK59" s="831"/>
      <c r="DL59" s="829"/>
      <c r="DM59" s="830"/>
      <c r="DN59" s="830"/>
      <c r="DO59" s="830"/>
      <c r="DP59" s="831"/>
      <c r="DQ59" s="829"/>
      <c r="DR59" s="830"/>
      <c r="DS59" s="830"/>
      <c r="DT59" s="830"/>
      <c r="DU59" s="831"/>
      <c r="DV59" s="832"/>
      <c r="DW59" s="833"/>
      <c r="DX59" s="833"/>
      <c r="DY59" s="833"/>
      <c r="DZ59" s="834"/>
      <c r="EA59" s="248"/>
    </row>
    <row r="60" spans="1:131" s="249" customFormat="1" ht="26.25" customHeight="1" x14ac:dyDescent="0.15">
      <c r="A60" s="263">
        <v>33</v>
      </c>
      <c r="B60" s="803"/>
      <c r="C60" s="804"/>
      <c r="D60" s="804"/>
      <c r="E60" s="804"/>
      <c r="F60" s="804"/>
      <c r="G60" s="804"/>
      <c r="H60" s="804"/>
      <c r="I60" s="804"/>
      <c r="J60" s="804"/>
      <c r="K60" s="804"/>
      <c r="L60" s="804"/>
      <c r="M60" s="804"/>
      <c r="N60" s="804"/>
      <c r="O60" s="804"/>
      <c r="P60" s="805"/>
      <c r="Q60" s="883"/>
      <c r="R60" s="884"/>
      <c r="S60" s="884"/>
      <c r="T60" s="884"/>
      <c r="U60" s="884"/>
      <c r="V60" s="884"/>
      <c r="W60" s="884"/>
      <c r="X60" s="884"/>
      <c r="Y60" s="884"/>
      <c r="Z60" s="884"/>
      <c r="AA60" s="884"/>
      <c r="AB60" s="884"/>
      <c r="AC60" s="884"/>
      <c r="AD60" s="884"/>
      <c r="AE60" s="885"/>
      <c r="AF60" s="809"/>
      <c r="AG60" s="810"/>
      <c r="AH60" s="810"/>
      <c r="AI60" s="810"/>
      <c r="AJ60" s="811"/>
      <c r="AK60" s="886"/>
      <c r="AL60" s="884"/>
      <c r="AM60" s="884"/>
      <c r="AN60" s="884"/>
      <c r="AO60" s="884"/>
      <c r="AP60" s="884"/>
      <c r="AQ60" s="884"/>
      <c r="AR60" s="884"/>
      <c r="AS60" s="884"/>
      <c r="AT60" s="884"/>
      <c r="AU60" s="884"/>
      <c r="AV60" s="884"/>
      <c r="AW60" s="884"/>
      <c r="AX60" s="884"/>
      <c r="AY60" s="884"/>
      <c r="AZ60" s="887"/>
      <c r="BA60" s="887"/>
      <c r="BB60" s="887"/>
      <c r="BC60" s="887"/>
      <c r="BD60" s="887"/>
      <c r="BE60" s="878"/>
      <c r="BF60" s="878"/>
      <c r="BG60" s="878"/>
      <c r="BH60" s="878"/>
      <c r="BI60" s="879"/>
      <c r="BJ60" s="254"/>
      <c r="BK60" s="254"/>
      <c r="BL60" s="254"/>
      <c r="BM60" s="254"/>
      <c r="BN60" s="254"/>
      <c r="BO60" s="267"/>
      <c r="BP60" s="267"/>
      <c r="BQ60" s="264">
        <v>54</v>
      </c>
      <c r="BR60" s="265"/>
      <c r="BS60" s="816"/>
      <c r="BT60" s="817"/>
      <c r="BU60" s="817"/>
      <c r="BV60" s="817"/>
      <c r="BW60" s="817"/>
      <c r="BX60" s="817"/>
      <c r="BY60" s="817"/>
      <c r="BZ60" s="817"/>
      <c r="CA60" s="817"/>
      <c r="CB60" s="817"/>
      <c r="CC60" s="817"/>
      <c r="CD60" s="817"/>
      <c r="CE60" s="817"/>
      <c r="CF60" s="817"/>
      <c r="CG60" s="818"/>
      <c r="CH60" s="829"/>
      <c r="CI60" s="830"/>
      <c r="CJ60" s="830"/>
      <c r="CK60" s="830"/>
      <c r="CL60" s="831"/>
      <c r="CM60" s="829"/>
      <c r="CN60" s="830"/>
      <c r="CO60" s="830"/>
      <c r="CP60" s="830"/>
      <c r="CQ60" s="831"/>
      <c r="CR60" s="829"/>
      <c r="CS60" s="830"/>
      <c r="CT60" s="830"/>
      <c r="CU60" s="830"/>
      <c r="CV60" s="831"/>
      <c r="CW60" s="829"/>
      <c r="CX60" s="830"/>
      <c r="CY60" s="830"/>
      <c r="CZ60" s="830"/>
      <c r="DA60" s="831"/>
      <c r="DB60" s="829"/>
      <c r="DC60" s="830"/>
      <c r="DD60" s="830"/>
      <c r="DE60" s="830"/>
      <c r="DF60" s="831"/>
      <c r="DG60" s="829"/>
      <c r="DH60" s="830"/>
      <c r="DI60" s="830"/>
      <c r="DJ60" s="830"/>
      <c r="DK60" s="831"/>
      <c r="DL60" s="829"/>
      <c r="DM60" s="830"/>
      <c r="DN60" s="830"/>
      <c r="DO60" s="830"/>
      <c r="DP60" s="831"/>
      <c r="DQ60" s="829"/>
      <c r="DR60" s="830"/>
      <c r="DS60" s="830"/>
      <c r="DT60" s="830"/>
      <c r="DU60" s="831"/>
      <c r="DV60" s="832"/>
      <c r="DW60" s="833"/>
      <c r="DX60" s="833"/>
      <c r="DY60" s="833"/>
      <c r="DZ60" s="834"/>
      <c r="EA60" s="248"/>
    </row>
    <row r="61" spans="1:131" s="249" customFormat="1" ht="26.25" customHeight="1" thickBot="1" x14ac:dyDescent="0.2">
      <c r="A61" s="263">
        <v>34</v>
      </c>
      <c r="B61" s="803"/>
      <c r="C61" s="804"/>
      <c r="D61" s="804"/>
      <c r="E61" s="804"/>
      <c r="F61" s="804"/>
      <c r="G61" s="804"/>
      <c r="H61" s="804"/>
      <c r="I61" s="804"/>
      <c r="J61" s="804"/>
      <c r="K61" s="804"/>
      <c r="L61" s="804"/>
      <c r="M61" s="804"/>
      <c r="N61" s="804"/>
      <c r="O61" s="804"/>
      <c r="P61" s="805"/>
      <c r="Q61" s="883"/>
      <c r="R61" s="884"/>
      <c r="S61" s="884"/>
      <c r="T61" s="884"/>
      <c r="U61" s="884"/>
      <c r="V61" s="884"/>
      <c r="W61" s="884"/>
      <c r="X61" s="884"/>
      <c r="Y61" s="884"/>
      <c r="Z61" s="884"/>
      <c r="AA61" s="884"/>
      <c r="AB61" s="884"/>
      <c r="AC61" s="884"/>
      <c r="AD61" s="884"/>
      <c r="AE61" s="885"/>
      <c r="AF61" s="809"/>
      <c r="AG61" s="810"/>
      <c r="AH61" s="810"/>
      <c r="AI61" s="810"/>
      <c r="AJ61" s="811"/>
      <c r="AK61" s="886"/>
      <c r="AL61" s="884"/>
      <c r="AM61" s="884"/>
      <c r="AN61" s="884"/>
      <c r="AO61" s="884"/>
      <c r="AP61" s="884"/>
      <c r="AQ61" s="884"/>
      <c r="AR61" s="884"/>
      <c r="AS61" s="884"/>
      <c r="AT61" s="884"/>
      <c r="AU61" s="884"/>
      <c r="AV61" s="884"/>
      <c r="AW61" s="884"/>
      <c r="AX61" s="884"/>
      <c r="AY61" s="884"/>
      <c r="AZ61" s="887"/>
      <c r="BA61" s="887"/>
      <c r="BB61" s="887"/>
      <c r="BC61" s="887"/>
      <c r="BD61" s="887"/>
      <c r="BE61" s="878"/>
      <c r="BF61" s="878"/>
      <c r="BG61" s="878"/>
      <c r="BH61" s="878"/>
      <c r="BI61" s="879"/>
      <c r="BJ61" s="254"/>
      <c r="BK61" s="254"/>
      <c r="BL61" s="254"/>
      <c r="BM61" s="254"/>
      <c r="BN61" s="254"/>
      <c r="BO61" s="267"/>
      <c r="BP61" s="267"/>
      <c r="BQ61" s="264">
        <v>55</v>
      </c>
      <c r="BR61" s="265"/>
      <c r="BS61" s="816"/>
      <c r="BT61" s="817"/>
      <c r="BU61" s="817"/>
      <c r="BV61" s="817"/>
      <c r="BW61" s="817"/>
      <c r="BX61" s="817"/>
      <c r="BY61" s="817"/>
      <c r="BZ61" s="817"/>
      <c r="CA61" s="817"/>
      <c r="CB61" s="817"/>
      <c r="CC61" s="817"/>
      <c r="CD61" s="817"/>
      <c r="CE61" s="817"/>
      <c r="CF61" s="817"/>
      <c r="CG61" s="818"/>
      <c r="CH61" s="829"/>
      <c r="CI61" s="830"/>
      <c r="CJ61" s="830"/>
      <c r="CK61" s="830"/>
      <c r="CL61" s="831"/>
      <c r="CM61" s="829"/>
      <c r="CN61" s="830"/>
      <c r="CO61" s="830"/>
      <c r="CP61" s="830"/>
      <c r="CQ61" s="831"/>
      <c r="CR61" s="829"/>
      <c r="CS61" s="830"/>
      <c r="CT61" s="830"/>
      <c r="CU61" s="830"/>
      <c r="CV61" s="831"/>
      <c r="CW61" s="829"/>
      <c r="CX61" s="830"/>
      <c r="CY61" s="830"/>
      <c r="CZ61" s="830"/>
      <c r="DA61" s="831"/>
      <c r="DB61" s="829"/>
      <c r="DC61" s="830"/>
      <c r="DD61" s="830"/>
      <c r="DE61" s="830"/>
      <c r="DF61" s="831"/>
      <c r="DG61" s="829"/>
      <c r="DH61" s="830"/>
      <c r="DI61" s="830"/>
      <c r="DJ61" s="830"/>
      <c r="DK61" s="831"/>
      <c r="DL61" s="829"/>
      <c r="DM61" s="830"/>
      <c r="DN61" s="830"/>
      <c r="DO61" s="830"/>
      <c r="DP61" s="831"/>
      <c r="DQ61" s="829"/>
      <c r="DR61" s="830"/>
      <c r="DS61" s="830"/>
      <c r="DT61" s="830"/>
      <c r="DU61" s="831"/>
      <c r="DV61" s="832"/>
      <c r="DW61" s="833"/>
      <c r="DX61" s="833"/>
      <c r="DY61" s="833"/>
      <c r="DZ61" s="834"/>
      <c r="EA61" s="248"/>
    </row>
    <row r="62" spans="1:131" s="249" customFormat="1" ht="26.25" customHeight="1" x14ac:dyDescent="0.15">
      <c r="A62" s="263">
        <v>35</v>
      </c>
      <c r="B62" s="803"/>
      <c r="C62" s="804"/>
      <c r="D62" s="804"/>
      <c r="E62" s="804"/>
      <c r="F62" s="804"/>
      <c r="G62" s="804"/>
      <c r="H62" s="804"/>
      <c r="I62" s="804"/>
      <c r="J62" s="804"/>
      <c r="K62" s="804"/>
      <c r="L62" s="804"/>
      <c r="M62" s="804"/>
      <c r="N62" s="804"/>
      <c r="O62" s="804"/>
      <c r="P62" s="805"/>
      <c r="Q62" s="883"/>
      <c r="R62" s="884"/>
      <c r="S62" s="884"/>
      <c r="T62" s="884"/>
      <c r="U62" s="884"/>
      <c r="V62" s="884"/>
      <c r="W62" s="884"/>
      <c r="X62" s="884"/>
      <c r="Y62" s="884"/>
      <c r="Z62" s="884"/>
      <c r="AA62" s="884"/>
      <c r="AB62" s="884"/>
      <c r="AC62" s="884"/>
      <c r="AD62" s="884"/>
      <c r="AE62" s="885"/>
      <c r="AF62" s="809"/>
      <c r="AG62" s="810"/>
      <c r="AH62" s="810"/>
      <c r="AI62" s="810"/>
      <c r="AJ62" s="811"/>
      <c r="AK62" s="886"/>
      <c r="AL62" s="884"/>
      <c r="AM62" s="884"/>
      <c r="AN62" s="884"/>
      <c r="AO62" s="884"/>
      <c r="AP62" s="884"/>
      <c r="AQ62" s="884"/>
      <c r="AR62" s="884"/>
      <c r="AS62" s="884"/>
      <c r="AT62" s="884"/>
      <c r="AU62" s="884"/>
      <c r="AV62" s="884"/>
      <c r="AW62" s="884"/>
      <c r="AX62" s="884"/>
      <c r="AY62" s="884"/>
      <c r="AZ62" s="887"/>
      <c r="BA62" s="887"/>
      <c r="BB62" s="887"/>
      <c r="BC62" s="887"/>
      <c r="BD62" s="887"/>
      <c r="BE62" s="878"/>
      <c r="BF62" s="878"/>
      <c r="BG62" s="878"/>
      <c r="BH62" s="878"/>
      <c r="BI62" s="879"/>
      <c r="BJ62" s="895" t="s">
        <v>410</v>
      </c>
      <c r="BK62" s="854"/>
      <c r="BL62" s="854"/>
      <c r="BM62" s="854"/>
      <c r="BN62" s="855"/>
      <c r="BO62" s="267"/>
      <c r="BP62" s="267"/>
      <c r="BQ62" s="264">
        <v>56</v>
      </c>
      <c r="BR62" s="265"/>
      <c r="BS62" s="816"/>
      <c r="BT62" s="817"/>
      <c r="BU62" s="817"/>
      <c r="BV62" s="817"/>
      <c r="BW62" s="817"/>
      <c r="BX62" s="817"/>
      <c r="BY62" s="817"/>
      <c r="BZ62" s="817"/>
      <c r="CA62" s="817"/>
      <c r="CB62" s="817"/>
      <c r="CC62" s="817"/>
      <c r="CD62" s="817"/>
      <c r="CE62" s="817"/>
      <c r="CF62" s="817"/>
      <c r="CG62" s="818"/>
      <c r="CH62" s="829"/>
      <c r="CI62" s="830"/>
      <c r="CJ62" s="830"/>
      <c r="CK62" s="830"/>
      <c r="CL62" s="831"/>
      <c r="CM62" s="829"/>
      <c r="CN62" s="830"/>
      <c r="CO62" s="830"/>
      <c r="CP62" s="830"/>
      <c r="CQ62" s="831"/>
      <c r="CR62" s="829"/>
      <c r="CS62" s="830"/>
      <c r="CT62" s="830"/>
      <c r="CU62" s="830"/>
      <c r="CV62" s="831"/>
      <c r="CW62" s="829"/>
      <c r="CX62" s="830"/>
      <c r="CY62" s="830"/>
      <c r="CZ62" s="830"/>
      <c r="DA62" s="831"/>
      <c r="DB62" s="829"/>
      <c r="DC62" s="830"/>
      <c r="DD62" s="830"/>
      <c r="DE62" s="830"/>
      <c r="DF62" s="831"/>
      <c r="DG62" s="829"/>
      <c r="DH62" s="830"/>
      <c r="DI62" s="830"/>
      <c r="DJ62" s="830"/>
      <c r="DK62" s="831"/>
      <c r="DL62" s="829"/>
      <c r="DM62" s="830"/>
      <c r="DN62" s="830"/>
      <c r="DO62" s="830"/>
      <c r="DP62" s="831"/>
      <c r="DQ62" s="829"/>
      <c r="DR62" s="830"/>
      <c r="DS62" s="830"/>
      <c r="DT62" s="830"/>
      <c r="DU62" s="831"/>
      <c r="DV62" s="832"/>
      <c r="DW62" s="833"/>
      <c r="DX62" s="833"/>
      <c r="DY62" s="833"/>
      <c r="DZ62" s="834"/>
      <c r="EA62" s="248"/>
    </row>
    <row r="63" spans="1:131" s="249" customFormat="1" ht="26.25" customHeight="1" thickBot="1" x14ac:dyDescent="0.2">
      <c r="A63" s="266" t="s">
        <v>390</v>
      </c>
      <c r="B63" s="838" t="s">
        <v>411</v>
      </c>
      <c r="C63" s="839"/>
      <c r="D63" s="839"/>
      <c r="E63" s="839"/>
      <c r="F63" s="839"/>
      <c r="G63" s="839"/>
      <c r="H63" s="839"/>
      <c r="I63" s="839"/>
      <c r="J63" s="839"/>
      <c r="K63" s="839"/>
      <c r="L63" s="839"/>
      <c r="M63" s="839"/>
      <c r="N63" s="839"/>
      <c r="O63" s="839"/>
      <c r="P63" s="840"/>
      <c r="Q63" s="888"/>
      <c r="R63" s="889"/>
      <c r="S63" s="889"/>
      <c r="T63" s="889"/>
      <c r="U63" s="889"/>
      <c r="V63" s="889"/>
      <c r="W63" s="889"/>
      <c r="X63" s="889"/>
      <c r="Y63" s="889"/>
      <c r="Z63" s="889"/>
      <c r="AA63" s="889"/>
      <c r="AB63" s="889"/>
      <c r="AC63" s="889"/>
      <c r="AD63" s="889"/>
      <c r="AE63" s="890"/>
      <c r="AF63" s="891">
        <v>589</v>
      </c>
      <c r="AG63" s="892"/>
      <c r="AH63" s="892"/>
      <c r="AI63" s="892"/>
      <c r="AJ63" s="893"/>
      <c r="AK63" s="894"/>
      <c r="AL63" s="889"/>
      <c r="AM63" s="889"/>
      <c r="AN63" s="889"/>
      <c r="AO63" s="889"/>
      <c r="AP63" s="892">
        <v>4067</v>
      </c>
      <c r="AQ63" s="892"/>
      <c r="AR63" s="892"/>
      <c r="AS63" s="892"/>
      <c r="AT63" s="892"/>
      <c r="AU63" s="892">
        <v>946</v>
      </c>
      <c r="AV63" s="892"/>
      <c r="AW63" s="892"/>
      <c r="AX63" s="892"/>
      <c r="AY63" s="892"/>
      <c r="AZ63" s="896"/>
      <c r="BA63" s="896"/>
      <c r="BB63" s="896"/>
      <c r="BC63" s="896"/>
      <c r="BD63" s="896"/>
      <c r="BE63" s="897"/>
      <c r="BF63" s="897"/>
      <c r="BG63" s="897"/>
      <c r="BH63" s="897"/>
      <c r="BI63" s="898"/>
      <c r="BJ63" s="899" t="s">
        <v>412</v>
      </c>
      <c r="BK63" s="900"/>
      <c r="BL63" s="900"/>
      <c r="BM63" s="900"/>
      <c r="BN63" s="901"/>
      <c r="BO63" s="267"/>
      <c r="BP63" s="267"/>
      <c r="BQ63" s="264">
        <v>57</v>
      </c>
      <c r="BR63" s="265"/>
      <c r="BS63" s="816"/>
      <c r="BT63" s="817"/>
      <c r="BU63" s="817"/>
      <c r="BV63" s="817"/>
      <c r="BW63" s="817"/>
      <c r="BX63" s="817"/>
      <c r="BY63" s="817"/>
      <c r="BZ63" s="817"/>
      <c r="CA63" s="817"/>
      <c r="CB63" s="817"/>
      <c r="CC63" s="817"/>
      <c r="CD63" s="817"/>
      <c r="CE63" s="817"/>
      <c r="CF63" s="817"/>
      <c r="CG63" s="818"/>
      <c r="CH63" s="829"/>
      <c r="CI63" s="830"/>
      <c r="CJ63" s="830"/>
      <c r="CK63" s="830"/>
      <c r="CL63" s="831"/>
      <c r="CM63" s="829"/>
      <c r="CN63" s="830"/>
      <c r="CO63" s="830"/>
      <c r="CP63" s="830"/>
      <c r="CQ63" s="831"/>
      <c r="CR63" s="829"/>
      <c r="CS63" s="830"/>
      <c r="CT63" s="830"/>
      <c r="CU63" s="830"/>
      <c r="CV63" s="831"/>
      <c r="CW63" s="829"/>
      <c r="CX63" s="830"/>
      <c r="CY63" s="830"/>
      <c r="CZ63" s="830"/>
      <c r="DA63" s="831"/>
      <c r="DB63" s="829"/>
      <c r="DC63" s="830"/>
      <c r="DD63" s="830"/>
      <c r="DE63" s="830"/>
      <c r="DF63" s="831"/>
      <c r="DG63" s="829"/>
      <c r="DH63" s="830"/>
      <c r="DI63" s="830"/>
      <c r="DJ63" s="830"/>
      <c r="DK63" s="831"/>
      <c r="DL63" s="829"/>
      <c r="DM63" s="830"/>
      <c r="DN63" s="830"/>
      <c r="DO63" s="830"/>
      <c r="DP63" s="831"/>
      <c r="DQ63" s="829"/>
      <c r="DR63" s="830"/>
      <c r="DS63" s="830"/>
      <c r="DT63" s="830"/>
      <c r="DU63" s="831"/>
      <c r="DV63" s="832"/>
      <c r="DW63" s="833"/>
      <c r="DX63" s="833"/>
      <c r="DY63" s="833"/>
      <c r="DZ63" s="834"/>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16"/>
      <c r="BT64" s="817"/>
      <c r="BU64" s="817"/>
      <c r="BV64" s="817"/>
      <c r="BW64" s="817"/>
      <c r="BX64" s="817"/>
      <c r="BY64" s="817"/>
      <c r="BZ64" s="817"/>
      <c r="CA64" s="817"/>
      <c r="CB64" s="817"/>
      <c r="CC64" s="817"/>
      <c r="CD64" s="817"/>
      <c r="CE64" s="817"/>
      <c r="CF64" s="817"/>
      <c r="CG64" s="818"/>
      <c r="CH64" s="829"/>
      <c r="CI64" s="830"/>
      <c r="CJ64" s="830"/>
      <c r="CK64" s="830"/>
      <c r="CL64" s="831"/>
      <c r="CM64" s="829"/>
      <c r="CN64" s="830"/>
      <c r="CO64" s="830"/>
      <c r="CP64" s="830"/>
      <c r="CQ64" s="831"/>
      <c r="CR64" s="829"/>
      <c r="CS64" s="830"/>
      <c r="CT64" s="830"/>
      <c r="CU64" s="830"/>
      <c r="CV64" s="831"/>
      <c r="CW64" s="829"/>
      <c r="CX64" s="830"/>
      <c r="CY64" s="830"/>
      <c r="CZ64" s="830"/>
      <c r="DA64" s="831"/>
      <c r="DB64" s="829"/>
      <c r="DC64" s="830"/>
      <c r="DD64" s="830"/>
      <c r="DE64" s="830"/>
      <c r="DF64" s="831"/>
      <c r="DG64" s="829"/>
      <c r="DH64" s="830"/>
      <c r="DI64" s="830"/>
      <c r="DJ64" s="830"/>
      <c r="DK64" s="831"/>
      <c r="DL64" s="829"/>
      <c r="DM64" s="830"/>
      <c r="DN64" s="830"/>
      <c r="DO64" s="830"/>
      <c r="DP64" s="831"/>
      <c r="DQ64" s="829"/>
      <c r="DR64" s="830"/>
      <c r="DS64" s="830"/>
      <c r="DT64" s="830"/>
      <c r="DU64" s="831"/>
      <c r="DV64" s="832"/>
      <c r="DW64" s="833"/>
      <c r="DX64" s="833"/>
      <c r="DY64" s="833"/>
      <c r="DZ64" s="834"/>
      <c r="EA64" s="248"/>
    </row>
    <row r="65" spans="1:131" s="249" customFormat="1" ht="26.25" customHeight="1" thickBot="1" x14ac:dyDescent="0.2">
      <c r="A65" s="254" t="s">
        <v>413</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16"/>
      <c r="BT65" s="817"/>
      <c r="BU65" s="817"/>
      <c r="BV65" s="817"/>
      <c r="BW65" s="817"/>
      <c r="BX65" s="817"/>
      <c r="BY65" s="817"/>
      <c r="BZ65" s="817"/>
      <c r="CA65" s="817"/>
      <c r="CB65" s="817"/>
      <c r="CC65" s="817"/>
      <c r="CD65" s="817"/>
      <c r="CE65" s="817"/>
      <c r="CF65" s="817"/>
      <c r="CG65" s="818"/>
      <c r="CH65" s="829"/>
      <c r="CI65" s="830"/>
      <c r="CJ65" s="830"/>
      <c r="CK65" s="830"/>
      <c r="CL65" s="831"/>
      <c r="CM65" s="829"/>
      <c r="CN65" s="830"/>
      <c r="CO65" s="830"/>
      <c r="CP65" s="830"/>
      <c r="CQ65" s="831"/>
      <c r="CR65" s="829"/>
      <c r="CS65" s="830"/>
      <c r="CT65" s="830"/>
      <c r="CU65" s="830"/>
      <c r="CV65" s="831"/>
      <c r="CW65" s="829"/>
      <c r="CX65" s="830"/>
      <c r="CY65" s="830"/>
      <c r="CZ65" s="830"/>
      <c r="DA65" s="831"/>
      <c r="DB65" s="829"/>
      <c r="DC65" s="830"/>
      <c r="DD65" s="830"/>
      <c r="DE65" s="830"/>
      <c r="DF65" s="831"/>
      <c r="DG65" s="829"/>
      <c r="DH65" s="830"/>
      <c r="DI65" s="830"/>
      <c r="DJ65" s="830"/>
      <c r="DK65" s="831"/>
      <c r="DL65" s="829"/>
      <c r="DM65" s="830"/>
      <c r="DN65" s="830"/>
      <c r="DO65" s="830"/>
      <c r="DP65" s="831"/>
      <c r="DQ65" s="829"/>
      <c r="DR65" s="830"/>
      <c r="DS65" s="830"/>
      <c r="DT65" s="830"/>
      <c r="DU65" s="831"/>
      <c r="DV65" s="832"/>
      <c r="DW65" s="833"/>
      <c r="DX65" s="833"/>
      <c r="DY65" s="833"/>
      <c r="DZ65" s="834"/>
      <c r="EA65" s="248"/>
    </row>
    <row r="66" spans="1:131" s="249" customFormat="1" ht="26.25" customHeight="1" x14ac:dyDescent="0.15">
      <c r="A66" s="788" t="s">
        <v>414</v>
      </c>
      <c r="B66" s="789"/>
      <c r="C66" s="789"/>
      <c r="D66" s="789"/>
      <c r="E66" s="789"/>
      <c r="F66" s="789"/>
      <c r="G66" s="789"/>
      <c r="H66" s="789"/>
      <c r="I66" s="789"/>
      <c r="J66" s="789"/>
      <c r="K66" s="789"/>
      <c r="L66" s="789"/>
      <c r="M66" s="789"/>
      <c r="N66" s="789"/>
      <c r="O66" s="789"/>
      <c r="P66" s="790"/>
      <c r="Q66" s="765" t="s">
        <v>415</v>
      </c>
      <c r="R66" s="766"/>
      <c r="S66" s="766"/>
      <c r="T66" s="766"/>
      <c r="U66" s="767"/>
      <c r="V66" s="765" t="s">
        <v>416</v>
      </c>
      <c r="W66" s="766"/>
      <c r="X66" s="766"/>
      <c r="Y66" s="766"/>
      <c r="Z66" s="767"/>
      <c r="AA66" s="765" t="s">
        <v>417</v>
      </c>
      <c r="AB66" s="766"/>
      <c r="AC66" s="766"/>
      <c r="AD66" s="766"/>
      <c r="AE66" s="767"/>
      <c r="AF66" s="902" t="s">
        <v>418</v>
      </c>
      <c r="AG66" s="861"/>
      <c r="AH66" s="861"/>
      <c r="AI66" s="861"/>
      <c r="AJ66" s="903"/>
      <c r="AK66" s="765" t="s">
        <v>419</v>
      </c>
      <c r="AL66" s="789"/>
      <c r="AM66" s="789"/>
      <c r="AN66" s="789"/>
      <c r="AO66" s="790"/>
      <c r="AP66" s="765" t="s">
        <v>420</v>
      </c>
      <c r="AQ66" s="766"/>
      <c r="AR66" s="766"/>
      <c r="AS66" s="766"/>
      <c r="AT66" s="767"/>
      <c r="AU66" s="765" t="s">
        <v>421</v>
      </c>
      <c r="AV66" s="766"/>
      <c r="AW66" s="766"/>
      <c r="AX66" s="766"/>
      <c r="AY66" s="767"/>
      <c r="AZ66" s="765" t="s">
        <v>378</v>
      </c>
      <c r="BA66" s="766"/>
      <c r="BB66" s="766"/>
      <c r="BC66" s="766"/>
      <c r="BD66" s="777"/>
      <c r="BE66" s="267"/>
      <c r="BF66" s="267"/>
      <c r="BG66" s="267"/>
      <c r="BH66" s="267"/>
      <c r="BI66" s="267"/>
      <c r="BJ66" s="267"/>
      <c r="BK66" s="267"/>
      <c r="BL66" s="267"/>
      <c r="BM66" s="267"/>
      <c r="BN66" s="267"/>
      <c r="BO66" s="267"/>
      <c r="BP66" s="267"/>
      <c r="BQ66" s="264">
        <v>60</v>
      </c>
      <c r="BR66" s="269"/>
      <c r="BS66" s="913"/>
      <c r="BT66" s="914"/>
      <c r="BU66" s="914"/>
      <c r="BV66" s="914"/>
      <c r="BW66" s="914"/>
      <c r="BX66" s="914"/>
      <c r="BY66" s="914"/>
      <c r="BZ66" s="914"/>
      <c r="CA66" s="914"/>
      <c r="CB66" s="914"/>
      <c r="CC66" s="914"/>
      <c r="CD66" s="914"/>
      <c r="CE66" s="914"/>
      <c r="CF66" s="914"/>
      <c r="CG66" s="915"/>
      <c r="CH66" s="910"/>
      <c r="CI66" s="911"/>
      <c r="CJ66" s="911"/>
      <c r="CK66" s="911"/>
      <c r="CL66" s="912"/>
      <c r="CM66" s="910"/>
      <c r="CN66" s="911"/>
      <c r="CO66" s="911"/>
      <c r="CP66" s="911"/>
      <c r="CQ66" s="912"/>
      <c r="CR66" s="910"/>
      <c r="CS66" s="911"/>
      <c r="CT66" s="911"/>
      <c r="CU66" s="911"/>
      <c r="CV66" s="912"/>
      <c r="CW66" s="910"/>
      <c r="CX66" s="911"/>
      <c r="CY66" s="911"/>
      <c r="CZ66" s="911"/>
      <c r="DA66" s="912"/>
      <c r="DB66" s="910"/>
      <c r="DC66" s="911"/>
      <c r="DD66" s="911"/>
      <c r="DE66" s="911"/>
      <c r="DF66" s="912"/>
      <c r="DG66" s="910"/>
      <c r="DH66" s="911"/>
      <c r="DI66" s="911"/>
      <c r="DJ66" s="911"/>
      <c r="DK66" s="912"/>
      <c r="DL66" s="910"/>
      <c r="DM66" s="911"/>
      <c r="DN66" s="911"/>
      <c r="DO66" s="911"/>
      <c r="DP66" s="912"/>
      <c r="DQ66" s="910"/>
      <c r="DR66" s="911"/>
      <c r="DS66" s="911"/>
      <c r="DT66" s="911"/>
      <c r="DU66" s="912"/>
      <c r="DV66" s="907"/>
      <c r="DW66" s="908"/>
      <c r="DX66" s="908"/>
      <c r="DY66" s="908"/>
      <c r="DZ66" s="909"/>
      <c r="EA66" s="248"/>
    </row>
    <row r="67" spans="1:131" s="249" customFormat="1" ht="26.25" customHeight="1" thickBot="1" x14ac:dyDescent="0.2">
      <c r="A67" s="791"/>
      <c r="B67" s="792"/>
      <c r="C67" s="792"/>
      <c r="D67" s="792"/>
      <c r="E67" s="792"/>
      <c r="F67" s="792"/>
      <c r="G67" s="792"/>
      <c r="H67" s="792"/>
      <c r="I67" s="792"/>
      <c r="J67" s="792"/>
      <c r="K67" s="792"/>
      <c r="L67" s="792"/>
      <c r="M67" s="792"/>
      <c r="N67" s="792"/>
      <c r="O67" s="792"/>
      <c r="P67" s="793"/>
      <c r="Q67" s="768"/>
      <c r="R67" s="769"/>
      <c r="S67" s="769"/>
      <c r="T67" s="769"/>
      <c r="U67" s="770"/>
      <c r="V67" s="768"/>
      <c r="W67" s="769"/>
      <c r="X67" s="769"/>
      <c r="Y67" s="769"/>
      <c r="Z67" s="770"/>
      <c r="AA67" s="768"/>
      <c r="AB67" s="769"/>
      <c r="AC67" s="769"/>
      <c r="AD67" s="769"/>
      <c r="AE67" s="770"/>
      <c r="AF67" s="904"/>
      <c r="AG67" s="864"/>
      <c r="AH67" s="864"/>
      <c r="AI67" s="864"/>
      <c r="AJ67" s="905"/>
      <c r="AK67" s="906"/>
      <c r="AL67" s="792"/>
      <c r="AM67" s="792"/>
      <c r="AN67" s="792"/>
      <c r="AO67" s="793"/>
      <c r="AP67" s="768"/>
      <c r="AQ67" s="769"/>
      <c r="AR67" s="769"/>
      <c r="AS67" s="769"/>
      <c r="AT67" s="770"/>
      <c r="AU67" s="768"/>
      <c r="AV67" s="769"/>
      <c r="AW67" s="769"/>
      <c r="AX67" s="769"/>
      <c r="AY67" s="770"/>
      <c r="AZ67" s="768"/>
      <c r="BA67" s="769"/>
      <c r="BB67" s="769"/>
      <c r="BC67" s="769"/>
      <c r="BD67" s="778"/>
      <c r="BE67" s="267"/>
      <c r="BF67" s="267"/>
      <c r="BG67" s="267"/>
      <c r="BH67" s="267"/>
      <c r="BI67" s="267"/>
      <c r="BJ67" s="267"/>
      <c r="BK67" s="267"/>
      <c r="BL67" s="267"/>
      <c r="BM67" s="267"/>
      <c r="BN67" s="267"/>
      <c r="BO67" s="267"/>
      <c r="BP67" s="267"/>
      <c r="BQ67" s="264">
        <v>61</v>
      </c>
      <c r="BR67" s="269"/>
      <c r="BS67" s="913"/>
      <c r="BT67" s="914"/>
      <c r="BU67" s="914"/>
      <c r="BV67" s="914"/>
      <c r="BW67" s="914"/>
      <c r="BX67" s="914"/>
      <c r="BY67" s="914"/>
      <c r="BZ67" s="914"/>
      <c r="CA67" s="914"/>
      <c r="CB67" s="914"/>
      <c r="CC67" s="914"/>
      <c r="CD67" s="914"/>
      <c r="CE67" s="914"/>
      <c r="CF67" s="914"/>
      <c r="CG67" s="915"/>
      <c r="CH67" s="910"/>
      <c r="CI67" s="911"/>
      <c r="CJ67" s="911"/>
      <c r="CK67" s="911"/>
      <c r="CL67" s="912"/>
      <c r="CM67" s="910"/>
      <c r="CN67" s="911"/>
      <c r="CO67" s="911"/>
      <c r="CP67" s="911"/>
      <c r="CQ67" s="912"/>
      <c r="CR67" s="910"/>
      <c r="CS67" s="911"/>
      <c r="CT67" s="911"/>
      <c r="CU67" s="911"/>
      <c r="CV67" s="912"/>
      <c r="CW67" s="910"/>
      <c r="CX67" s="911"/>
      <c r="CY67" s="911"/>
      <c r="CZ67" s="911"/>
      <c r="DA67" s="912"/>
      <c r="DB67" s="910"/>
      <c r="DC67" s="911"/>
      <c r="DD67" s="911"/>
      <c r="DE67" s="911"/>
      <c r="DF67" s="912"/>
      <c r="DG67" s="910"/>
      <c r="DH67" s="911"/>
      <c r="DI67" s="911"/>
      <c r="DJ67" s="911"/>
      <c r="DK67" s="912"/>
      <c r="DL67" s="910"/>
      <c r="DM67" s="911"/>
      <c r="DN67" s="911"/>
      <c r="DO67" s="911"/>
      <c r="DP67" s="912"/>
      <c r="DQ67" s="910"/>
      <c r="DR67" s="911"/>
      <c r="DS67" s="911"/>
      <c r="DT67" s="911"/>
      <c r="DU67" s="912"/>
      <c r="DV67" s="907"/>
      <c r="DW67" s="908"/>
      <c r="DX67" s="908"/>
      <c r="DY67" s="908"/>
      <c r="DZ67" s="909"/>
      <c r="EA67" s="248"/>
    </row>
    <row r="68" spans="1:131" s="249" customFormat="1" ht="26.25" customHeight="1" thickTop="1" x14ac:dyDescent="0.15">
      <c r="A68" s="260">
        <v>1</v>
      </c>
      <c r="B68" s="921" t="s">
        <v>589</v>
      </c>
      <c r="C68" s="922"/>
      <c r="D68" s="922"/>
      <c r="E68" s="922"/>
      <c r="F68" s="922"/>
      <c r="G68" s="922"/>
      <c r="H68" s="922"/>
      <c r="I68" s="922"/>
      <c r="J68" s="922"/>
      <c r="K68" s="922"/>
      <c r="L68" s="922"/>
      <c r="M68" s="922"/>
      <c r="N68" s="922"/>
      <c r="O68" s="922"/>
      <c r="P68" s="923"/>
      <c r="Q68" s="924">
        <v>1789</v>
      </c>
      <c r="R68" s="925"/>
      <c r="S68" s="925"/>
      <c r="T68" s="925"/>
      <c r="U68" s="925"/>
      <c r="V68" s="925">
        <v>1665</v>
      </c>
      <c r="W68" s="925"/>
      <c r="X68" s="925"/>
      <c r="Y68" s="925"/>
      <c r="Z68" s="925"/>
      <c r="AA68" s="925">
        <v>124</v>
      </c>
      <c r="AB68" s="925"/>
      <c r="AC68" s="925"/>
      <c r="AD68" s="925"/>
      <c r="AE68" s="925"/>
      <c r="AF68" s="925">
        <v>124</v>
      </c>
      <c r="AG68" s="925"/>
      <c r="AH68" s="925"/>
      <c r="AI68" s="925"/>
      <c r="AJ68" s="925"/>
      <c r="AK68" s="925" t="s">
        <v>523</v>
      </c>
      <c r="AL68" s="925"/>
      <c r="AM68" s="925"/>
      <c r="AN68" s="925"/>
      <c r="AO68" s="925"/>
      <c r="AP68" s="916" t="s">
        <v>523</v>
      </c>
      <c r="AQ68" s="917"/>
      <c r="AR68" s="917"/>
      <c r="AS68" s="917"/>
      <c r="AT68" s="918"/>
      <c r="AU68" s="916" t="s">
        <v>523</v>
      </c>
      <c r="AV68" s="917"/>
      <c r="AW68" s="917"/>
      <c r="AX68" s="917"/>
      <c r="AY68" s="918"/>
      <c r="AZ68" s="919"/>
      <c r="BA68" s="919"/>
      <c r="BB68" s="919"/>
      <c r="BC68" s="919"/>
      <c r="BD68" s="920"/>
      <c r="BE68" s="267"/>
      <c r="BF68" s="267"/>
      <c r="BG68" s="267"/>
      <c r="BH68" s="267"/>
      <c r="BI68" s="267"/>
      <c r="BJ68" s="267"/>
      <c r="BK68" s="267"/>
      <c r="BL68" s="267"/>
      <c r="BM68" s="267"/>
      <c r="BN68" s="267"/>
      <c r="BO68" s="267"/>
      <c r="BP68" s="267"/>
      <c r="BQ68" s="264">
        <v>62</v>
      </c>
      <c r="BR68" s="269"/>
      <c r="BS68" s="913"/>
      <c r="BT68" s="914"/>
      <c r="BU68" s="914"/>
      <c r="BV68" s="914"/>
      <c r="BW68" s="914"/>
      <c r="BX68" s="914"/>
      <c r="BY68" s="914"/>
      <c r="BZ68" s="914"/>
      <c r="CA68" s="914"/>
      <c r="CB68" s="914"/>
      <c r="CC68" s="914"/>
      <c r="CD68" s="914"/>
      <c r="CE68" s="914"/>
      <c r="CF68" s="914"/>
      <c r="CG68" s="915"/>
      <c r="CH68" s="910"/>
      <c r="CI68" s="911"/>
      <c r="CJ68" s="911"/>
      <c r="CK68" s="911"/>
      <c r="CL68" s="912"/>
      <c r="CM68" s="910"/>
      <c r="CN68" s="911"/>
      <c r="CO68" s="911"/>
      <c r="CP68" s="911"/>
      <c r="CQ68" s="912"/>
      <c r="CR68" s="910"/>
      <c r="CS68" s="911"/>
      <c r="CT68" s="911"/>
      <c r="CU68" s="911"/>
      <c r="CV68" s="912"/>
      <c r="CW68" s="910"/>
      <c r="CX68" s="911"/>
      <c r="CY68" s="911"/>
      <c r="CZ68" s="911"/>
      <c r="DA68" s="912"/>
      <c r="DB68" s="910"/>
      <c r="DC68" s="911"/>
      <c r="DD68" s="911"/>
      <c r="DE68" s="911"/>
      <c r="DF68" s="912"/>
      <c r="DG68" s="910"/>
      <c r="DH68" s="911"/>
      <c r="DI68" s="911"/>
      <c r="DJ68" s="911"/>
      <c r="DK68" s="912"/>
      <c r="DL68" s="910"/>
      <c r="DM68" s="911"/>
      <c r="DN68" s="911"/>
      <c r="DO68" s="911"/>
      <c r="DP68" s="912"/>
      <c r="DQ68" s="910"/>
      <c r="DR68" s="911"/>
      <c r="DS68" s="911"/>
      <c r="DT68" s="911"/>
      <c r="DU68" s="912"/>
      <c r="DV68" s="907"/>
      <c r="DW68" s="908"/>
      <c r="DX68" s="908"/>
      <c r="DY68" s="908"/>
      <c r="DZ68" s="909"/>
      <c r="EA68" s="248"/>
    </row>
    <row r="69" spans="1:131" s="249" customFormat="1" ht="26.25" customHeight="1" x14ac:dyDescent="0.15">
      <c r="A69" s="263">
        <v>2</v>
      </c>
      <c r="B69" s="926" t="s">
        <v>590</v>
      </c>
      <c r="C69" s="927"/>
      <c r="D69" s="927"/>
      <c r="E69" s="927"/>
      <c r="F69" s="927"/>
      <c r="G69" s="927"/>
      <c r="H69" s="927"/>
      <c r="I69" s="927"/>
      <c r="J69" s="927"/>
      <c r="K69" s="927"/>
      <c r="L69" s="927"/>
      <c r="M69" s="927"/>
      <c r="N69" s="927"/>
      <c r="O69" s="927"/>
      <c r="P69" s="928"/>
      <c r="Q69" s="929">
        <v>344</v>
      </c>
      <c r="R69" s="881"/>
      <c r="S69" s="881"/>
      <c r="T69" s="881"/>
      <c r="U69" s="881"/>
      <c r="V69" s="881">
        <v>344</v>
      </c>
      <c r="W69" s="881"/>
      <c r="X69" s="881"/>
      <c r="Y69" s="881"/>
      <c r="Z69" s="881"/>
      <c r="AA69" s="881">
        <v>1</v>
      </c>
      <c r="AB69" s="881"/>
      <c r="AC69" s="881"/>
      <c r="AD69" s="881"/>
      <c r="AE69" s="881"/>
      <c r="AF69" s="881">
        <v>1</v>
      </c>
      <c r="AG69" s="881"/>
      <c r="AH69" s="881"/>
      <c r="AI69" s="881"/>
      <c r="AJ69" s="881"/>
      <c r="AK69" s="881">
        <v>2</v>
      </c>
      <c r="AL69" s="881"/>
      <c r="AM69" s="881"/>
      <c r="AN69" s="881"/>
      <c r="AO69" s="881"/>
      <c r="AP69" s="930" t="s">
        <v>597</v>
      </c>
      <c r="AQ69" s="931"/>
      <c r="AR69" s="931"/>
      <c r="AS69" s="931"/>
      <c r="AT69" s="880"/>
      <c r="AU69" s="930" t="s">
        <v>597</v>
      </c>
      <c r="AV69" s="931"/>
      <c r="AW69" s="931"/>
      <c r="AX69" s="931"/>
      <c r="AY69" s="880"/>
      <c r="AZ69" s="932" t="s">
        <v>599</v>
      </c>
      <c r="BA69" s="932"/>
      <c r="BB69" s="932"/>
      <c r="BC69" s="932"/>
      <c r="BD69" s="933"/>
      <c r="BE69" s="267"/>
      <c r="BF69" s="267"/>
      <c r="BG69" s="267"/>
      <c r="BH69" s="267"/>
      <c r="BI69" s="267"/>
      <c r="BJ69" s="267"/>
      <c r="BK69" s="267"/>
      <c r="BL69" s="267"/>
      <c r="BM69" s="267"/>
      <c r="BN69" s="267"/>
      <c r="BO69" s="267"/>
      <c r="BP69" s="267"/>
      <c r="BQ69" s="264">
        <v>63</v>
      </c>
      <c r="BR69" s="269"/>
      <c r="BS69" s="913"/>
      <c r="BT69" s="914"/>
      <c r="BU69" s="914"/>
      <c r="BV69" s="914"/>
      <c r="BW69" s="914"/>
      <c r="BX69" s="914"/>
      <c r="BY69" s="914"/>
      <c r="BZ69" s="914"/>
      <c r="CA69" s="914"/>
      <c r="CB69" s="914"/>
      <c r="CC69" s="914"/>
      <c r="CD69" s="914"/>
      <c r="CE69" s="914"/>
      <c r="CF69" s="914"/>
      <c r="CG69" s="915"/>
      <c r="CH69" s="910"/>
      <c r="CI69" s="911"/>
      <c r="CJ69" s="911"/>
      <c r="CK69" s="911"/>
      <c r="CL69" s="912"/>
      <c r="CM69" s="910"/>
      <c r="CN69" s="911"/>
      <c r="CO69" s="911"/>
      <c r="CP69" s="911"/>
      <c r="CQ69" s="912"/>
      <c r="CR69" s="910"/>
      <c r="CS69" s="911"/>
      <c r="CT69" s="911"/>
      <c r="CU69" s="911"/>
      <c r="CV69" s="912"/>
      <c r="CW69" s="910"/>
      <c r="CX69" s="911"/>
      <c r="CY69" s="911"/>
      <c r="CZ69" s="911"/>
      <c r="DA69" s="912"/>
      <c r="DB69" s="910"/>
      <c r="DC69" s="911"/>
      <c r="DD69" s="911"/>
      <c r="DE69" s="911"/>
      <c r="DF69" s="912"/>
      <c r="DG69" s="910"/>
      <c r="DH69" s="911"/>
      <c r="DI69" s="911"/>
      <c r="DJ69" s="911"/>
      <c r="DK69" s="912"/>
      <c r="DL69" s="910"/>
      <c r="DM69" s="911"/>
      <c r="DN69" s="911"/>
      <c r="DO69" s="911"/>
      <c r="DP69" s="912"/>
      <c r="DQ69" s="910"/>
      <c r="DR69" s="911"/>
      <c r="DS69" s="911"/>
      <c r="DT69" s="911"/>
      <c r="DU69" s="912"/>
      <c r="DV69" s="907"/>
      <c r="DW69" s="908"/>
      <c r="DX69" s="908"/>
      <c r="DY69" s="908"/>
      <c r="DZ69" s="909"/>
      <c r="EA69" s="248"/>
    </row>
    <row r="70" spans="1:131" s="249" customFormat="1" ht="26.25" customHeight="1" x14ac:dyDescent="0.15">
      <c r="A70" s="263">
        <v>3</v>
      </c>
      <c r="B70" s="926" t="s">
        <v>606</v>
      </c>
      <c r="C70" s="927"/>
      <c r="D70" s="927"/>
      <c r="E70" s="927"/>
      <c r="F70" s="927"/>
      <c r="G70" s="927"/>
      <c r="H70" s="927"/>
      <c r="I70" s="927"/>
      <c r="J70" s="927"/>
      <c r="K70" s="927"/>
      <c r="L70" s="927"/>
      <c r="M70" s="927"/>
      <c r="N70" s="927"/>
      <c r="O70" s="927"/>
      <c r="P70" s="928"/>
      <c r="Q70" s="929">
        <v>24</v>
      </c>
      <c r="R70" s="881"/>
      <c r="S70" s="881"/>
      <c r="T70" s="881"/>
      <c r="U70" s="881"/>
      <c r="V70" s="881">
        <v>24</v>
      </c>
      <c r="W70" s="881"/>
      <c r="X70" s="881"/>
      <c r="Y70" s="881"/>
      <c r="Z70" s="881"/>
      <c r="AA70" s="881">
        <v>0</v>
      </c>
      <c r="AB70" s="881"/>
      <c r="AC70" s="881"/>
      <c r="AD70" s="881"/>
      <c r="AE70" s="881"/>
      <c r="AF70" s="881">
        <v>0</v>
      </c>
      <c r="AG70" s="881"/>
      <c r="AH70" s="881"/>
      <c r="AI70" s="881"/>
      <c r="AJ70" s="881"/>
      <c r="AK70" s="881" t="s">
        <v>597</v>
      </c>
      <c r="AL70" s="881"/>
      <c r="AM70" s="881"/>
      <c r="AN70" s="881"/>
      <c r="AO70" s="881"/>
      <c r="AP70" s="930" t="s">
        <v>597</v>
      </c>
      <c r="AQ70" s="931"/>
      <c r="AR70" s="931"/>
      <c r="AS70" s="931"/>
      <c r="AT70" s="880"/>
      <c r="AU70" s="930" t="s">
        <v>597</v>
      </c>
      <c r="AV70" s="931"/>
      <c r="AW70" s="931"/>
      <c r="AX70" s="931"/>
      <c r="AY70" s="880"/>
      <c r="AZ70" s="932"/>
      <c r="BA70" s="932"/>
      <c r="BB70" s="932"/>
      <c r="BC70" s="932"/>
      <c r="BD70" s="933"/>
      <c r="BE70" s="267"/>
      <c r="BF70" s="267"/>
      <c r="BG70" s="267"/>
      <c r="BH70" s="267"/>
      <c r="BI70" s="267"/>
      <c r="BJ70" s="267"/>
      <c r="BK70" s="267"/>
      <c r="BL70" s="267"/>
      <c r="BM70" s="267"/>
      <c r="BN70" s="267"/>
      <c r="BO70" s="267"/>
      <c r="BP70" s="267"/>
      <c r="BQ70" s="264">
        <v>64</v>
      </c>
      <c r="BR70" s="269"/>
      <c r="BS70" s="913"/>
      <c r="BT70" s="914"/>
      <c r="BU70" s="914"/>
      <c r="BV70" s="914"/>
      <c r="BW70" s="914"/>
      <c r="BX70" s="914"/>
      <c r="BY70" s="914"/>
      <c r="BZ70" s="914"/>
      <c r="CA70" s="914"/>
      <c r="CB70" s="914"/>
      <c r="CC70" s="914"/>
      <c r="CD70" s="914"/>
      <c r="CE70" s="914"/>
      <c r="CF70" s="914"/>
      <c r="CG70" s="915"/>
      <c r="CH70" s="910"/>
      <c r="CI70" s="911"/>
      <c r="CJ70" s="911"/>
      <c r="CK70" s="911"/>
      <c r="CL70" s="912"/>
      <c r="CM70" s="910"/>
      <c r="CN70" s="911"/>
      <c r="CO70" s="911"/>
      <c r="CP70" s="911"/>
      <c r="CQ70" s="912"/>
      <c r="CR70" s="910"/>
      <c r="CS70" s="911"/>
      <c r="CT70" s="911"/>
      <c r="CU70" s="911"/>
      <c r="CV70" s="912"/>
      <c r="CW70" s="910"/>
      <c r="CX70" s="911"/>
      <c r="CY70" s="911"/>
      <c r="CZ70" s="911"/>
      <c r="DA70" s="912"/>
      <c r="DB70" s="910"/>
      <c r="DC70" s="911"/>
      <c r="DD70" s="911"/>
      <c r="DE70" s="911"/>
      <c r="DF70" s="912"/>
      <c r="DG70" s="910"/>
      <c r="DH70" s="911"/>
      <c r="DI70" s="911"/>
      <c r="DJ70" s="911"/>
      <c r="DK70" s="912"/>
      <c r="DL70" s="910"/>
      <c r="DM70" s="911"/>
      <c r="DN70" s="911"/>
      <c r="DO70" s="911"/>
      <c r="DP70" s="912"/>
      <c r="DQ70" s="910"/>
      <c r="DR70" s="911"/>
      <c r="DS70" s="911"/>
      <c r="DT70" s="911"/>
      <c r="DU70" s="912"/>
      <c r="DV70" s="907"/>
      <c r="DW70" s="908"/>
      <c r="DX70" s="908"/>
      <c r="DY70" s="908"/>
      <c r="DZ70" s="909"/>
      <c r="EA70" s="248"/>
    </row>
    <row r="71" spans="1:131" s="249" customFormat="1" ht="26.25" customHeight="1" x14ac:dyDescent="0.15">
      <c r="A71" s="263">
        <v>4</v>
      </c>
      <c r="B71" s="926" t="s">
        <v>591</v>
      </c>
      <c r="C71" s="927"/>
      <c r="D71" s="927"/>
      <c r="E71" s="927"/>
      <c r="F71" s="927"/>
      <c r="G71" s="927"/>
      <c r="H71" s="927"/>
      <c r="I71" s="927"/>
      <c r="J71" s="927"/>
      <c r="K71" s="927"/>
      <c r="L71" s="927"/>
      <c r="M71" s="927"/>
      <c r="N71" s="927"/>
      <c r="O71" s="927"/>
      <c r="P71" s="928"/>
      <c r="Q71" s="929">
        <v>513</v>
      </c>
      <c r="R71" s="881"/>
      <c r="S71" s="881"/>
      <c r="T71" s="881"/>
      <c r="U71" s="881"/>
      <c r="V71" s="881">
        <v>487</v>
      </c>
      <c r="W71" s="881"/>
      <c r="X71" s="881"/>
      <c r="Y71" s="881"/>
      <c r="Z71" s="881"/>
      <c r="AA71" s="881">
        <v>26</v>
      </c>
      <c r="AB71" s="881"/>
      <c r="AC71" s="881"/>
      <c r="AD71" s="881"/>
      <c r="AE71" s="881"/>
      <c r="AF71" s="881">
        <v>26</v>
      </c>
      <c r="AG71" s="881"/>
      <c r="AH71" s="881"/>
      <c r="AI71" s="881"/>
      <c r="AJ71" s="881"/>
      <c r="AK71" s="881" t="s">
        <v>597</v>
      </c>
      <c r="AL71" s="881"/>
      <c r="AM71" s="881"/>
      <c r="AN71" s="881"/>
      <c r="AO71" s="881"/>
      <c r="AP71" s="930" t="s">
        <v>597</v>
      </c>
      <c r="AQ71" s="931"/>
      <c r="AR71" s="931"/>
      <c r="AS71" s="931"/>
      <c r="AT71" s="880"/>
      <c r="AU71" s="930" t="s">
        <v>597</v>
      </c>
      <c r="AV71" s="931"/>
      <c r="AW71" s="931"/>
      <c r="AX71" s="931"/>
      <c r="AY71" s="880"/>
      <c r="AZ71" s="932"/>
      <c r="BA71" s="932"/>
      <c r="BB71" s="932"/>
      <c r="BC71" s="932"/>
      <c r="BD71" s="933"/>
      <c r="BE71" s="267"/>
      <c r="BF71" s="267"/>
      <c r="BG71" s="267"/>
      <c r="BH71" s="267"/>
      <c r="BI71" s="267"/>
      <c r="BJ71" s="267"/>
      <c r="BK71" s="267"/>
      <c r="BL71" s="267"/>
      <c r="BM71" s="267"/>
      <c r="BN71" s="267"/>
      <c r="BO71" s="267"/>
      <c r="BP71" s="267"/>
      <c r="BQ71" s="264">
        <v>65</v>
      </c>
      <c r="BR71" s="269"/>
      <c r="BS71" s="913"/>
      <c r="BT71" s="914"/>
      <c r="BU71" s="914"/>
      <c r="BV71" s="914"/>
      <c r="BW71" s="914"/>
      <c r="BX71" s="914"/>
      <c r="BY71" s="914"/>
      <c r="BZ71" s="914"/>
      <c r="CA71" s="914"/>
      <c r="CB71" s="914"/>
      <c r="CC71" s="914"/>
      <c r="CD71" s="914"/>
      <c r="CE71" s="914"/>
      <c r="CF71" s="914"/>
      <c r="CG71" s="915"/>
      <c r="CH71" s="910"/>
      <c r="CI71" s="911"/>
      <c r="CJ71" s="911"/>
      <c r="CK71" s="911"/>
      <c r="CL71" s="912"/>
      <c r="CM71" s="910"/>
      <c r="CN71" s="911"/>
      <c r="CO71" s="911"/>
      <c r="CP71" s="911"/>
      <c r="CQ71" s="912"/>
      <c r="CR71" s="910"/>
      <c r="CS71" s="911"/>
      <c r="CT71" s="911"/>
      <c r="CU71" s="911"/>
      <c r="CV71" s="912"/>
      <c r="CW71" s="910"/>
      <c r="CX71" s="911"/>
      <c r="CY71" s="911"/>
      <c r="CZ71" s="911"/>
      <c r="DA71" s="912"/>
      <c r="DB71" s="910"/>
      <c r="DC71" s="911"/>
      <c r="DD71" s="911"/>
      <c r="DE71" s="911"/>
      <c r="DF71" s="912"/>
      <c r="DG71" s="910"/>
      <c r="DH71" s="911"/>
      <c r="DI71" s="911"/>
      <c r="DJ71" s="911"/>
      <c r="DK71" s="912"/>
      <c r="DL71" s="910"/>
      <c r="DM71" s="911"/>
      <c r="DN71" s="911"/>
      <c r="DO71" s="911"/>
      <c r="DP71" s="912"/>
      <c r="DQ71" s="910"/>
      <c r="DR71" s="911"/>
      <c r="DS71" s="911"/>
      <c r="DT71" s="911"/>
      <c r="DU71" s="912"/>
      <c r="DV71" s="907"/>
      <c r="DW71" s="908"/>
      <c r="DX71" s="908"/>
      <c r="DY71" s="908"/>
      <c r="DZ71" s="909"/>
      <c r="EA71" s="248"/>
    </row>
    <row r="72" spans="1:131" s="249" customFormat="1" ht="26.25" customHeight="1" x14ac:dyDescent="0.15">
      <c r="A72" s="263">
        <v>5</v>
      </c>
      <c r="B72" s="926" t="s">
        <v>592</v>
      </c>
      <c r="C72" s="927"/>
      <c r="D72" s="927"/>
      <c r="E72" s="927"/>
      <c r="F72" s="927"/>
      <c r="G72" s="927"/>
      <c r="H72" s="927"/>
      <c r="I72" s="927"/>
      <c r="J72" s="927"/>
      <c r="K72" s="927"/>
      <c r="L72" s="927"/>
      <c r="M72" s="927"/>
      <c r="N72" s="927"/>
      <c r="O72" s="927"/>
      <c r="P72" s="928"/>
      <c r="Q72" s="929">
        <v>143</v>
      </c>
      <c r="R72" s="881"/>
      <c r="S72" s="881"/>
      <c r="T72" s="881"/>
      <c r="U72" s="881"/>
      <c r="V72" s="881">
        <v>132</v>
      </c>
      <c r="W72" s="881"/>
      <c r="X72" s="881"/>
      <c r="Y72" s="881"/>
      <c r="Z72" s="881"/>
      <c r="AA72" s="881">
        <v>11</v>
      </c>
      <c r="AB72" s="881"/>
      <c r="AC72" s="881"/>
      <c r="AD72" s="881"/>
      <c r="AE72" s="881"/>
      <c r="AF72" s="881">
        <v>11</v>
      </c>
      <c r="AG72" s="881"/>
      <c r="AH72" s="881"/>
      <c r="AI72" s="881"/>
      <c r="AJ72" s="881"/>
      <c r="AK72" s="881" t="s">
        <v>597</v>
      </c>
      <c r="AL72" s="881"/>
      <c r="AM72" s="881"/>
      <c r="AN72" s="881"/>
      <c r="AO72" s="881"/>
      <c r="AP72" s="930" t="s">
        <v>597</v>
      </c>
      <c r="AQ72" s="931"/>
      <c r="AR72" s="931"/>
      <c r="AS72" s="931"/>
      <c r="AT72" s="880"/>
      <c r="AU72" s="930" t="s">
        <v>597</v>
      </c>
      <c r="AV72" s="931"/>
      <c r="AW72" s="931"/>
      <c r="AX72" s="931"/>
      <c r="AY72" s="880"/>
      <c r="AZ72" s="932"/>
      <c r="BA72" s="932"/>
      <c r="BB72" s="932"/>
      <c r="BC72" s="932"/>
      <c r="BD72" s="933"/>
      <c r="BE72" s="267"/>
      <c r="BF72" s="267"/>
      <c r="BG72" s="267"/>
      <c r="BH72" s="267"/>
      <c r="BI72" s="267"/>
      <c r="BJ72" s="267"/>
      <c r="BK72" s="267"/>
      <c r="BL72" s="267"/>
      <c r="BM72" s="267"/>
      <c r="BN72" s="267"/>
      <c r="BO72" s="267"/>
      <c r="BP72" s="267"/>
      <c r="BQ72" s="264">
        <v>66</v>
      </c>
      <c r="BR72" s="269"/>
      <c r="BS72" s="913"/>
      <c r="BT72" s="914"/>
      <c r="BU72" s="914"/>
      <c r="BV72" s="914"/>
      <c r="BW72" s="914"/>
      <c r="BX72" s="914"/>
      <c r="BY72" s="914"/>
      <c r="BZ72" s="914"/>
      <c r="CA72" s="914"/>
      <c r="CB72" s="914"/>
      <c r="CC72" s="914"/>
      <c r="CD72" s="914"/>
      <c r="CE72" s="914"/>
      <c r="CF72" s="914"/>
      <c r="CG72" s="915"/>
      <c r="CH72" s="910"/>
      <c r="CI72" s="911"/>
      <c r="CJ72" s="911"/>
      <c r="CK72" s="911"/>
      <c r="CL72" s="912"/>
      <c r="CM72" s="910"/>
      <c r="CN72" s="911"/>
      <c r="CO72" s="911"/>
      <c r="CP72" s="911"/>
      <c r="CQ72" s="912"/>
      <c r="CR72" s="910"/>
      <c r="CS72" s="911"/>
      <c r="CT72" s="911"/>
      <c r="CU72" s="911"/>
      <c r="CV72" s="912"/>
      <c r="CW72" s="910"/>
      <c r="CX72" s="911"/>
      <c r="CY72" s="911"/>
      <c r="CZ72" s="911"/>
      <c r="DA72" s="912"/>
      <c r="DB72" s="910"/>
      <c r="DC72" s="911"/>
      <c r="DD72" s="911"/>
      <c r="DE72" s="911"/>
      <c r="DF72" s="912"/>
      <c r="DG72" s="910"/>
      <c r="DH72" s="911"/>
      <c r="DI72" s="911"/>
      <c r="DJ72" s="911"/>
      <c r="DK72" s="912"/>
      <c r="DL72" s="910"/>
      <c r="DM72" s="911"/>
      <c r="DN72" s="911"/>
      <c r="DO72" s="911"/>
      <c r="DP72" s="912"/>
      <c r="DQ72" s="910"/>
      <c r="DR72" s="911"/>
      <c r="DS72" s="911"/>
      <c r="DT72" s="911"/>
      <c r="DU72" s="912"/>
      <c r="DV72" s="907"/>
      <c r="DW72" s="908"/>
      <c r="DX72" s="908"/>
      <c r="DY72" s="908"/>
      <c r="DZ72" s="909"/>
      <c r="EA72" s="248"/>
    </row>
    <row r="73" spans="1:131" s="249" customFormat="1" ht="26.25" customHeight="1" x14ac:dyDescent="0.15">
      <c r="A73" s="263">
        <v>6</v>
      </c>
      <c r="B73" s="926" t="s">
        <v>593</v>
      </c>
      <c r="C73" s="927"/>
      <c r="D73" s="927"/>
      <c r="E73" s="927"/>
      <c r="F73" s="927"/>
      <c r="G73" s="927"/>
      <c r="H73" s="927"/>
      <c r="I73" s="927"/>
      <c r="J73" s="927"/>
      <c r="K73" s="927"/>
      <c r="L73" s="927"/>
      <c r="M73" s="927"/>
      <c r="N73" s="927"/>
      <c r="O73" s="927"/>
      <c r="P73" s="928"/>
      <c r="Q73" s="929">
        <v>351</v>
      </c>
      <c r="R73" s="881"/>
      <c r="S73" s="881"/>
      <c r="T73" s="881"/>
      <c r="U73" s="881"/>
      <c r="V73" s="881">
        <v>218</v>
      </c>
      <c r="W73" s="881"/>
      <c r="X73" s="881"/>
      <c r="Y73" s="881"/>
      <c r="Z73" s="881"/>
      <c r="AA73" s="881">
        <v>133</v>
      </c>
      <c r="AB73" s="881"/>
      <c r="AC73" s="881"/>
      <c r="AD73" s="881"/>
      <c r="AE73" s="881"/>
      <c r="AF73" s="881">
        <v>133</v>
      </c>
      <c r="AG73" s="881"/>
      <c r="AH73" s="881"/>
      <c r="AI73" s="881"/>
      <c r="AJ73" s="881"/>
      <c r="AK73" s="881">
        <v>65</v>
      </c>
      <c r="AL73" s="881"/>
      <c r="AM73" s="881"/>
      <c r="AN73" s="881"/>
      <c r="AO73" s="881"/>
      <c r="AP73" s="930" t="s">
        <v>597</v>
      </c>
      <c r="AQ73" s="931"/>
      <c r="AR73" s="931"/>
      <c r="AS73" s="931"/>
      <c r="AT73" s="880"/>
      <c r="AU73" s="930" t="s">
        <v>597</v>
      </c>
      <c r="AV73" s="931"/>
      <c r="AW73" s="931"/>
      <c r="AX73" s="931"/>
      <c r="AY73" s="880"/>
      <c r="AZ73" s="932" t="s">
        <v>600</v>
      </c>
      <c r="BA73" s="932"/>
      <c r="BB73" s="932"/>
      <c r="BC73" s="932"/>
      <c r="BD73" s="933"/>
      <c r="BE73" s="267"/>
      <c r="BF73" s="267"/>
      <c r="BG73" s="267"/>
      <c r="BH73" s="267"/>
      <c r="BI73" s="267"/>
      <c r="BJ73" s="267"/>
      <c r="BK73" s="267"/>
      <c r="BL73" s="267"/>
      <c r="BM73" s="267"/>
      <c r="BN73" s="267"/>
      <c r="BO73" s="267"/>
      <c r="BP73" s="267"/>
      <c r="BQ73" s="264">
        <v>67</v>
      </c>
      <c r="BR73" s="269"/>
      <c r="BS73" s="913"/>
      <c r="BT73" s="914"/>
      <c r="BU73" s="914"/>
      <c r="BV73" s="914"/>
      <c r="BW73" s="914"/>
      <c r="BX73" s="914"/>
      <c r="BY73" s="914"/>
      <c r="BZ73" s="914"/>
      <c r="CA73" s="914"/>
      <c r="CB73" s="914"/>
      <c r="CC73" s="914"/>
      <c r="CD73" s="914"/>
      <c r="CE73" s="914"/>
      <c r="CF73" s="914"/>
      <c r="CG73" s="915"/>
      <c r="CH73" s="910"/>
      <c r="CI73" s="911"/>
      <c r="CJ73" s="911"/>
      <c r="CK73" s="911"/>
      <c r="CL73" s="912"/>
      <c r="CM73" s="910"/>
      <c r="CN73" s="911"/>
      <c r="CO73" s="911"/>
      <c r="CP73" s="911"/>
      <c r="CQ73" s="912"/>
      <c r="CR73" s="910"/>
      <c r="CS73" s="911"/>
      <c r="CT73" s="911"/>
      <c r="CU73" s="911"/>
      <c r="CV73" s="912"/>
      <c r="CW73" s="910"/>
      <c r="CX73" s="911"/>
      <c r="CY73" s="911"/>
      <c r="CZ73" s="911"/>
      <c r="DA73" s="912"/>
      <c r="DB73" s="910"/>
      <c r="DC73" s="911"/>
      <c r="DD73" s="911"/>
      <c r="DE73" s="911"/>
      <c r="DF73" s="912"/>
      <c r="DG73" s="910"/>
      <c r="DH73" s="911"/>
      <c r="DI73" s="911"/>
      <c r="DJ73" s="911"/>
      <c r="DK73" s="912"/>
      <c r="DL73" s="910"/>
      <c r="DM73" s="911"/>
      <c r="DN73" s="911"/>
      <c r="DO73" s="911"/>
      <c r="DP73" s="912"/>
      <c r="DQ73" s="910"/>
      <c r="DR73" s="911"/>
      <c r="DS73" s="911"/>
      <c r="DT73" s="911"/>
      <c r="DU73" s="912"/>
      <c r="DV73" s="907"/>
      <c r="DW73" s="908"/>
      <c r="DX73" s="908"/>
      <c r="DY73" s="908"/>
      <c r="DZ73" s="909"/>
      <c r="EA73" s="248"/>
    </row>
    <row r="74" spans="1:131" s="249" customFormat="1" ht="26.25" customHeight="1" x14ac:dyDescent="0.15">
      <c r="A74" s="263">
        <v>7</v>
      </c>
      <c r="B74" s="926" t="s">
        <v>594</v>
      </c>
      <c r="C74" s="927"/>
      <c r="D74" s="927"/>
      <c r="E74" s="927"/>
      <c r="F74" s="927"/>
      <c r="G74" s="927"/>
      <c r="H74" s="927"/>
      <c r="I74" s="927"/>
      <c r="J74" s="927"/>
      <c r="K74" s="927"/>
      <c r="L74" s="927"/>
      <c r="M74" s="927"/>
      <c r="N74" s="927"/>
      <c r="O74" s="927"/>
      <c r="P74" s="928"/>
      <c r="Q74" s="929">
        <v>200866</v>
      </c>
      <c r="R74" s="881"/>
      <c r="S74" s="881"/>
      <c r="T74" s="881"/>
      <c r="U74" s="881"/>
      <c r="V74" s="881">
        <v>188873</v>
      </c>
      <c r="W74" s="881"/>
      <c r="X74" s="881"/>
      <c r="Y74" s="881"/>
      <c r="Z74" s="881"/>
      <c r="AA74" s="881">
        <v>11994</v>
      </c>
      <c r="AB74" s="881"/>
      <c r="AC74" s="881"/>
      <c r="AD74" s="881"/>
      <c r="AE74" s="881"/>
      <c r="AF74" s="881">
        <v>11994</v>
      </c>
      <c r="AG74" s="881"/>
      <c r="AH74" s="881"/>
      <c r="AI74" s="881"/>
      <c r="AJ74" s="881"/>
      <c r="AK74" s="881" t="s">
        <v>597</v>
      </c>
      <c r="AL74" s="881"/>
      <c r="AM74" s="881"/>
      <c r="AN74" s="881"/>
      <c r="AO74" s="881"/>
      <c r="AP74" s="930" t="s">
        <v>597</v>
      </c>
      <c r="AQ74" s="931"/>
      <c r="AR74" s="931"/>
      <c r="AS74" s="931"/>
      <c r="AT74" s="880"/>
      <c r="AU74" s="930" t="s">
        <v>597</v>
      </c>
      <c r="AV74" s="931"/>
      <c r="AW74" s="931"/>
      <c r="AX74" s="931"/>
      <c r="AY74" s="880"/>
      <c r="AZ74" s="932"/>
      <c r="BA74" s="932"/>
      <c r="BB74" s="932"/>
      <c r="BC74" s="932"/>
      <c r="BD74" s="933"/>
      <c r="BE74" s="267"/>
      <c r="BF74" s="267"/>
      <c r="BG74" s="267"/>
      <c r="BH74" s="267"/>
      <c r="BI74" s="267"/>
      <c r="BJ74" s="267"/>
      <c r="BK74" s="267"/>
      <c r="BL74" s="267"/>
      <c r="BM74" s="267"/>
      <c r="BN74" s="267"/>
      <c r="BO74" s="267"/>
      <c r="BP74" s="267"/>
      <c r="BQ74" s="264">
        <v>68</v>
      </c>
      <c r="BR74" s="269"/>
      <c r="BS74" s="913"/>
      <c r="BT74" s="914"/>
      <c r="BU74" s="914"/>
      <c r="BV74" s="914"/>
      <c r="BW74" s="914"/>
      <c r="BX74" s="914"/>
      <c r="BY74" s="914"/>
      <c r="BZ74" s="914"/>
      <c r="CA74" s="914"/>
      <c r="CB74" s="914"/>
      <c r="CC74" s="914"/>
      <c r="CD74" s="914"/>
      <c r="CE74" s="914"/>
      <c r="CF74" s="914"/>
      <c r="CG74" s="915"/>
      <c r="CH74" s="910"/>
      <c r="CI74" s="911"/>
      <c r="CJ74" s="911"/>
      <c r="CK74" s="911"/>
      <c r="CL74" s="912"/>
      <c r="CM74" s="910"/>
      <c r="CN74" s="911"/>
      <c r="CO74" s="911"/>
      <c r="CP74" s="911"/>
      <c r="CQ74" s="912"/>
      <c r="CR74" s="910"/>
      <c r="CS74" s="911"/>
      <c r="CT74" s="911"/>
      <c r="CU74" s="911"/>
      <c r="CV74" s="912"/>
      <c r="CW74" s="910"/>
      <c r="CX74" s="911"/>
      <c r="CY74" s="911"/>
      <c r="CZ74" s="911"/>
      <c r="DA74" s="912"/>
      <c r="DB74" s="910"/>
      <c r="DC74" s="911"/>
      <c r="DD74" s="911"/>
      <c r="DE74" s="911"/>
      <c r="DF74" s="912"/>
      <c r="DG74" s="910"/>
      <c r="DH74" s="911"/>
      <c r="DI74" s="911"/>
      <c r="DJ74" s="911"/>
      <c r="DK74" s="912"/>
      <c r="DL74" s="910"/>
      <c r="DM74" s="911"/>
      <c r="DN74" s="911"/>
      <c r="DO74" s="911"/>
      <c r="DP74" s="912"/>
      <c r="DQ74" s="910"/>
      <c r="DR74" s="911"/>
      <c r="DS74" s="911"/>
      <c r="DT74" s="911"/>
      <c r="DU74" s="912"/>
      <c r="DV74" s="907"/>
      <c r="DW74" s="908"/>
      <c r="DX74" s="908"/>
      <c r="DY74" s="908"/>
      <c r="DZ74" s="909"/>
      <c r="EA74" s="248"/>
    </row>
    <row r="75" spans="1:131" s="249" customFormat="1" ht="26.25" customHeight="1" x14ac:dyDescent="0.15">
      <c r="A75" s="263">
        <v>8</v>
      </c>
      <c r="B75" s="926"/>
      <c r="C75" s="927"/>
      <c r="D75" s="927"/>
      <c r="E75" s="927"/>
      <c r="F75" s="927"/>
      <c r="G75" s="927"/>
      <c r="H75" s="927"/>
      <c r="I75" s="927"/>
      <c r="J75" s="927"/>
      <c r="K75" s="927"/>
      <c r="L75" s="927"/>
      <c r="M75" s="927"/>
      <c r="N75" s="927"/>
      <c r="O75" s="927"/>
      <c r="P75" s="928"/>
      <c r="Q75" s="934"/>
      <c r="R75" s="931"/>
      <c r="S75" s="931"/>
      <c r="T75" s="931"/>
      <c r="U75" s="880"/>
      <c r="V75" s="930"/>
      <c r="W75" s="931"/>
      <c r="X75" s="931"/>
      <c r="Y75" s="931"/>
      <c r="Z75" s="880"/>
      <c r="AA75" s="930"/>
      <c r="AB75" s="931"/>
      <c r="AC75" s="931"/>
      <c r="AD75" s="931"/>
      <c r="AE75" s="880"/>
      <c r="AF75" s="930"/>
      <c r="AG75" s="931"/>
      <c r="AH75" s="931"/>
      <c r="AI75" s="931"/>
      <c r="AJ75" s="880"/>
      <c r="AK75" s="930"/>
      <c r="AL75" s="931"/>
      <c r="AM75" s="931"/>
      <c r="AN75" s="931"/>
      <c r="AO75" s="880"/>
      <c r="AP75" s="930"/>
      <c r="AQ75" s="931"/>
      <c r="AR75" s="931"/>
      <c r="AS75" s="931"/>
      <c r="AT75" s="880"/>
      <c r="AU75" s="930"/>
      <c r="AV75" s="931"/>
      <c r="AW75" s="931"/>
      <c r="AX75" s="931"/>
      <c r="AY75" s="880"/>
      <c r="AZ75" s="932"/>
      <c r="BA75" s="932"/>
      <c r="BB75" s="932"/>
      <c r="BC75" s="932"/>
      <c r="BD75" s="933"/>
      <c r="BE75" s="267"/>
      <c r="BF75" s="267"/>
      <c r="BG75" s="267"/>
      <c r="BH75" s="267"/>
      <c r="BI75" s="267"/>
      <c r="BJ75" s="267"/>
      <c r="BK75" s="267"/>
      <c r="BL75" s="267"/>
      <c r="BM75" s="267"/>
      <c r="BN75" s="267"/>
      <c r="BO75" s="267"/>
      <c r="BP75" s="267"/>
      <c r="BQ75" s="264">
        <v>69</v>
      </c>
      <c r="BR75" s="269"/>
      <c r="BS75" s="913"/>
      <c r="BT75" s="914"/>
      <c r="BU75" s="914"/>
      <c r="BV75" s="914"/>
      <c r="BW75" s="914"/>
      <c r="BX75" s="914"/>
      <c r="BY75" s="914"/>
      <c r="BZ75" s="914"/>
      <c r="CA75" s="914"/>
      <c r="CB75" s="914"/>
      <c r="CC75" s="914"/>
      <c r="CD75" s="914"/>
      <c r="CE75" s="914"/>
      <c r="CF75" s="914"/>
      <c r="CG75" s="915"/>
      <c r="CH75" s="910"/>
      <c r="CI75" s="911"/>
      <c r="CJ75" s="911"/>
      <c r="CK75" s="911"/>
      <c r="CL75" s="912"/>
      <c r="CM75" s="910"/>
      <c r="CN75" s="911"/>
      <c r="CO75" s="911"/>
      <c r="CP75" s="911"/>
      <c r="CQ75" s="912"/>
      <c r="CR75" s="910"/>
      <c r="CS75" s="911"/>
      <c r="CT75" s="911"/>
      <c r="CU75" s="911"/>
      <c r="CV75" s="912"/>
      <c r="CW75" s="910"/>
      <c r="CX75" s="911"/>
      <c r="CY75" s="911"/>
      <c r="CZ75" s="911"/>
      <c r="DA75" s="912"/>
      <c r="DB75" s="910"/>
      <c r="DC75" s="911"/>
      <c r="DD75" s="911"/>
      <c r="DE75" s="911"/>
      <c r="DF75" s="912"/>
      <c r="DG75" s="910"/>
      <c r="DH75" s="911"/>
      <c r="DI75" s="911"/>
      <c r="DJ75" s="911"/>
      <c r="DK75" s="912"/>
      <c r="DL75" s="910"/>
      <c r="DM75" s="911"/>
      <c r="DN75" s="911"/>
      <c r="DO75" s="911"/>
      <c r="DP75" s="912"/>
      <c r="DQ75" s="910"/>
      <c r="DR75" s="911"/>
      <c r="DS75" s="911"/>
      <c r="DT75" s="911"/>
      <c r="DU75" s="912"/>
      <c r="DV75" s="907"/>
      <c r="DW75" s="908"/>
      <c r="DX75" s="908"/>
      <c r="DY75" s="908"/>
      <c r="DZ75" s="909"/>
      <c r="EA75" s="248"/>
    </row>
    <row r="76" spans="1:131" s="249" customFormat="1" ht="26.25" customHeight="1" x14ac:dyDescent="0.15">
      <c r="A76" s="263">
        <v>9</v>
      </c>
      <c r="B76" s="926"/>
      <c r="C76" s="927"/>
      <c r="D76" s="927"/>
      <c r="E76" s="927"/>
      <c r="F76" s="927"/>
      <c r="G76" s="927"/>
      <c r="H76" s="927"/>
      <c r="I76" s="927"/>
      <c r="J76" s="927"/>
      <c r="K76" s="927"/>
      <c r="L76" s="927"/>
      <c r="M76" s="927"/>
      <c r="N76" s="927"/>
      <c r="O76" s="927"/>
      <c r="P76" s="928"/>
      <c r="Q76" s="934"/>
      <c r="R76" s="931"/>
      <c r="S76" s="931"/>
      <c r="T76" s="931"/>
      <c r="U76" s="880"/>
      <c r="V76" s="930"/>
      <c r="W76" s="931"/>
      <c r="X76" s="931"/>
      <c r="Y76" s="931"/>
      <c r="Z76" s="880"/>
      <c r="AA76" s="930"/>
      <c r="AB76" s="931"/>
      <c r="AC76" s="931"/>
      <c r="AD76" s="931"/>
      <c r="AE76" s="880"/>
      <c r="AF76" s="930"/>
      <c r="AG76" s="931"/>
      <c r="AH76" s="931"/>
      <c r="AI76" s="931"/>
      <c r="AJ76" s="880"/>
      <c r="AK76" s="930"/>
      <c r="AL76" s="931"/>
      <c r="AM76" s="931"/>
      <c r="AN76" s="931"/>
      <c r="AO76" s="880"/>
      <c r="AP76" s="930"/>
      <c r="AQ76" s="931"/>
      <c r="AR76" s="931"/>
      <c r="AS76" s="931"/>
      <c r="AT76" s="880"/>
      <c r="AU76" s="930"/>
      <c r="AV76" s="931"/>
      <c r="AW76" s="931"/>
      <c r="AX76" s="931"/>
      <c r="AY76" s="880"/>
      <c r="AZ76" s="932"/>
      <c r="BA76" s="932"/>
      <c r="BB76" s="932"/>
      <c r="BC76" s="932"/>
      <c r="BD76" s="933"/>
      <c r="BE76" s="267"/>
      <c r="BF76" s="267"/>
      <c r="BG76" s="267"/>
      <c r="BH76" s="267"/>
      <c r="BI76" s="267"/>
      <c r="BJ76" s="267"/>
      <c r="BK76" s="267"/>
      <c r="BL76" s="267"/>
      <c r="BM76" s="267"/>
      <c r="BN76" s="267"/>
      <c r="BO76" s="267"/>
      <c r="BP76" s="267"/>
      <c r="BQ76" s="264">
        <v>70</v>
      </c>
      <c r="BR76" s="269"/>
      <c r="BS76" s="913"/>
      <c r="BT76" s="914"/>
      <c r="BU76" s="914"/>
      <c r="BV76" s="914"/>
      <c r="BW76" s="914"/>
      <c r="BX76" s="914"/>
      <c r="BY76" s="914"/>
      <c r="BZ76" s="914"/>
      <c r="CA76" s="914"/>
      <c r="CB76" s="914"/>
      <c r="CC76" s="914"/>
      <c r="CD76" s="914"/>
      <c r="CE76" s="914"/>
      <c r="CF76" s="914"/>
      <c r="CG76" s="915"/>
      <c r="CH76" s="910"/>
      <c r="CI76" s="911"/>
      <c r="CJ76" s="911"/>
      <c r="CK76" s="911"/>
      <c r="CL76" s="912"/>
      <c r="CM76" s="910"/>
      <c r="CN76" s="911"/>
      <c r="CO76" s="911"/>
      <c r="CP76" s="911"/>
      <c r="CQ76" s="912"/>
      <c r="CR76" s="910"/>
      <c r="CS76" s="911"/>
      <c r="CT76" s="911"/>
      <c r="CU76" s="911"/>
      <c r="CV76" s="912"/>
      <c r="CW76" s="910"/>
      <c r="CX76" s="911"/>
      <c r="CY76" s="911"/>
      <c r="CZ76" s="911"/>
      <c r="DA76" s="912"/>
      <c r="DB76" s="910"/>
      <c r="DC76" s="911"/>
      <c r="DD76" s="911"/>
      <c r="DE76" s="911"/>
      <c r="DF76" s="912"/>
      <c r="DG76" s="910"/>
      <c r="DH76" s="911"/>
      <c r="DI76" s="911"/>
      <c r="DJ76" s="911"/>
      <c r="DK76" s="912"/>
      <c r="DL76" s="910"/>
      <c r="DM76" s="911"/>
      <c r="DN76" s="911"/>
      <c r="DO76" s="911"/>
      <c r="DP76" s="912"/>
      <c r="DQ76" s="910"/>
      <c r="DR76" s="911"/>
      <c r="DS76" s="911"/>
      <c r="DT76" s="911"/>
      <c r="DU76" s="912"/>
      <c r="DV76" s="907"/>
      <c r="DW76" s="908"/>
      <c r="DX76" s="908"/>
      <c r="DY76" s="908"/>
      <c r="DZ76" s="909"/>
      <c r="EA76" s="248"/>
    </row>
    <row r="77" spans="1:131" s="249" customFormat="1" ht="26.25" customHeight="1" x14ac:dyDescent="0.15">
      <c r="A77" s="263">
        <v>10</v>
      </c>
      <c r="B77" s="926"/>
      <c r="C77" s="927"/>
      <c r="D77" s="927"/>
      <c r="E77" s="927"/>
      <c r="F77" s="927"/>
      <c r="G77" s="927"/>
      <c r="H77" s="927"/>
      <c r="I77" s="927"/>
      <c r="J77" s="927"/>
      <c r="K77" s="927"/>
      <c r="L77" s="927"/>
      <c r="M77" s="927"/>
      <c r="N77" s="927"/>
      <c r="O77" s="927"/>
      <c r="P77" s="928"/>
      <c r="Q77" s="934"/>
      <c r="R77" s="931"/>
      <c r="S77" s="931"/>
      <c r="T77" s="931"/>
      <c r="U77" s="880"/>
      <c r="V77" s="930"/>
      <c r="W77" s="931"/>
      <c r="X77" s="931"/>
      <c r="Y77" s="931"/>
      <c r="Z77" s="880"/>
      <c r="AA77" s="930"/>
      <c r="AB77" s="931"/>
      <c r="AC77" s="931"/>
      <c r="AD77" s="931"/>
      <c r="AE77" s="880"/>
      <c r="AF77" s="930"/>
      <c r="AG77" s="931"/>
      <c r="AH77" s="931"/>
      <c r="AI77" s="931"/>
      <c r="AJ77" s="880"/>
      <c r="AK77" s="930"/>
      <c r="AL77" s="931"/>
      <c r="AM77" s="931"/>
      <c r="AN77" s="931"/>
      <c r="AO77" s="880"/>
      <c r="AP77" s="930"/>
      <c r="AQ77" s="931"/>
      <c r="AR77" s="931"/>
      <c r="AS77" s="931"/>
      <c r="AT77" s="880"/>
      <c r="AU77" s="930"/>
      <c r="AV77" s="931"/>
      <c r="AW77" s="931"/>
      <c r="AX77" s="931"/>
      <c r="AY77" s="880"/>
      <c r="AZ77" s="932"/>
      <c r="BA77" s="932"/>
      <c r="BB77" s="932"/>
      <c r="BC77" s="932"/>
      <c r="BD77" s="933"/>
      <c r="BE77" s="267"/>
      <c r="BF77" s="267"/>
      <c r="BG77" s="267"/>
      <c r="BH77" s="267"/>
      <c r="BI77" s="267"/>
      <c r="BJ77" s="267"/>
      <c r="BK77" s="267"/>
      <c r="BL77" s="267"/>
      <c r="BM77" s="267"/>
      <c r="BN77" s="267"/>
      <c r="BO77" s="267"/>
      <c r="BP77" s="267"/>
      <c r="BQ77" s="264">
        <v>71</v>
      </c>
      <c r="BR77" s="269"/>
      <c r="BS77" s="913"/>
      <c r="BT77" s="914"/>
      <c r="BU77" s="914"/>
      <c r="BV77" s="914"/>
      <c r="BW77" s="914"/>
      <c r="BX77" s="914"/>
      <c r="BY77" s="914"/>
      <c r="BZ77" s="914"/>
      <c r="CA77" s="914"/>
      <c r="CB77" s="914"/>
      <c r="CC77" s="914"/>
      <c r="CD77" s="914"/>
      <c r="CE77" s="914"/>
      <c r="CF77" s="914"/>
      <c r="CG77" s="915"/>
      <c r="CH77" s="910"/>
      <c r="CI77" s="911"/>
      <c r="CJ77" s="911"/>
      <c r="CK77" s="911"/>
      <c r="CL77" s="912"/>
      <c r="CM77" s="910"/>
      <c r="CN77" s="911"/>
      <c r="CO77" s="911"/>
      <c r="CP77" s="911"/>
      <c r="CQ77" s="912"/>
      <c r="CR77" s="910"/>
      <c r="CS77" s="911"/>
      <c r="CT77" s="911"/>
      <c r="CU77" s="911"/>
      <c r="CV77" s="912"/>
      <c r="CW77" s="910"/>
      <c r="CX77" s="911"/>
      <c r="CY77" s="911"/>
      <c r="CZ77" s="911"/>
      <c r="DA77" s="912"/>
      <c r="DB77" s="910"/>
      <c r="DC77" s="911"/>
      <c r="DD77" s="911"/>
      <c r="DE77" s="911"/>
      <c r="DF77" s="912"/>
      <c r="DG77" s="910"/>
      <c r="DH77" s="911"/>
      <c r="DI77" s="911"/>
      <c r="DJ77" s="911"/>
      <c r="DK77" s="912"/>
      <c r="DL77" s="910"/>
      <c r="DM77" s="911"/>
      <c r="DN77" s="911"/>
      <c r="DO77" s="911"/>
      <c r="DP77" s="912"/>
      <c r="DQ77" s="910"/>
      <c r="DR77" s="911"/>
      <c r="DS77" s="911"/>
      <c r="DT77" s="911"/>
      <c r="DU77" s="912"/>
      <c r="DV77" s="907"/>
      <c r="DW77" s="908"/>
      <c r="DX77" s="908"/>
      <c r="DY77" s="908"/>
      <c r="DZ77" s="909"/>
      <c r="EA77" s="248"/>
    </row>
    <row r="78" spans="1:131" s="249" customFormat="1" ht="26.25" customHeight="1" x14ac:dyDescent="0.15">
      <c r="A78" s="263">
        <v>11</v>
      </c>
      <c r="B78" s="926"/>
      <c r="C78" s="927"/>
      <c r="D78" s="927"/>
      <c r="E78" s="927"/>
      <c r="F78" s="927"/>
      <c r="G78" s="927"/>
      <c r="H78" s="927"/>
      <c r="I78" s="927"/>
      <c r="J78" s="927"/>
      <c r="K78" s="927"/>
      <c r="L78" s="927"/>
      <c r="M78" s="927"/>
      <c r="N78" s="927"/>
      <c r="O78" s="927"/>
      <c r="P78" s="928"/>
      <c r="Q78" s="929"/>
      <c r="R78" s="881"/>
      <c r="S78" s="881"/>
      <c r="T78" s="881"/>
      <c r="U78" s="881"/>
      <c r="V78" s="881"/>
      <c r="W78" s="881"/>
      <c r="X78" s="881"/>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1"/>
      <c r="AY78" s="881"/>
      <c r="AZ78" s="932"/>
      <c r="BA78" s="932"/>
      <c r="BB78" s="932"/>
      <c r="BC78" s="932"/>
      <c r="BD78" s="933"/>
      <c r="BE78" s="267"/>
      <c r="BF78" s="267"/>
      <c r="BG78" s="267"/>
      <c r="BH78" s="267"/>
      <c r="BI78" s="267"/>
      <c r="BJ78" s="270"/>
      <c r="BK78" s="270"/>
      <c r="BL78" s="270"/>
      <c r="BM78" s="270"/>
      <c r="BN78" s="270"/>
      <c r="BO78" s="267"/>
      <c r="BP78" s="267"/>
      <c r="BQ78" s="264">
        <v>72</v>
      </c>
      <c r="BR78" s="269"/>
      <c r="BS78" s="913"/>
      <c r="BT78" s="914"/>
      <c r="BU78" s="914"/>
      <c r="BV78" s="914"/>
      <c r="BW78" s="914"/>
      <c r="BX78" s="914"/>
      <c r="BY78" s="914"/>
      <c r="BZ78" s="914"/>
      <c r="CA78" s="914"/>
      <c r="CB78" s="914"/>
      <c r="CC78" s="914"/>
      <c r="CD78" s="914"/>
      <c r="CE78" s="914"/>
      <c r="CF78" s="914"/>
      <c r="CG78" s="915"/>
      <c r="CH78" s="910"/>
      <c r="CI78" s="911"/>
      <c r="CJ78" s="911"/>
      <c r="CK78" s="911"/>
      <c r="CL78" s="912"/>
      <c r="CM78" s="910"/>
      <c r="CN78" s="911"/>
      <c r="CO78" s="911"/>
      <c r="CP78" s="911"/>
      <c r="CQ78" s="912"/>
      <c r="CR78" s="910"/>
      <c r="CS78" s="911"/>
      <c r="CT78" s="911"/>
      <c r="CU78" s="911"/>
      <c r="CV78" s="912"/>
      <c r="CW78" s="910"/>
      <c r="CX78" s="911"/>
      <c r="CY78" s="911"/>
      <c r="CZ78" s="911"/>
      <c r="DA78" s="912"/>
      <c r="DB78" s="910"/>
      <c r="DC78" s="911"/>
      <c r="DD78" s="911"/>
      <c r="DE78" s="911"/>
      <c r="DF78" s="912"/>
      <c r="DG78" s="910"/>
      <c r="DH78" s="911"/>
      <c r="DI78" s="911"/>
      <c r="DJ78" s="911"/>
      <c r="DK78" s="912"/>
      <c r="DL78" s="910"/>
      <c r="DM78" s="911"/>
      <c r="DN78" s="911"/>
      <c r="DO78" s="911"/>
      <c r="DP78" s="912"/>
      <c r="DQ78" s="910"/>
      <c r="DR78" s="911"/>
      <c r="DS78" s="911"/>
      <c r="DT78" s="911"/>
      <c r="DU78" s="912"/>
      <c r="DV78" s="907"/>
      <c r="DW78" s="908"/>
      <c r="DX78" s="908"/>
      <c r="DY78" s="908"/>
      <c r="DZ78" s="909"/>
      <c r="EA78" s="248"/>
    </row>
    <row r="79" spans="1:131" s="249" customFormat="1" ht="26.25" customHeight="1" x14ac:dyDescent="0.15">
      <c r="A79" s="263">
        <v>12</v>
      </c>
      <c r="B79" s="926"/>
      <c r="C79" s="927"/>
      <c r="D79" s="927"/>
      <c r="E79" s="927"/>
      <c r="F79" s="927"/>
      <c r="G79" s="927"/>
      <c r="H79" s="927"/>
      <c r="I79" s="927"/>
      <c r="J79" s="927"/>
      <c r="K79" s="927"/>
      <c r="L79" s="927"/>
      <c r="M79" s="927"/>
      <c r="N79" s="927"/>
      <c r="O79" s="927"/>
      <c r="P79" s="928"/>
      <c r="Q79" s="929"/>
      <c r="R79" s="881"/>
      <c r="S79" s="881"/>
      <c r="T79" s="881"/>
      <c r="U79" s="881"/>
      <c r="V79" s="881"/>
      <c r="W79" s="881"/>
      <c r="X79" s="881"/>
      <c r="Y79" s="881"/>
      <c r="Z79" s="881"/>
      <c r="AA79" s="881"/>
      <c r="AB79" s="881"/>
      <c r="AC79" s="881"/>
      <c r="AD79" s="881"/>
      <c r="AE79" s="881"/>
      <c r="AF79" s="881"/>
      <c r="AG79" s="881"/>
      <c r="AH79" s="881"/>
      <c r="AI79" s="881"/>
      <c r="AJ79" s="881"/>
      <c r="AK79" s="881"/>
      <c r="AL79" s="881"/>
      <c r="AM79" s="881"/>
      <c r="AN79" s="881"/>
      <c r="AO79" s="881"/>
      <c r="AP79" s="881"/>
      <c r="AQ79" s="881"/>
      <c r="AR79" s="881"/>
      <c r="AS79" s="881"/>
      <c r="AT79" s="881"/>
      <c r="AU79" s="881"/>
      <c r="AV79" s="881"/>
      <c r="AW79" s="881"/>
      <c r="AX79" s="881"/>
      <c r="AY79" s="881"/>
      <c r="AZ79" s="932"/>
      <c r="BA79" s="932"/>
      <c r="BB79" s="932"/>
      <c r="BC79" s="932"/>
      <c r="BD79" s="933"/>
      <c r="BE79" s="267"/>
      <c r="BF79" s="267"/>
      <c r="BG79" s="267"/>
      <c r="BH79" s="267"/>
      <c r="BI79" s="267"/>
      <c r="BJ79" s="270"/>
      <c r="BK79" s="270"/>
      <c r="BL79" s="270"/>
      <c r="BM79" s="270"/>
      <c r="BN79" s="270"/>
      <c r="BO79" s="267"/>
      <c r="BP79" s="267"/>
      <c r="BQ79" s="264">
        <v>73</v>
      </c>
      <c r="BR79" s="269"/>
      <c r="BS79" s="913"/>
      <c r="BT79" s="914"/>
      <c r="BU79" s="914"/>
      <c r="BV79" s="914"/>
      <c r="BW79" s="914"/>
      <c r="BX79" s="914"/>
      <c r="BY79" s="914"/>
      <c r="BZ79" s="914"/>
      <c r="CA79" s="914"/>
      <c r="CB79" s="914"/>
      <c r="CC79" s="914"/>
      <c r="CD79" s="914"/>
      <c r="CE79" s="914"/>
      <c r="CF79" s="914"/>
      <c r="CG79" s="915"/>
      <c r="CH79" s="910"/>
      <c r="CI79" s="911"/>
      <c r="CJ79" s="911"/>
      <c r="CK79" s="911"/>
      <c r="CL79" s="912"/>
      <c r="CM79" s="910"/>
      <c r="CN79" s="911"/>
      <c r="CO79" s="911"/>
      <c r="CP79" s="911"/>
      <c r="CQ79" s="912"/>
      <c r="CR79" s="910"/>
      <c r="CS79" s="911"/>
      <c r="CT79" s="911"/>
      <c r="CU79" s="911"/>
      <c r="CV79" s="912"/>
      <c r="CW79" s="910"/>
      <c r="CX79" s="911"/>
      <c r="CY79" s="911"/>
      <c r="CZ79" s="911"/>
      <c r="DA79" s="912"/>
      <c r="DB79" s="910"/>
      <c r="DC79" s="911"/>
      <c r="DD79" s="911"/>
      <c r="DE79" s="911"/>
      <c r="DF79" s="912"/>
      <c r="DG79" s="910"/>
      <c r="DH79" s="911"/>
      <c r="DI79" s="911"/>
      <c r="DJ79" s="911"/>
      <c r="DK79" s="912"/>
      <c r="DL79" s="910"/>
      <c r="DM79" s="911"/>
      <c r="DN79" s="911"/>
      <c r="DO79" s="911"/>
      <c r="DP79" s="912"/>
      <c r="DQ79" s="910"/>
      <c r="DR79" s="911"/>
      <c r="DS79" s="911"/>
      <c r="DT79" s="911"/>
      <c r="DU79" s="912"/>
      <c r="DV79" s="907"/>
      <c r="DW79" s="908"/>
      <c r="DX79" s="908"/>
      <c r="DY79" s="908"/>
      <c r="DZ79" s="909"/>
      <c r="EA79" s="248"/>
    </row>
    <row r="80" spans="1:131" s="249" customFormat="1" ht="26.25" customHeight="1" x14ac:dyDescent="0.15">
      <c r="A80" s="263">
        <v>13</v>
      </c>
      <c r="B80" s="926"/>
      <c r="C80" s="927"/>
      <c r="D80" s="927"/>
      <c r="E80" s="927"/>
      <c r="F80" s="927"/>
      <c r="G80" s="927"/>
      <c r="H80" s="927"/>
      <c r="I80" s="927"/>
      <c r="J80" s="927"/>
      <c r="K80" s="927"/>
      <c r="L80" s="927"/>
      <c r="M80" s="927"/>
      <c r="N80" s="927"/>
      <c r="O80" s="927"/>
      <c r="P80" s="928"/>
      <c r="Q80" s="929"/>
      <c r="R80" s="881"/>
      <c r="S80" s="881"/>
      <c r="T80" s="881"/>
      <c r="U80" s="881"/>
      <c r="V80" s="881"/>
      <c r="W80" s="881"/>
      <c r="X80" s="881"/>
      <c r="Y80" s="881"/>
      <c r="Z80" s="881"/>
      <c r="AA80" s="881"/>
      <c r="AB80" s="881"/>
      <c r="AC80" s="881"/>
      <c r="AD80" s="881"/>
      <c r="AE80" s="881"/>
      <c r="AF80" s="881"/>
      <c r="AG80" s="881"/>
      <c r="AH80" s="881"/>
      <c r="AI80" s="881"/>
      <c r="AJ80" s="881"/>
      <c r="AK80" s="881"/>
      <c r="AL80" s="881"/>
      <c r="AM80" s="881"/>
      <c r="AN80" s="881"/>
      <c r="AO80" s="881"/>
      <c r="AP80" s="881"/>
      <c r="AQ80" s="881"/>
      <c r="AR80" s="881"/>
      <c r="AS80" s="881"/>
      <c r="AT80" s="881"/>
      <c r="AU80" s="881"/>
      <c r="AV80" s="881"/>
      <c r="AW80" s="881"/>
      <c r="AX80" s="881"/>
      <c r="AY80" s="881"/>
      <c r="AZ80" s="932"/>
      <c r="BA80" s="932"/>
      <c r="BB80" s="932"/>
      <c r="BC80" s="932"/>
      <c r="BD80" s="933"/>
      <c r="BE80" s="267"/>
      <c r="BF80" s="267"/>
      <c r="BG80" s="267"/>
      <c r="BH80" s="267"/>
      <c r="BI80" s="267"/>
      <c r="BJ80" s="267"/>
      <c r="BK80" s="267"/>
      <c r="BL80" s="267"/>
      <c r="BM80" s="267"/>
      <c r="BN80" s="267"/>
      <c r="BO80" s="267"/>
      <c r="BP80" s="267"/>
      <c r="BQ80" s="264">
        <v>74</v>
      </c>
      <c r="BR80" s="269"/>
      <c r="BS80" s="913"/>
      <c r="BT80" s="914"/>
      <c r="BU80" s="914"/>
      <c r="BV80" s="914"/>
      <c r="BW80" s="914"/>
      <c r="BX80" s="914"/>
      <c r="BY80" s="914"/>
      <c r="BZ80" s="914"/>
      <c r="CA80" s="914"/>
      <c r="CB80" s="914"/>
      <c r="CC80" s="914"/>
      <c r="CD80" s="914"/>
      <c r="CE80" s="914"/>
      <c r="CF80" s="914"/>
      <c r="CG80" s="915"/>
      <c r="CH80" s="910"/>
      <c r="CI80" s="911"/>
      <c r="CJ80" s="911"/>
      <c r="CK80" s="911"/>
      <c r="CL80" s="912"/>
      <c r="CM80" s="910"/>
      <c r="CN80" s="911"/>
      <c r="CO80" s="911"/>
      <c r="CP80" s="911"/>
      <c r="CQ80" s="912"/>
      <c r="CR80" s="910"/>
      <c r="CS80" s="911"/>
      <c r="CT80" s="911"/>
      <c r="CU80" s="911"/>
      <c r="CV80" s="912"/>
      <c r="CW80" s="910"/>
      <c r="CX80" s="911"/>
      <c r="CY80" s="911"/>
      <c r="CZ80" s="911"/>
      <c r="DA80" s="912"/>
      <c r="DB80" s="910"/>
      <c r="DC80" s="911"/>
      <c r="DD80" s="911"/>
      <c r="DE80" s="911"/>
      <c r="DF80" s="912"/>
      <c r="DG80" s="910"/>
      <c r="DH80" s="911"/>
      <c r="DI80" s="911"/>
      <c r="DJ80" s="911"/>
      <c r="DK80" s="912"/>
      <c r="DL80" s="910"/>
      <c r="DM80" s="911"/>
      <c r="DN80" s="911"/>
      <c r="DO80" s="911"/>
      <c r="DP80" s="912"/>
      <c r="DQ80" s="910"/>
      <c r="DR80" s="911"/>
      <c r="DS80" s="911"/>
      <c r="DT80" s="911"/>
      <c r="DU80" s="912"/>
      <c r="DV80" s="907"/>
      <c r="DW80" s="908"/>
      <c r="DX80" s="908"/>
      <c r="DY80" s="908"/>
      <c r="DZ80" s="909"/>
      <c r="EA80" s="248"/>
    </row>
    <row r="81" spans="1:131" s="249" customFormat="1" ht="26.25" customHeight="1" x14ac:dyDescent="0.15">
      <c r="A81" s="263">
        <v>14</v>
      </c>
      <c r="B81" s="926"/>
      <c r="C81" s="927"/>
      <c r="D81" s="927"/>
      <c r="E81" s="927"/>
      <c r="F81" s="927"/>
      <c r="G81" s="927"/>
      <c r="H81" s="927"/>
      <c r="I81" s="927"/>
      <c r="J81" s="927"/>
      <c r="K81" s="927"/>
      <c r="L81" s="927"/>
      <c r="M81" s="927"/>
      <c r="N81" s="927"/>
      <c r="O81" s="927"/>
      <c r="P81" s="928"/>
      <c r="Q81" s="929"/>
      <c r="R81" s="881"/>
      <c r="S81" s="881"/>
      <c r="T81" s="881"/>
      <c r="U81" s="881"/>
      <c r="V81" s="881"/>
      <c r="W81" s="881"/>
      <c r="X81" s="881"/>
      <c r="Y81" s="881"/>
      <c r="Z81" s="881"/>
      <c r="AA81" s="881"/>
      <c r="AB81" s="881"/>
      <c r="AC81" s="881"/>
      <c r="AD81" s="881"/>
      <c r="AE81" s="881"/>
      <c r="AF81" s="881"/>
      <c r="AG81" s="881"/>
      <c r="AH81" s="881"/>
      <c r="AI81" s="881"/>
      <c r="AJ81" s="881"/>
      <c r="AK81" s="881"/>
      <c r="AL81" s="881"/>
      <c r="AM81" s="881"/>
      <c r="AN81" s="881"/>
      <c r="AO81" s="881"/>
      <c r="AP81" s="881"/>
      <c r="AQ81" s="881"/>
      <c r="AR81" s="881"/>
      <c r="AS81" s="881"/>
      <c r="AT81" s="881"/>
      <c r="AU81" s="881"/>
      <c r="AV81" s="881"/>
      <c r="AW81" s="881"/>
      <c r="AX81" s="881"/>
      <c r="AY81" s="881"/>
      <c r="AZ81" s="932"/>
      <c r="BA81" s="932"/>
      <c r="BB81" s="932"/>
      <c r="BC81" s="932"/>
      <c r="BD81" s="933"/>
      <c r="BE81" s="267"/>
      <c r="BF81" s="267"/>
      <c r="BG81" s="267"/>
      <c r="BH81" s="267"/>
      <c r="BI81" s="267"/>
      <c r="BJ81" s="267"/>
      <c r="BK81" s="267"/>
      <c r="BL81" s="267"/>
      <c r="BM81" s="267"/>
      <c r="BN81" s="267"/>
      <c r="BO81" s="267"/>
      <c r="BP81" s="267"/>
      <c r="BQ81" s="264">
        <v>75</v>
      </c>
      <c r="BR81" s="269"/>
      <c r="BS81" s="913"/>
      <c r="BT81" s="914"/>
      <c r="BU81" s="914"/>
      <c r="BV81" s="914"/>
      <c r="BW81" s="914"/>
      <c r="BX81" s="914"/>
      <c r="BY81" s="914"/>
      <c r="BZ81" s="914"/>
      <c r="CA81" s="914"/>
      <c r="CB81" s="914"/>
      <c r="CC81" s="914"/>
      <c r="CD81" s="914"/>
      <c r="CE81" s="914"/>
      <c r="CF81" s="914"/>
      <c r="CG81" s="915"/>
      <c r="CH81" s="910"/>
      <c r="CI81" s="911"/>
      <c r="CJ81" s="911"/>
      <c r="CK81" s="911"/>
      <c r="CL81" s="912"/>
      <c r="CM81" s="910"/>
      <c r="CN81" s="911"/>
      <c r="CO81" s="911"/>
      <c r="CP81" s="911"/>
      <c r="CQ81" s="912"/>
      <c r="CR81" s="910"/>
      <c r="CS81" s="911"/>
      <c r="CT81" s="911"/>
      <c r="CU81" s="911"/>
      <c r="CV81" s="912"/>
      <c r="CW81" s="910"/>
      <c r="CX81" s="911"/>
      <c r="CY81" s="911"/>
      <c r="CZ81" s="911"/>
      <c r="DA81" s="912"/>
      <c r="DB81" s="910"/>
      <c r="DC81" s="911"/>
      <c r="DD81" s="911"/>
      <c r="DE81" s="911"/>
      <c r="DF81" s="912"/>
      <c r="DG81" s="910"/>
      <c r="DH81" s="911"/>
      <c r="DI81" s="911"/>
      <c r="DJ81" s="911"/>
      <c r="DK81" s="912"/>
      <c r="DL81" s="910"/>
      <c r="DM81" s="911"/>
      <c r="DN81" s="911"/>
      <c r="DO81" s="911"/>
      <c r="DP81" s="912"/>
      <c r="DQ81" s="910"/>
      <c r="DR81" s="911"/>
      <c r="DS81" s="911"/>
      <c r="DT81" s="911"/>
      <c r="DU81" s="912"/>
      <c r="DV81" s="907"/>
      <c r="DW81" s="908"/>
      <c r="DX81" s="908"/>
      <c r="DY81" s="908"/>
      <c r="DZ81" s="909"/>
      <c r="EA81" s="248"/>
    </row>
    <row r="82" spans="1:131" s="249" customFormat="1" ht="26.25" customHeight="1" x14ac:dyDescent="0.15">
      <c r="A82" s="263">
        <v>15</v>
      </c>
      <c r="B82" s="926"/>
      <c r="C82" s="927"/>
      <c r="D82" s="927"/>
      <c r="E82" s="927"/>
      <c r="F82" s="927"/>
      <c r="G82" s="927"/>
      <c r="H82" s="927"/>
      <c r="I82" s="927"/>
      <c r="J82" s="927"/>
      <c r="K82" s="927"/>
      <c r="L82" s="927"/>
      <c r="M82" s="927"/>
      <c r="N82" s="927"/>
      <c r="O82" s="927"/>
      <c r="P82" s="928"/>
      <c r="Q82" s="929"/>
      <c r="R82" s="881"/>
      <c r="S82" s="881"/>
      <c r="T82" s="881"/>
      <c r="U82" s="881"/>
      <c r="V82" s="881"/>
      <c r="W82" s="881"/>
      <c r="X82" s="881"/>
      <c r="Y82" s="881"/>
      <c r="Z82" s="881"/>
      <c r="AA82" s="881"/>
      <c r="AB82" s="881"/>
      <c r="AC82" s="881"/>
      <c r="AD82" s="881"/>
      <c r="AE82" s="881"/>
      <c r="AF82" s="881"/>
      <c r="AG82" s="881"/>
      <c r="AH82" s="881"/>
      <c r="AI82" s="881"/>
      <c r="AJ82" s="881"/>
      <c r="AK82" s="881"/>
      <c r="AL82" s="881"/>
      <c r="AM82" s="881"/>
      <c r="AN82" s="881"/>
      <c r="AO82" s="881"/>
      <c r="AP82" s="881"/>
      <c r="AQ82" s="881"/>
      <c r="AR82" s="881"/>
      <c r="AS82" s="881"/>
      <c r="AT82" s="881"/>
      <c r="AU82" s="881"/>
      <c r="AV82" s="881"/>
      <c r="AW82" s="881"/>
      <c r="AX82" s="881"/>
      <c r="AY82" s="881"/>
      <c r="AZ82" s="932"/>
      <c r="BA82" s="932"/>
      <c r="BB82" s="932"/>
      <c r="BC82" s="932"/>
      <c r="BD82" s="933"/>
      <c r="BE82" s="267"/>
      <c r="BF82" s="267"/>
      <c r="BG82" s="267"/>
      <c r="BH82" s="267"/>
      <c r="BI82" s="267"/>
      <c r="BJ82" s="267"/>
      <c r="BK82" s="267"/>
      <c r="BL82" s="267"/>
      <c r="BM82" s="267"/>
      <c r="BN82" s="267"/>
      <c r="BO82" s="267"/>
      <c r="BP82" s="267"/>
      <c r="BQ82" s="264">
        <v>76</v>
      </c>
      <c r="BR82" s="269"/>
      <c r="BS82" s="913"/>
      <c r="BT82" s="914"/>
      <c r="BU82" s="914"/>
      <c r="BV82" s="914"/>
      <c r="BW82" s="914"/>
      <c r="BX82" s="914"/>
      <c r="BY82" s="914"/>
      <c r="BZ82" s="914"/>
      <c r="CA82" s="914"/>
      <c r="CB82" s="914"/>
      <c r="CC82" s="914"/>
      <c r="CD82" s="914"/>
      <c r="CE82" s="914"/>
      <c r="CF82" s="914"/>
      <c r="CG82" s="915"/>
      <c r="CH82" s="910"/>
      <c r="CI82" s="911"/>
      <c r="CJ82" s="911"/>
      <c r="CK82" s="911"/>
      <c r="CL82" s="912"/>
      <c r="CM82" s="910"/>
      <c r="CN82" s="911"/>
      <c r="CO82" s="911"/>
      <c r="CP82" s="911"/>
      <c r="CQ82" s="912"/>
      <c r="CR82" s="910"/>
      <c r="CS82" s="911"/>
      <c r="CT82" s="911"/>
      <c r="CU82" s="911"/>
      <c r="CV82" s="912"/>
      <c r="CW82" s="910"/>
      <c r="CX82" s="911"/>
      <c r="CY82" s="911"/>
      <c r="CZ82" s="911"/>
      <c r="DA82" s="912"/>
      <c r="DB82" s="910"/>
      <c r="DC82" s="911"/>
      <c r="DD82" s="911"/>
      <c r="DE82" s="911"/>
      <c r="DF82" s="912"/>
      <c r="DG82" s="910"/>
      <c r="DH82" s="911"/>
      <c r="DI82" s="911"/>
      <c r="DJ82" s="911"/>
      <c r="DK82" s="912"/>
      <c r="DL82" s="910"/>
      <c r="DM82" s="911"/>
      <c r="DN82" s="911"/>
      <c r="DO82" s="911"/>
      <c r="DP82" s="912"/>
      <c r="DQ82" s="910"/>
      <c r="DR82" s="911"/>
      <c r="DS82" s="911"/>
      <c r="DT82" s="911"/>
      <c r="DU82" s="912"/>
      <c r="DV82" s="907"/>
      <c r="DW82" s="908"/>
      <c r="DX82" s="908"/>
      <c r="DY82" s="908"/>
      <c r="DZ82" s="909"/>
      <c r="EA82" s="248"/>
    </row>
    <row r="83" spans="1:131" s="249" customFormat="1" ht="26.25" customHeight="1" x14ac:dyDescent="0.15">
      <c r="A83" s="263">
        <v>16</v>
      </c>
      <c r="B83" s="926"/>
      <c r="C83" s="927"/>
      <c r="D83" s="927"/>
      <c r="E83" s="927"/>
      <c r="F83" s="927"/>
      <c r="G83" s="927"/>
      <c r="H83" s="927"/>
      <c r="I83" s="927"/>
      <c r="J83" s="927"/>
      <c r="K83" s="927"/>
      <c r="L83" s="927"/>
      <c r="M83" s="927"/>
      <c r="N83" s="927"/>
      <c r="O83" s="927"/>
      <c r="P83" s="928"/>
      <c r="Q83" s="929"/>
      <c r="R83" s="881"/>
      <c r="S83" s="881"/>
      <c r="T83" s="881"/>
      <c r="U83" s="881"/>
      <c r="V83" s="881"/>
      <c r="W83" s="881"/>
      <c r="X83" s="881"/>
      <c r="Y83" s="881"/>
      <c r="Z83" s="881"/>
      <c r="AA83" s="881"/>
      <c r="AB83" s="881"/>
      <c r="AC83" s="881"/>
      <c r="AD83" s="881"/>
      <c r="AE83" s="881"/>
      <c r="AF83" s="881"/>
      <c r="AG83" s="881"/>
      <c r="AH83" s="881"/>
      <c r="AI83" s="881"/>
      <c r="AJ83" s="881"/>
      <c r="AK83" s="881"/>
      <c r="AL83" s="881"/>
      <c r="AM83" s="881"/>
      <c r="AN83" s="881"/>
      <c r="AO83" s="881"/>
      <c r="AP83" s="881"/>
      <c r="AQ83" s="881"/>
      <c r="AR83" s="881"/>
      <c r="AS83" s="881"/>
      <c r="AT83" s="881"/>
      <c r="AU83" s="881"/>
      <c r="AV83" s="881"/>
      <c r="AW83" s="881"/>
      <c r="AX83" s="881"/>
      <c r="AY83" s="881"/>
      <c r="AZ83" s="932"/>
      <c r="BA83" s="932"/>
      <c r="BB83" s="932"/>
      <c r="BC83" s="932"/>
      <c r="BD83" s="933"/>
      <c r="BE83" s="267"/>
      <c r="BF83" s="267"/>
      <c r="BG83" s="267"/>
      <c r="BH83" s="267"/>
      <c r="BI83" s="267"/>
      <c r="BJ83" s="267"/>
      <c r="BK83" s="267"/>
      <c r="BL83" s="267"/>
      <c r="BM83" s="267"/>
      <c r="BN83" s="267"/>
      <c r="BO83" s="267"/>
      <c r="BP83" s="267"/>
      <c r="BQ83" s="264">
        <v>77</v>
      </c>
      <c r="BR83" s="269"/>
      <c r="BS83" s="913"/>
      <c r="BT83" s="914"/>
      <c r="BU83" s="914"/>
      <c r="BV83" s="914"/>
      <c r="BW83" s="914"/>
      <c r="BX83" s="914"/>
      <c r="BY83" s="914"/>
      <c r="BZ83" s="914"/>
      <c r="CA83" s="914"/>
      <c r="CB83" s="914"/>
      <c r="CC83" s="914"/>
      <c r="CD83" s="914"/>
      <c r="CE83" s="914"/>
      <c r="CF83" s="914"/>
      <c r="CG83" s="915"/>
      <c r="CH83" s="910"/>
      <c r="CI83" s="911"/>
      <c r="CJ83" s="911"/>
      <c r="CK83" s="911"/>
      <c r="CL83" s="912"/>
      <c r="CM83" s="910"/>
      <c r="CN83" s="911"/>
      <c r="CO83" s="911"/>
      <c r="CP83" s="911"/>
      <c r="CQ83" s="912"/>
      <c r="CR83" s="910"/>
      <c r="CS83" s="911"/>
      <c r="CT83" s="911"/>
      <c r="CU83" s="911"/>
      <c r="CV83" s="912"/>
      <c r="CW83" s="910"/>
      <c r="CX83" s="911"/>
      <c r="CY83" s="911"/>
      <c r="CZ83" s="911"/>
      <c r="DA83" s="912"/>
      <c r="DB83" s="910"/>
      <c r="DC83" s="911"/>
      <c r="DD83" s="911"/>
      <c r="DE83" s="911"/>
      <c r="DF83" s="912"/>
      <c r="DG83" s="910"/>
      <c r="DH83" s="911"/>
      <c r="DI83" s="911"/>
      <c r="DJ83" s="911"/>
      <c r="DK83" s="912"/>
      <c r="DL83" s="910"/>
      <c r="DM83" s="911"/>
      <c r="DN83" s="911"/>
      <c r="DO83" s="911"/>
      <c r="DP83" s="912"/>
      <c r="DQ83" s="910"/>
      <c r="DR83" s="911"/>
      <c r="DS83" s="911"/>
      <c r="DT83" s="911"/>
      <c r="DU83" s="912"/>
      <c r="DV83" s="907"/>
      <c r="DW83" s="908"/>
      <c r="DX83" s="908"/>
      <c r="DY83" s="908"/>
      <c r="DZ83" s="909"/>
      <c r="EA83" s="248"/>
    </row>
    <row r="84" spans="1:131" s="249" customFormat="1" ht="26.25" customHeight="1" x14ac:dyDescent="0.15">
      <c r="A84" s="263">
        <v>17</v>
      </c>
      <c r="B84" s="926"/>
      <c r="C84" s="927"/>
      <c r="D84" s="927"/>
      <c r="E84" s="927"/>
      <c r="F84" s="927"/>
      <c r="G84" s="927"/>
      <c r="H84" s="927"/>
      <c r="I84" s="927"/>
      <c r="J84" s="927"/>
      <c r="K84" s="927"/>
      <c r="L84" s="927"/>
      <c r="M84" s="927"/>
      <c r="N84" s="927"/>
      <c r="O84" s="927"/>
      <c r="P84" s="928"/>
      <c r="Q84" s="929"/>
      <c r="R84" s="881"/>
      <c r="S84" s="881"/>
      <c r="T84" s="881"/>
      <c r="U84" s="881"/>
      <c r="V84" s="881"/>
      <c r="W84" s="881"/>
      <c r="X84" s="881"/>
      <c r="Y84" s="881"/>
      <c r="Z84" s="881"/>
      <c r="AA84" s="881"/>
      <c r="AB84" s="881"/>
      <c r="AC84" s="881"/>
      <c r="AD84" s="881"/>
      <c r="AE84" s="881"/>
      <c r="AF84" s="881"/>
      <c r="AG84" s="881"/>
      <c r="AH84" s="881"/>
      <c r="AI84" s="881"/>
      <c r="AJ84" s="881"/>
      <c r="AK84" s="881"/>
      <c r="AL84" s="881"/>
      <c r="AM84" s="881"/>
      <c r="AN84" s="881"/>
      <c r="AO84" s="881"/>
      <c r="AP84" s="881"/>
      <c r="AQ84" s="881"/>
      <c r="AR84" s="881"/>
      <c r="AS84" s="881"/>
      <c r="AT84" s="881"/>
      <c r="AU84" s="881"/>
      <c r="AV84" s="881"/>
      <c r="AW84" s="881"/>
      <c r="AX84" s="881"/>
      <c r="AY84" s="881"/>
      <c r="AZ84" s="932"/>
      <c r="BA84" s="932"/>
      <c r="BB84" s="932"/>
      <c r="BC84" s="932"/>
      <c r="BD84" s="933"/>
      <c r="BE84" s="267"/>
      <c r="BF84" s="267"/>
      <c r="BG84" s="267"/>
      <c r="BH84" s="267"/>
      <c r="BI84" s="267"/>
      <c r="BJ84" s="267"/>
      <c r="BK84" s="267"/>
      <c r="BL84" s="267"/>
      <c r="BM84" s="267"/>
      <c r="BN84" s="267"/>
      <c r="BO84" s="267"/>
      <c r="BP84" s="267"/>
      <c r="BQ84" s="264">
        <v>78</v>
      </c>
      <c r="BR84" s="269"/>
      <c r="BS84" s="913"/>
      <c r="BT84" s="914"/>
      <c r="BU84" s="914"/>
      <c r="BV84" s="914"/>
      <c r="BW84" s="914"/>
      <c r="BX84" s="914"/>
      <c r="BY84" s="914"/>
      <c r="BZ84" s="914"/>
      <c r="CA84" s="914"/>
      <c r="CB84" s="914"/>
      <c r="CC84" s="914"/>
      <c r="CD84" s="914"/>
      <c r="CE84" s="914"/>
      <c r="CF84" s="914"/>
      <c r="CG84" s="915"/>
      <c r="CH84" s="910"/>
      <c r="CI84" s="911"/>
      <c r="CJ84" s="911"/>
      <c r="CK84" s="911"/>
      <c r="CL84" s="912"/>
      <c r="CM84" s="910"/>
      <c r="CN84" s="911"/>
      <c r="CO84" s="911"/>
      <c r="CP84" s="911"/>
      <c r="CQ84" s="912"/>
      <c r="CR84" s="910"/>
      <c r="CS84" s="911"/>
      <c r="CT84" s="911"/>
      <c r="CU84" s="911"/>
      <c r="CV84" s="912"/>
      <c r="CW84" s="910"/>
      <c r="CX84" s="911"/>
      <c r="CY84" s="911"/>
      <c r="CZ84" s="911"/>
      <c r="DA84" s="912"/>
      <c r="DB84" s="910"/>
      <c r="DC84" s="911"/>
      <c r="DD84" s="911"/>
      <c r="DE84" s="911"/>
      <c r="DF84" s="912"/>
      <c r="DG84" s="910"/>
      <c r="DH84" s="911"/>
      <c r="DI84" s="911"/>
      <c r="DJ84" s="911"/>
      <c r="DK84" s="912"/>
      <c r="DL84" s="910"/>
      <c r="DM84" s="911"/>
      <c r="DN84" s="911"/>
      <c r="DO84" s="911"/>
      <c r="DP84" s="912"/>
      <c r="DQ84" s="910"/>
      <c r="DR84" s="911"/>
      <c r="DS84" s="911"/>
      <c r="DT84" s="911"/>
      <c r="DU84" s="912"/>
      <c r="DV84" s="907"/>
      <c r="DW84" s="908"/>
      <c r="DX84" s="908"/>
      <c r="DY84" s="908"/>
      <c r="DZ84" s="909"/>
      <c r="EA84" s="248"/>
    </row>
    <row r="85" spans="1:131" s="249" customFormat="1" ht="26.25" customHeight="1" x14ac:dyDescent="0.15">
      <c r="A85" s="263">
        <v>18</v>
      </c>
      <c r="B85" s="926"/>
      <c r="C85" s="927"/>
      <c r="D85" s="927"/>
      <c r="E85" s="927"/>
      <c r="F85" s="927"/>
      <c r="G85" s="927"/>
      <c r="H85" s="927"/>
      <c r="I85" s="927"/>
      <c r="J85" s="927"/>
      <c r="K85" s="927"/>
      <c r="L85" s="927"/>
      <c r="M85" s="927"/>
      <c r="N85" s="927"/>
      <c r="O85" s="927"/>
      <c r="P85" s="928"/>
      <c r="Q85" s="929"/>
      <c r="R85" s="881"/>
      <c r="S85" s="881"/>
      <c r="T85" s="881"/>
      <c r="U85" s="881"/>
      <c r="V85" s="881"/>
      <c r="W85" s="881"/>
      <c r="X85" s="881"/>
      <c r="Y85" s="881"/>
      <c r="Z85" s="881"/>
      <c r="AA85" s="881"/>
      <c r="AB85" s="881"/>
      <c r="AC85" s="881"/>
      <c r="AD85" s="881"/>
      <c r="AE85" s="881"/>
      <c r="AF85" s="881"/>
      <c r="AG85" s="881"/>
      <c r="AH85" s="881"/>
      <c r="AI85" s="881"/>
      <c r="AJ85" s="881"/>
      <c r="AK85" s="881"/>
      <c r="AL85" s="881"/>
      <c r="AM85" s="881"/>
      <c r="AN85" s="881"/>
      <c r="AO85" s="881"/>
      <c r="AP85" s="881"/>
      <c r="AQ85" s="881"/>
      <c r="AR85" s="881"/>
      <c r="AS85" s="881"/>
      <c r="AT85" s="881"/>
      <c r="AU85" s="881"/>
      <c r="AV85" s="881"/>
      <c r="AW85" s="881"/>
      <c r="AX85" s="881"/>
      <c r="AY85" s="881"/>
      <c r="AZ85" s="932"/>
      <c r="BA85" s="932"/>
      <c r="BB85" s="932"/>
      <c r="BC85" s="932"/>
      <c r="BD85" s="933"/>
      <c r="BE85" s="267"/>
      <c r="BF85" s="267"/>
      <c r="BG85" s="267"/>
      <c r="BH85" s="267"/>
      <c r="BI85" s="267"/>
      <c r="BJ85" s="267"/>
      <c r="BK85" s="267"/>
      <c r="BL85" s="267"/>
      <c r="BM85" s="267"/>
      <c r="BN85" s="267"/>
      <c r="BO85" s="267"/>
      <c r="BP85" s="267"/>
      <c r="BQ85" s="264">
        <v>79</v>
      </c>
      <c r="BR85" s="269"/>
      <c r="BS85" s="913"/>
      <c r="BT85" s="914"/>
      <c r="BU85" s="914"/>
      <c r="BV85" s="914"/>
      <c r="BW85" s="914"/>
      <c r="BX85" s="914"/>
      <c r="BY85" s="914"/>
      <c r="BZ85" s="914"/>
      <c r="CA85" s="914"/>
      <c r="CB85" s="914"/>
      <c r="CC85" s="914"/>
      <c r="CD85" s="914"/>
      <c r="CE85" s="914"/>
      <c r="CF85" s="914"/>
      <c r="CG85" s="915"/>
      <c r="CH85" s="910"/>
      <c r="CI85" s="911"/>
      <c r="CJ85" s="911"/>
      <c r="CK85" s="911"/>
      <c r="CL85" s="912"/>
      <c r="CM85" s="910"/>
      <c r="CN85" s="911"/>
      <c r="CO85" s="911"/>
      <c r="CP85" s="911"/>
      <c r="CQ85" s="912"/>
      <c r="CR85" s="910"/>
      <c r="CS85" s="911"/>
      <c r="CT85" s="911"/>
      <c r="CU85" s="911"/>
      <c r="CV85" s="912"/>
      <c r="CW85" s="910"/>
      <c r="CX85" s="911"/>
      <c r="CY85" s="911"/>
      <c r="CZ85" s="911"/>
      <c r="DA85" s="912"/>
      <c r="DB85" s="910"/>
      <c r="DC85" s="911"/>
      <c r="DD85" s="911"/>
      <c r="DE85" s="911"/>
      <c r="DF85" s="912"/>
      <c r="DG85" s="910"/>
      <c r="DH85" s="911"/>
      <c r="DI85" s="911"/>
      <c r="DJ85" s="911"/>
      <c r="DK85" s="912"/>
      <c r="DL85" s="910"/>
      <c r="DM85" s="911"/>
      <c r="DN85" s="911"/>
      <c r="DO85" s="911"/>
      <c r="DP85" s="912"/>
      <c r="DQ85" s="910"/>
      <c r="DR85" s="911"/>
      <c r="DS85" s="911"/>
      <c r="DT85" s="911"/>
      <c r="DU85" s="912"/>
      <c r="DV85" s="907"/>
      <c r="DW85" s="908"/>
      <c r="DX85" s="908"/>
      <c r="DY85" s="908"/>
      <c r="DZ85" s="909"/>
      <c r="EA85" s="248"/>
    </row>
    <row r="86" spans="1:131" s="249" customFormat="1" ht="26.25" customHeight="1" x14ac:dyDescent="0.15">
      <c r="A86" s="263">
        <v>19</v>
      </c>
      <c r="B86" s="926"/>
      <c r="C86" s="927"/>
      <c r="D86" s="927"/>
      <c r="E86" s="927"/>
      <c r="F86" s="927"/>
      <c r="G86" s="927"/>
      <c r="H86" s="927"/>
      <c r="I86" s="927"/>
      <c r="J86" s="927"/>
      <c r="K86" s="927"/>
      <c r="L86" s="927"/>
      <c r="M86" s="927"/>
      <c r="N86" s="927"/>
      <c r="O86" s="927"/>
      <c r="P86" s="928"/>
      <c r="Q86" s="929"/>
      <c r="R86" s="881"/>
      <c r="S86" s="881"/>
      <c r="T86" s="881"/>
      <c r="U86" s="881"/>
      <c r="V86" s="881"/>
      <c r="W86" s="881"/>
      <c r="X86" s="881"/>
      <c r="Y86" s="881"/>
      <c r="Z86" s="881"/>
      <c r="AA86" s="881"/>
      <c r="AB86" s="881"/>
      <c r="AC86" s="881"/>
      <c r="AD86" s="881"/>
      <c r="AE86" s="881"/>
      <c r="AF86" s="881"/>
      <c r="AG86" s="881"/>
      <c r="AH86" s="881"/>
      <c r="AI86" s="881"/>
      <c r="AJ86" s="881"/>
      <c r="AK86" s="881"/>
      <c r="AL86" s="881"/>
      <c r="AM86" s="881"/>
      <c r="AN86" s="881"/>
      <c r="AO86" s="881"/>
      <c r="AP86" s="881"/>
      <c r="AQ86" s="881"/>
      <c r="AR86" s="881"/>
      <c r="AS86" s="881"/>
      <c r="AT86" s="881"/>
      <c r="AU86" s="881"/>
      <c r="AV86" s="881"/>
      <c r="AW86" s="881"/>
      <c r="AX86" s="881"/>
      <c r="AY86" s="881"/>
      <c r="AZ86" s="932"/>
      <c r="BA86" s="932"/>
      <c r="BB86" s="932"/>
      <c r="BC86" s="932"/>
      <c r="BD86" s="933"/>
      <c r="BE86" s="267"/>
      <c r="BF86" s="267"/>
      <c r="BG86" s="267"/>
      <c r="BH86" s="267"/>
      <c r="BI86" s="267"/>
      <c r="BJ86" s="267"/>
      <c r="BK86" s="267"/>
      <c r="BL86" s="267"/>
      <c r="BM86" s="267"/>
      <c r="BN86" s="267"/>
      <c r="BO86" s="267"/>
      <c r="BP86" s="267"/>
      <c r="BQ86" s="264">
        <v>80</v>
      </c>
      <c r="BR86" s="269"/>
      <c r="BS86" s="913"/>
      <c r="BT86" s="914"/>
      <c r="BU86" s="914"/>
      <c r="BV86" s="914"/>
      <c r="BW86" s="914"/>
      <c r="BX86" s="914"/>
      <c r="BY86" s="914"/>
      <c r="BZ86" s="914"/>
      <c r="CA86" s="914"/>
      <c r="CB86" s="914"/>
      <c r="CC86" s="914"/>
      <c r="CD86" s="914"/>
      <c r="CE86" s="914"/>
      <c r="CF86" s="914"/>
      <c r="CG86" s="915"/>
      <c r="CH86" s="910"/>
      <c r="CI86" s="911"/>
      <c r="CJ86" s="911"/>
      <c r="CK86" s="911"/>
      <c r="CL86" s="912"/>
      <c r="CM86" s="910"/>
      <c r="CN86" s="911"/>
      <c r="CO86" s="911"/>
      <c r="CP86" s="911"/>
      <c r="CQ86" s="912"/>
      <c r="CR86" s="910"/>
      <c r="CS86" s="911"/>
      <c r="CT86" s="911"/>
      <c r="CU86" s="911"/>
      <c r="CV86" s="912"/>
      <c r="CW86" s="910"/>
      <c r="CX86" s="911"/>
      <c r="CY86" s="911"/>
      <c r="CZ86" s="911"/>
      <c r="DA86" s="912"/>
      <c r="DB86" s="910"/>
      <c r="DC86" s="911"/>
      <c r="DD86" s="911"/>
      <c r="DE86" s="911"/>
      <c r="DF86" s="912"/>
      <c r="DG86" s="910"/>
      <c r="DH86" s="911"/>
      <c r="DI86" s="911"/>
      <c r="DJ86" s="911"/>
      <c r="DK86" s="912"/>
      <c r="DL86" s="910"/>
      <c r="DM86" s="911"/>
      <c r="DN86" s="911"/>
      <c r="DO86" s="911"/>
      <c r="DP86" s="912"/>
      <c r="DQ86" s="910"/>
      <c r="DR86" s="911"/>
      <c r="DS86" s="911"/>
      <c r="DT86" s="911"/>
      <c r="DU86" s="912"/>
      <c r="DV86" s="907"/>
      <c r="DW86" s="908"/>
      <c r="DX86" s="908"/>
      <c r="DY86" s="908"/>
      <c r="DZ86" s="909"/>
      <c r="EA86" s="248"/>
    </row>
    <row r="87" spans="1:131" s="249" customFormat="1" ht="26.25" customHeight="1" x14ac:dyDescent="0.15">
      <c r="A87" s="271">
        <v>20</v>
      </c>
      <c r="B87" s="935"/>
      <c r="C87" s="936"/>
      <c r="D87" s="936"/>
      <c r="E87" s="936"/>
      <c r="F87" s="936"/>
      <c r="G87" s="936"/>
      <c r="H87" s="936"/>
      <c r="I87" s="936"/>
      <c r="J87" s="936"/>
      <c r="K87" s="936"/>
      <c r="L87" s="936"/>
      <c r="M87" s="936"/>
      <c r="N87" s="936"/>
      <c r="O87" s="936"/>
      <c r="P87" s="937"/>
      <c r="Q87" s="938"/>
      <c r="R87" s="939"/>
      <c r="S87" s="939"/>
      <c r="T87" s="939"/>
      <c r="U87" s="939"/>
      <c r="V87" s="939"/>
      <c r="W87" s="939"/>
      <c r="X87" s="939"/>
      <c r="Y87" s="939"/>
      <c r="Z87" s="939"/>
      <c r="AA87" s="939"/>
      <c r="AB87" s="939"/>
      <c r="AC87" s="939"/>
      <c r="AD87" s="939"/>
      <c r="AE87" s="939"/>
      <c r="AF87" s="939"/>
      <c r="AG87" s="939"/>
      <c r="AH87" s="939"/>
      <c r="AI87" s="939"/>
      <c r="AJ87" s="939"/>
      <c r="AK87" s="939"/>
      <c r="AL87" s="939"/>
      <c r="AM87" s="939"/>
      <c r="AN87" s="939"/>
      <c r="AO87" s="939"/>
      <c r="AP87" s="939"/>
      <c r="AQ87" s="939"/>
      <c r="AR87" s="939"/>
      <c r="AS87" s="939"/>
      <c r="AT87" s="939"/>
      <c r="AU87" s="939"/>
      <c r="AV87" s="939"/>
      <c r="AW87" s="939"/>
      <c r="AX87" s="939"/>
      <c r="AY87" s="939"/>
      <c r="AZ87" s="940"/>
      <c r="BA87" s="940"/>
      <c r="BB87" s="940"/>
      <c r="BC87" s="940"/>
      <c r="BD87" s="941"/>
      <c r="BE87" s="267"/>
      <c r="BF87" s="267"/>
      <c r="BG87" s="267"/>
      <c r="BH87" s="267"/>
      <c r="BI87" s="267"/>
      <c r="BJ87" s="267"/>
      <c r="BK87" s="267"/>
      <c r="BL87" s="267"/>
      <c r="BM87" s="267"/>
      <c r="BN87" s="267"/>
      <c r="BO87" s="267"/>
      <c r="BP87" s="267"/>
      <c r="BQ87" s="264">
        <v>81</v>
      </c>
      <c r="BR87" s="269"/>
      <c r="BS87" s="913"/>
      <c r="BT87" s="914"/>
      <c r="BU87" s="914"/>
      <c r="BV87" s="914"/>
      <c r="BW87" s="914"/>
      <c r="BX87" s="914"/>
      <c r="BY87" s="914"/>
      <c r="BZ87" s="914"/>
      <c r="CA87" s="914"/>
      <c r="CB87" s="914"/>
      <c r="CC87" s="914"/>
      <c r="CD87" s="914"/>
      <c r="CE87" s="914"/>
      <c r="CF87" s="914"/>
      <c r="CG87" s="915"/>
      <c r="CH87" s="910"/>
      <c r="CI87" s="911"/>
      <c r="CJ87" s="911"/>
      <c r="CK87" s="911"/>
      <c r="CL87" s="912"/>
      <c r="CM87" s="910"/>
      <c r="CN87" s="911"/>
      <c r="CO87" s="911"/>
      <c r="CP87" s="911"/>
      <c r="CQ87" s="912"/>
      <c r="CR87" s="910"/>
      <c r="CS87" s="911"/>
      <c r="CT87" s="911"/>
      <c r="CU87" s="911"/>
      <c r="CV87" s="912"/>
      <c r="CW87" s="910"/>
      <c r="CX87" s="911"/>
      <c r="CY87" s="911"/>
      <c r="CZ87" s="911"/>
      <c r="DA87" s="912"/>
      <c r="DB87" s="910"/>
      <c r="DC87" s="911"/>
      <c r="DD87" s="911"/>
      <c r="DE87" s="911"/>
      <c r="DF87" s="912"/>
      <c r="DG87" s="910"/>
      <c r="DH87" s="911"/>
      <c r="DI87" s="911"/>
      <c r="DJ87" s="911"/>
      <c r="DK87" s="912"/>
      <c r="DL87" s="910"/>
      <c r="DM87" s="911"/>
      <c r="DN87" s="911"/>
      <c r="DO87" s="911"/>
      <c r="DP87" s="912"/>
      <c r="DQ87" s="910"/>
      <c r="DR87" s="911"/>
      <c r="DS87" s="911"/>
      <c r="DT87" s="911"/>
      <c r="DU87" s="912"/>
      <c r="DV87" s="907"/>
      <c r="DW87" s="908"/>
      <c r="DX87" s="908"/>
      <c r="DY87" s="908"/>
      <c r="DZ87" s="909"/>
      <c r="EA87" s="248"/>
    </row>
    <row r="88" spans="1:131" s="249" customFormat="1" ht="26.25" customHeight="1" thickBot="1" x14ac:dyDescent="0.2">
      <c r="A88" s="266" t="s">
        <v>390</v>
      </c>
      <c r="B88" s="838" t="s">
        <v>422</v>
      </c>
      <c r="C88" s="839"/>
      <c r="D88" s="839"/>
      <c r="E88" s="839"/>
      <c r="F88" s="839"/>
      <c r="G88" s="839"/>
      <c r="H88" s="839"/>
      <c r="I88" s="839"/>
      <c r="J88" s="839"/>
      <c r="K88" s="839"/>
      <c r="L88" s="839"/>
      <c r="M88" s="839"/>
      <c r="N88" s="839"/>
      <c r="O88" s="839"/>
      <c r="P88" s="840"/>
      <c r="Q88" s="888"/>
      <c r="R88" s="889"/>
      <c r="S88" s="889"/>
      <c r="T88" s="889"/>
      <c r="U88" s="889"/>
      <c r="V88" s="889"/>
      <c r="W88" s="889"/>
      <c r="X88" s="889"/>
      <c r="Y88" s="889"/>
      <c r="Z88" s="889"/>
      <c r="AA88" s="889"/>
      <c r="AB88" s="889"/>
      <c r="AC88" s="889"/>
      <c r="AD88" s="889"/>
      <c r="AE88" s="889"/>
      <c r="AF88" s="892">
        <v>12289</v>
      </c>
      <c r="AG88" s="892"/>
      <c r="AH88" s="892"/>
      <c r="AI88" s="892"/>
      <c r="AJ88" s="892"/>
      <c r="AK88" s="889"/>
      <c r="AL88" s="889"/>
      <c r="AM88" s="889"/>
      <c r="AN88" s="889"/>
      <c r="AO88" s="889"/>
      <c r="AP88" s="892" t="s">
        <v>523</v>
      </c>
      <c r="AQ88" s="892"/>
      <c r="AR88" s="892"/>
      <c r="AS88" s="892"/>
      <c r="AT88" s="892"/>
      <c r="AU88" s="892" t="s">
        <v>523</v>
      </c>
      <c r="AV88" s="892"/>
      <c r="AW88" s="892"/>
      <c r="AX88" s="892"/>
      <c r="AY88" s="892"/>
      <c r="AZ88" s="897"/>
      <c r="BA88" s="897"/>
      <c r="BB88" s="897"/>
      <c r="BC88" s="897"/>
      <c r="BD88" s="898"/>
      <c r="BE88" s="267"/>
      <c r="BF88" s="267"/>
      <c r="BG88" s="267"/>
      <c r="BH88" s="267"/>
      <c r="BI88" s="267"/>
      <c r="BJ88" s="267"/>
      <c r="BK88" s="267"/>
      <c r="BL88" s="267"/>
      <c r="BM88" s="267"/>
      <c r="BN88" s="267"/>
      <c r="BO88" s="267"/>
      <c r="BP88" s="267"/>
      <c r="BQ88" s="264">
        <v>82</v>
      </c>
      <c r="BR88" s="269"/>
      <c r="BS88" s="913"/>
      <c r="BT88" s="914"/>
      <c r="BU88" s="914"/>
      <c r="BV88" s="914"/>
      <c r="BW88" s="914"/>
      <c r="BX88" s="914"/>
      <c r="BY88" s="914"/>
      <c r="BZ88" s="914"/>
      <c r="CA88" s="914"/>
      <c r="CB88" s="914"/>
      <c r="CC88" s="914"/>
      <c r="CD88" s="914"/>
      <c r="CE88" s="914"/>
      <c r="CF88" s="914"/>
      <c r="CG88" s="915"/>
      <c r="CH88" s="910"/>
      <c r="CI88" s="911"/>
      <c r="CJ88" s="911"/>
      <c r="CK88" s="911"/>
      <c r="CL88" s="912"/>
      <c r="CM88" s="910"/>
      <c r="CN88" s="911"/>
      <c r="CO88" s="911"/>
      <c r="CP88" s="911"/>
      <c r="CQ88" s="912"/>
      <c r="CR88" s="910"/>
      <c r="CS88" s="911"/>
      <c r="CT88" s="911"/>
      <c r="CU88" s="911"/>
      <c r="CV88" s="912"/>
      <c r="CW88" s="910"/>
      <c r="CX88" s="911"/>
      <c r="CY88" s="911"/>
      <c r="CZ88" s="911"/>
      <c r="DA88" s="912"/>
      <c r="DB88" s="910"/>
      <c r="DC88" s="911"/>
      <c r="DD88" s="911"/>
      <c r="DE88" s="911"/>
      <c r="DF88" s="912"/>
      <c r="DG88" s="910"/>
      <c r="DH88" s="911"/>
      <c r="DI88" s="911"/>
      <c r="DJ88" s="911"/>
      <c r="DK88" s="912"/>
      <c r="DL88" s="910"/>
      <c r="DM88" s="911"/>
      <c r="DN88" s="911"/>
      <c r="DO88" s="911"/>
      <c r="DP88" s="912"/>
      <c r="DQ88" s="910"/>
      <c r="DR88" s="911"/>
      <c r="DS88" s="911"/>
      <c r="DT88" s="911"/>
      <c r="DU88" s="912"/>
      <c r="DV88" s="907"/>
      <c r="DW88" s="908"/>
      <c r="DX88" s="908"/>
      <c r="DY88" s="908"/>
      <c r="DZ88" s="909"/>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13"/>
      <c r="BT89" s="914"/>
      <c r="BU89" s="914"/>
      <c r="BV89" s="914"/>
      <c r="BW89" s="914"/>
      <c r="BX89" s="914"/>
      <c r="BY89" s="914"/>
      <c r="BZ89" s="914"/>
      <c r="CA89" s="914"/>
      <c r="CB89" s="914"/>
      <c r="CC89" s="914"/>
      <c r="CD89" s="914"/>
      <c r="CE89" s="914"/>
      <c r="CF89" s="914"/>
      <c r="CG89" s="915"/>
      <c r="CH89" s="910"/>
      <c r="CI89" s="911"/>
      <c r="CJ89" s="911"/>
      <c r="CK89" s="911"/>
      <c r="CL89" s="912"/>
      <c r="CM89" s="910"/>
      <c r="CN89" s="911"/>
      <c r="CO89" s="911"/>
      <c r="CP89" s="911"/>
      <c r="CQ89" s="912"/>
      <c r="CR89" s="910"/>
      <c r="CS89" s="911"/>
      <c r="CT89" s="911"/>
      <c r="CU89" s="911"/>
      <c r="CV89" s="912"/>
      <c r="CW89" s="910"/>
      <c r="CX89" s="911"/>
      <c r="CY89" s="911"/>
      <c r="CZ89" s="911"/>
      <c r="DA89" s="912"/>
      <c r="DB89" s="910"/>
      <c r="DC89" s="911"/>
      <c r="DD89" s="911"/>
      <c r="DE89" s="911"/>
      <c r="DF89" s="912"/>
      <c r="DG89" s="910"/>
      <c r="DH89" s="911"/>
      <c r="DI89" s="911"/>
      <c r="DJ89" s="911"/>
      <c r="DK89" s="912"/>
      <c r="DL89" s="910"/>
      <c r="DM89" s="911"/>
      <c r="DN89" s="911"/>
      <c r="DO89" s="911"/>
      <c r="DP89" s="912"/>
      <c r="DQ89" s="910"/>
      <c r="DR89" s="911"/>
      <c r="DS89" s="911"/>
      <c r="DT89" s="911"/>
      <c r="DU89" s="912"/>
      <c r="DV89" s="907"/>
      <c r="DW89" s="908"/>
      <c r="DX89" s="908"/>
      <c r="DY89" s="908"/>
      <c r="DZ89" s="909"/>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13"/>
      <c r="BT90" s="914"/>
      <c r="BU90" s="914"/>
      <c r="BV90" s="914"/>
      <c r="BW90" s="914"/>
      <c r="BX90" s="914"/>
      <c r="BY90" s="914"/>
      <c r="BZ90" s="914"/>
      <c r="CA90" s="914"/>
      <c r="CB90" s="914"/>
      <c r="CC90" s="914"/>
      <c r="CD90" s="914"/>
      <c r="CE90" s="914"/>
      <c r="CF90" s="914"/>
      <c r="CG90" s="915"/>
      <c r="CH90" s="910"/>
      <c r="CI90" s="911"/>
      <c r="CJ90" s="911"/>
      <c r="CK90" s="911"/>
      <c r="CL90" s="912"/>
      <c r="CM90" s="910"/>
      <c r="CN90" s="911"/>
      <c r="CO90" s="911"/>
      <c r="CP90" s="911"/>
      <c r="CQ90" s="912"/>
      <c r="CR90" s="910"/>
      <c r="CS90" s="911"/>
      <c r="CT90" s="911"/>
      <c r="CU90" s="911"/>
      <c r="CV90" s="912"/>
      <c r="CW90" s="910"/>
      <c r="CX90" s="911"/>
      <c r="CY90" s="911"/>
      <c r="CZ90" s="911"/>
      <c r="DA90" s="912"/>
      <c r="DB90" s="910"/>
      <c r="DC90" s="911"/>
      <c r="DD90" s="911"/>
      <c r="DE90" s="911"/>
      <c r="DF90" s="912"/>
      <c r="DG90" s="910"/>
      <c r="DH90" s="911"/>
      <c r="DI90" s="911"/>
      <c r="DJ90" s="911"/>
      <c r="DK90" s="912"/>
      <c r="DL90" s="910"/>
      <c r="DM90" s="911"/>
      <c r="DN90" s="911"/>
      <c r="DO90" s="911"/>
      <c r="DP90" s="912"/>
      <c r="DQ90" s="910"/>
      <c r="DR90" s="911"/>
      <c r="DS90" s="911"/>
      <c r="DT90" s="911"/>
      <c r="DU90" s="912"/>
      <c r="DV90" s="907"/>
      <c r="DW90" s="908"/>
      <c r="DX90" s="908"/>
      <c r="DY90" s="908"/>
      <c r="DZ90" s="909"/>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13"/>
      <c r="BT91" s="914"/>
      <c r="BU91" s="914"/>
      <c r="BV91" s="914"/>
      <c r="BW91" s="914"/>
      <c r="BX91" s="914"/>
      <c r="BY91" s="914"/>
      <c r="BZ91" s="914"/>
      <c r="CA91" s="914"/>
      <c r="CB91" s="914"/>
      <c r="CC91" s="914"/>
      <c r="CD91" s="914"/>
      <c r="CE91" s="914"/>
      <c r="CF91" s="914"/>
      <c r="CG91" s="915"/>
      <c r="CH91" s="910"/>
      <c r="CI91" s="911"/>
      <c r="CJ91" s="911"/>
      <c r="CK91" s="911"/>
      <c r="CL91" s="912"/>
      <c r="CM91" s="910"/>
      <c r="CN91" s="911"/>
      <c r="CO91" s="911"/>
      <c r="CP91" s="911"/>
      <c r="CQ91" s="912"/>
      <c r="CR91" s="910"/>
      <c r="CS91" s="911"/>
      <c r="CT91" s="911"/>
      <c r="CU91" s="911"/>
      <c r="CV91" s="912"/>
      <c r="CW91" s="910"/>
      <c r="CX91" s="911"/>
      <c r="CY91" s="911"/>
      <c r="CZ91" s="911"/>
      <c r="DA91" s="912"/>
      <c r="DB91" s="910"/>
      <c r="DC91" s="911"/>
      <c r="DD91" s="911"/>
      <c r="DE91" s="911"/>
      <c r="DF91" s="912"/>
      <c r="DG91" s="910"/>
      <c r="DH91" s="911"/>
      <c r="DI91" s="911"/>
      <c r="DJ91" s="911"/>
      <c r="DK91" s="912"/>
      <c r="DL91" s="910"/>
      <c r="DM91" s="911"/>
      <c r="DN91" s="911"/>
      <c r="DO91" s="911"/>
      <c r="DP91" s="912"/>
      <c r="DQ91" s="910"/>
      <c r="DR91" s="911"/>
      <c r="DS91" s="911"/>
      <c r="DT91" s="911"/>
      <c r="DU91" s="912"/>
      <c r="DV91" s="907"/>
      <c r="DW91" s="908"/>
      <c r="DX91" s="908"/>
      <c r="DY91" s="908"/>
      <c r="DZ91" s="909"/>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13"/>
      <c r="BT92" s="914"/>
      <c r="BU92" s="914"/>
      <c r="BV92" s="914"/>
      <c r="BW92" s="914"/>
      <c r="BX92" s="914"/>
      <c r="BY92" s="914"/>
      <c r="BZ92" s="914"/>
      <c r="CA92" s="914"/>
      <c r="CB92" s="914"/>
      <c r="CC92" s="914"/>
      <c r="CD92" s="914"/>
      <c r="CE92" s="914"/>
      <c r="CF92" s="914"/>
      <c r="CG92" s="915"/>
      <c r="CH92" s="910"/>
      <c r="CI92" s="911"/>
      <c r="CJ92" s="911"/>
      <c r="CK92" s="911"/>
      <c r="CL92" s="912"/>
      <c r="CM92" s="910"/>
      <c r="CN92" s="911"/>
      <c r="CO92" s="911"/>
      <c r="CP92" s="911"/>
      <c r="CQ92" s="912"/>
      <c r="CR92" s="910"/>
      <c r="CS92" s="911"/>
      <c r="CT92" s="911"/>
      <c r="CU92" s="911"/>
      <c r="CV92" s="912"/>
      <c r="CW92" s="910"/>
      <c r="CX92" s="911"/>
      <c r="CY92" s="911"/>
      <c r="CZ92" s="911"/>
      <c r="DA92" s="912"/>
      <c r="DB92" s="910"/>
      <c r="DC92" s="911"/>
      <c r="DD92" s="911"/>
      <c r="DE92" s="911"/>
      <c r="DF92" s="912"/>
      <c r="DG92" s="910"/>
      <c r="DH92" s="911"/>
      <c r="DI92" s="911"/>
      <c r="DJ92" s="911"/>
      <c r="DK92" s="912"/>
      <c r="DL92" s="910"/>
      <c r="DM92" s="911"/>
      <c r="DN92" s="911"/>
      <c r="DO92" s="911"/>
      <c r="DP92" s="912"/>
      <c r="DQ92" s="910"/>
      <c r="DR92" s="911"/>
      <c r="DS92" s="911"/>
      <c r="DT92" s="911"/>
      <c r="DU92" s="912"/>
      <c r="DV92" s="907"/>
      <c r="DW92" s="908"/>
      <c r="DX92" s="908"/>
      <c r="DY92" s="908"/>
      <c r="DZ92" s="909"/>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13"/>
      <c r="BT93" s="914"/>
      <c r="BU93" s="914"/>
      <c r="BV93" s="914"/>
      <c r="BW93" s="914"/>
      <c r="BX93" s="914"/>
      <c r="BY93" s="914"/>
      <c r="BZ93" s="914"/>
      <c r="CA93" s="914"/>
      <c r="CB93" s="914"/>
      <c r="CC93" s="914"/>
      <c r="CD93" s="914"/>
      <c r="CE93" s="914"/>
      <c r="CF93" s="914"/>
      <c r="CG93" s="915"/>
      <c r="CH93" s="910"/>
      <c r="CI93" s="911"/>
      <c r="CJ93" s="911"/>
      <c r="CK93" s="911"/>
      <c r="CL93" s="912"/>
      <c r="CM93" s="910"/>
      <c r="CN93" s="911"/>
      <c r="CO93" s="911"/>
      <c r="CP93" s="911"/>
      <c r="CQ93" s="912"/>
      <c r="CR93" s="910"/>
      <c r="CS93" s="911"/>
      <c r="CT93" s="911"/>
      <c r="CU93" s="911"/>
      <c r="CV93" s="912"/>
      <c r="CW93" s="910"/>
      <c r="CX93" s="911"/>
      <c r="CY93" s="911"/>
      <c r="CZ93" s="911"/>
      <c r="DA93" s="912"/>
      <c r="DB93" s="910"/>
      <c r="DC93" s="911"/>
      <c r="DD93" s="911"/>
      <c r="DE93" s="911"/>
      <c r="DF93" s="912"/>
      <c r="DG93" s="910"/>
      <c r="DH93" s="911"/>
      <c r="DI93" s="911"/>
      <c r="DJ93" s="911"/>
      <c r="DK93" s="912"/>
      <c r="DL93" s="910"/>
      <c r="DM93" s="911"/>
      <c r="DN93" s="911"/>
      <c r="DO93" s="911"/>
      <c r="DP93" s="912"/>
      <c r="DQ93" s="910"/>
      <c r="DR93" s="911"/>
      <c r="DS93" s="911"/>
      <c r="DT93" s="911"/>
      <c r="DU93" s="912"/>
      <c r="DV93" s="907"/>
      <c r="DW93" s="908"/>
      <c r="DX93" s="908"/>
      <c r="DY93" s="908"/>
      <c r="DZ93" s="909"/>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13"/>
      <c r="BT94" s="914"/>
      <c r="BU94" s="914"/>
      <c r="BV94" s="914"/>
      <c r="BW94" s="914"/>
      <c r="BX94" s="914"/>
      <c r="BY94" s="914"/>
      <c r="BZ94" s="914"/>
      <c r="CA94" s="914"/>
      <c r="CB94" s="914"/>
      <c r="CC94" s="914"/>
      <c r="CD94" s="914"/>
      <c r="CE94" s="914"/>
      <c r="CF94" s="914"/>
      <c r="CG94" s="915"/>
      <c r="CH94" s="910"/>
      <c r="CI94" s="911"/>
      <c r="CJ94" s="911"/>
      <c r="CK94" s="911"/>
      <c r="CL94" s="912"/>
      <c r="CM94" s="910"/>
      <c r="CN94" s="911"/>
      <c r="CO94" s="911"/>
      <c r="CP94" s="911"/>
      <c r="CQ94" s="912"/>
      <c r="CR94" s="910"/>
      <c r="CS94" s="911"/>
      <c r="CT94" s="911"/>
      <c r="CU94" s="911"/>
      <c r="CV94" s="912"/>
      <c r="CW94" s="910"/>
      <c r="CX94" s="911"/>
      <c r="CY94" s="911"/>
      <c r="CZ94" s="911"/>
      <c r="DA94" s="912"/>
      <c r="DB94" s="910"/>
      <c r="DC94" s="911"/>
      <c r="DD94" s="911"/>
      <c r="DE94" s="911"/>
      <c r="DF94" s="912"/>
      <c r="DG94" s="910"/>
      <c r="DH94" s="911"/>
      <c r="DI94" s="911"/>
      <c r="DJ94" s="911"/>
      <c r="DK94" s="912"/>
      <c r="DL94" s="910"/>
      <c r="DM94" s="911"/>
      <c r="DN94" s="911"/>
      <c r="DO94" s="911"/>
      <c r="DP94" s="912"/>
      <c r="DQ94" s="910"/>
      <c r="DR94" s="911"/>
      <c r="DS94" s="911"/>
      <c r="DT94" s="911"/>
      <c r="DU94" s="912"/>
      <c r="DV94" s="907"/>
      <c r="DW94" s="908"/>
      <c r="DX94" s="908"/>
      <c r="DY94" s="908"/>
      <c r="DZ94" s="909"/>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13"/>
      <c r="BT95" s="914"/>
      <c r="BU95" s="914"/>
      <c r="BV95" s="914"/>
      <c r="BW95" s="914"/>
      <c r="BX95" s="914"/>
      <c r="BY95" s="914"/>
      <c r="BZ95" s="914"/>
      <c r="CA95" s="914"/>
      <c r="CB95" s="914"/>
      <c r="CC95" s="914"/>
      <c r="CD95" s="914"/>
      <c r="CE95" s="914"/>
      <c r="CF95" s="914"/>
      <c r="CG95" s="915"/>
      <c r="CH95" s="910"/>
      <c r="CI95" s="911"/>
      <c r="CJ95" s="911"/>
      <c r="CK95" s="911"/>
      <c r="CL95" s="912"/>
      <c r="CM95" s="910"/>
      <c r="CN95" s="911"/>
      <c r="CO95" s="911"/>
      <c r="CP95" s="911"/>
      <c r="CQ95" s="912"/>
      <c r="CR95" s="910"/>
      <c r="CS95" s="911"/>
      <c r="CT95" s="911"/>
      <c r="CU95" s="911"/>
      <c r="CV95" s="912"/>
      <c r="CW95" s="910"/>
      <c r="CX95" s="911"/>
      <c r="CY95" s="911"/>
      <c r="CZ95" s="911"/>
      <c r="DA95" s="912"/>
      <c r="DB95" s="910"/>
      <c r="DC95" s="911"/>
      <c r="DD95" s="911"/>
      <c r="DE95" s="911"/>
      <c r="DF95" s="912"/>
      <c r="DG95" s="910"/>
      <c r="DH95" s="911"/>
      <c r="DI95" s="911"/>
      <c r="DJ95" s="911"/>
      <c r="DK95" s="912"/>
      <c r="DL95" s="910"/>
      <c r="DM95" s="911"/>
      <c r="DN95" s="911"/>
      <c r="DO95" s="911"/>
      <c r="DP95" s="912"/>
      <c r="DQ95" s="910"/>
      <c r="DR95" s="911"/>
      <c r="DS95" s="911"/>
      <c r="DT95" s="911"/>
      <c r="DU95" s="912"/>
      <c r="DV95" s="907"/>
      <c r="DW95" s="908"/>
      <c r="DX95" s="908"/>
      <c r="DY95" s="908"/>
      <c r="DZ95" s="909"/>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13"/>
      <c r="BT96" s="914"/>
      <c r="BU96" s="914"/>
      <c r="BV96" s="914"/>
      <c r="BW96" s="914"/>
      <c r="BX96" s="914"/>
      <c r="BY96" s="914"/>
      <c r="BZ96" s="914"/>
      <c r="CA96" s="914"/>
      <c r="CB96" s="914"/>
      <c r="CC96" s="914"/>
      <c r="CD96" s="914"/>
      <c r="CE96" s="914"/>
      <c r="CF96" s="914"/>
      <c r="CG96" s="915"/>
      <c r="CH96" s="910"/>
      <c r="CI96" s="911"/>
      <c r="CJ96" s="911"/>
      <c r="CK96" s="911"/>
      <c r="CL96" s="912"/>
      <c r="CM96" s="910"/>
      <c r="CN96" s="911"/>
      <c r="CO96" s="911"/>
      <c r="CP96" s="911"/>
      <c r="CQ96" s="912"/>
      <c r="CR96" s="910"/>
      <c r="CS96" s="911"/>
      <c r="CT96" s="911"/>
      <c r="CU96" s="911"/>
      <c r="CV96" s="912"/>
      <c r="CW96" s="910"/>
      <c r="CX96" s="911"/>
      <c r="CY96" s="911"/>
      <c r="CZ96" s="911"/>
      <c r="DA96" s="912"/>
      <c r="DB96" s="910"/>
      <c r="DC96" s="911"/>
      <c r="DD96" s="911"/>
      <c r="DE96" s="911"/>
      <c r="DF96" s="912"/>
      <c r="DG96" s="910"/>
      <c r="DH96" s="911"/>
      <c r="DI96" s="911"/>
      <c r="DJ96" s="911"/>
      <c r="DK96" s="912"/>
      <c r="DL96" s="910"/>
      <c r="DM96" s="911"/>
      <c r="DN96" s="911"/>
      <c r="DO96" s="911"/>
      <c r="DP96" s="912"/>
      <c r="DQ96" s="910"/>
      <c r="DR96" s="911"/>
      <c r="DS96" s="911"/>
      <c r="DT96" s="911"/>
      <c r="DU96" s="912"/>
      <c r="DV96" s="907"/>
      <c r="DW96" s="908"/>
      <c r="DX96" s="908"/>
      <c r="DY96" s="908"/>
      <c r="DZ96" s="909"/>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13"/>
      <c r="BT97" s="914"/>
      <c r="BU97" s="914"/>
      <c r="BV97" s="914"/>
      <c r="BW97" s="914"/>
      <c r="BX97" s="914"/>
      <c r="BY97" s="914"/>
      <c r="BZ97" s="914"/>
      <c r="CA97" s="914"/>
      <c r="CB97" s="914"/>
      <c r="CC97" s="914"/>
      <c r="CD97" s="914"/>
      <c r="CE97" s="914"/>
      <c r="CF97" s="914"/>
      <c r="CG97" s="915"/>
      <c r="CH97" s="910"/>
      <c r="CI97" s="911"/>
      <c r="CJ97" s="911"/>
      <c r="CK97" s="911"/>
      <c r="CL97" s="912"/>
      <c r="CM97" s="910"/>
      <c r="CN97" s="911"/>
      <c r="CO97" s="911"/>
      <c r="CP97" s="911"/>
      <c r="CQ97" s="912"/>
      <c r="CR97" s="910"/>
      <c r="CS97" s="911"/>
      <c r="CT97" s="911"/>
      <c r="CU97" s="911"/>
      <c r="CV97" s="912"/>
      <c r="CW97" s="910"/>
      <c r="CX97" s="911"/>
      <c r="CY97" s="911"/>
      <c r="CZ97" s="911"/>
      <c r="DA97" s="912"/>
      <c r="DB97" s="910"/>
      <c r="DC97" s="911"/>
      <c r="DD97" s="911"/>
      <c r="DE97" s="911"/>
      <c r="DF97" s="912"/>
      <c r="DG97" s="910"/>
      <c r="DH97" s="911"/>
      <c r="DI97" s="911"/>
      <c r="DJ97" s="911"/>
      <c r="DK97" s="912"/>
      <c r="DL97" s="910"/>
      <c r="DM97" s="911"/>
      <c r="DN97" s="911"/>
      <c r="DO97" s="911"/>
      <c r="DP97" s="912"/>
      <c r="DQ97" s="910"/>
      <c r="DR97" s="911"/>
      <c r="DS97" s="911"/>
      <c r="DT97" s="911"/>
      <c r="DU97" s="912"/>
      <c r="DV97" s="907"/>
      <c r="DW97" s="908"/>
      <c r="DX97" s="908"/>
      <c r="DY97" s="908"/>
      <c r="DZ97" s="909"/>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13"/>
      <c r="BT98" s="914"/>
      <c r="BU98" s="914"/>
      <c r="BV98" s="914"/>
      <c r="BW98" s="914"/>
      <c r="BX98" s="914"/>
      <c r="BY98" s="914"/>
      <c r="BZ98" s="914"/>
      <c r="CA98" s="914"/>
      <c r="CB98" s="914"/>
      <c r="CC98" s="914"/>
      <c r="CD98" s="914"/>
      <c r="CE98" s="914"/>
      <c r="CF98" s="914"/>
      <c r="CG98" s="915"/>
      <c r="CH98" s="910"/>
      <c r="CI98" s="911"/>
      <c r="CJ98" s="911"/>
      <c r="CK98" s="911"/>
      <c r="CL98" s="912"/>
      <c r="CM98" s="910"/>
      <c r="CN98" s="911"/>
      <c r="CO98" s="911"/>
      <c r="CP98" s="911"/>
      <c r="CQ98" s="912"/>
      <c r="CR98" s="910"/>
      <c r="CS98" s="911"/>
      <c r="CT98" s="911"/>
      <c r="CU98" s="911"/>
      <c r="CV98" s="912"/>
      <c r="CW98" s="910"/>
      <c r="CX98" s="911"/>
      <c r="CY98" s="911"/>
      <c r="CZ98" s="911"/>
      <c r="DA98" s="912"/>
      <c r="DB98" s="910"/>
      <c r="DC98" s="911"/>
      <c r="DD98" s="911"/>
      <c r="DE98" s="911"/>
      <c r="DF98" s="912"/>
      <c r="DG98" s="910"/>
      <c r="DH98" s="911"/>
      <c r="DI98" s="911"/>
      <c r="DJ98" s="911"/>
      <c r="DK98" s="912"/>
      <c r="DL98" s="910"/>
      <c r="DM98" s="911"/>
      <c r="DN98" s="911"/>
      <c r="DO98" s="911"/>
      <c r="DP98" s="912"/>
      <c r="DQ98" s="910"/>
      <c r="DR98" s="911"/>
      <c r="DS98" s="911"/>
      <c r="DT98" s="911"/>
      <c r="DU98" s="912"/>
      <c r="DV98" s="907"/>
      <c r="DW98" s="908"/>
      <c r="DX98" s="908"/>
      <c r="DY98" s="908"/>
      <c r="DZ98" s="909"/>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13"/>
      <c r="BT99" s="914"/>
      <c r="BU99" s="914"/>
      <c r="BV99" s="914"/>
      <c r="BW99" s="914"/>
      <c r="BX99" s="914"/>
      <c r="BY99" s="914"/>
      <c r="BZ99" s="914"/>
      <c r="CA99" s="914"/>
      <c r="CB99" s="914"/>
      <c r="CC99" s="914"/>
      <c r="CD99" s="914"/>
      <c r="CE99" s="914"/>
      <c r="CF99" s="914"/>
      <c r="CG99" s="915"/>
      <c r="CH99" s="910"/>
      <c r="CI99" s="911"/>
      <c r="CJ99" s="911"/>
      <c r="CK99" s="911"/>
      <c r="CL99" s="912"/>
      <c r="CM99" s="910"/>
      <c r="CN99" s="911"/>
      <c r="CO99" s="911"/>
      <c r="CP99" s="911"/>
      <c r="CQ99" s="912"/>
      <c r="CR99" s="910"/>
      <c r="CS99" s="911"/>
      <c r="CT99" s="911"/>
      <c r="CU99" s="911"/>
      <c r="CV99" s="912"/>
      <c r="CW99" s="910"/>
      <c r="CX99" s="911"/>
      <c r="CY99" s="911"/>
      <c r="CZ99" s="911"/>
      <c r="DA99" s="912"/>
      <c r="DB99" s="910"/>
      <c r="DC99" s="911"/>
      <c r="DD99" s="911"/>
      <c r="DE99" s="911"/>
      <c r="DF99" s="912"/>
      <c r="DG99" s="910"/>
      <c r="DH99" s="911"/>
      <c r="DI99" s="911"/>
      <c r="DJ99" s="911"/>
      <c r="DK99" s="912"/>
      <c r="DL99" s="910"/>
      <c r="DM99" s="911"/>
      <c r="DN99" s="911"/>
      <c r="DO99" s="911"/>
      <c r="DP99" s="912"/>
      <c r="DQ99" s="910"/>
      <c r="DR99" s="911"/>
      <c r="DS99" s="911"/>
      <c r="DT99" s="911"/>
      <c r="DU99" s="912"/>
      <c r="DV99" s="907"/>
      <c r="DW99" s="908"/>
      <c r="DX99" s="908"/>
      <c r="DY99" s="908"/>
      <c r="DZ99" s="909"/>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13"/>
      <c r="BT100" s="914"/>
      <c r="BU100" s="914"/>
      <c r="BV100" s="914"/>
      <c r="BW100" s="914"/>
      <c r="BX100" s="914"/>
      <c r="BY100" s="914"/>
      <c r="BZ100" s="914"/>
      <c r="CA100" s="914"/>
      <c r="CB100" s="914"/>
      <c r="CC100" s="914"/>
      <c r="CD100" s="914"/>
      <c r="CE100" s="914"/>
      <c r="CF100" s="914"/>
      <c r="CG100" s="915"/>
      <c r="CH100" s="910"/>
      <c r="CI100" s="911"/>
      <c r="CJ100" s="911"/>
      <c r="CK100" s="911"/>
      <c r="CL100" s="912"/>
      <c r="CM100" s="910"/>
      <c r="CN100" s="911"/>
      <c r="CO100" s="911"/>
      <c r="CP100" s="911"/>
      <c r="CQ100" s="912"/>
      <c r="CR100" s="910"/>
      <c r="CS100" s="911"/>
      <c r="CT100" s="911"/>
      <c r="CU100" s="911"/>
      <c r="CV100" s="912"/>
      <c r="CW100" s="910"/>
      <c r="CX100" s="911"/>
      <c r="CY100" s="911"/>
      <c r="CZ100" s="911"/>
      <c r="DA100" s="912"/>
      <c r="DB100" s="910"/>
      <c r="DC100" s="911"/>
      <c r="DD100" s="911"/>
      <c r="DE100" s="911"/>
      <c r="DF100" s="912"/>
      <c r="DG100" s="910"/>
      <c r="DH100" s="911"/>
      <c r="DI100" s="911"/>
      <c r="DJ100" s="911"/>
      <c r="DK100" s="912"/>
      <c r="DL100" s="910"/>
      <c r="DM100" s="911"/>
      <c r="DN100" s="911"/>
      <c r="DO100" s="911"/>
      <c r="DP100" s="912"/>
      <c r="DQ100" s="910"/>
      <c r="DR100" s="911"/>
      <c r="DS100" s="911"/>
      <c r="DT100" s="911"/>
      <c r="DU100" s="912"/>
      <c r="DV100" s="907"/>
      <c r="DW100" s="908"/>
      <c r="DX100" s="908"/>
      <c r="DY100" s="908"/>
      <c r="DZ100" s="909"/>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13"/>
      <c r="BT101" s="914"/>
      <c r="BU101" s="914"/>
      <c r="BV101" s="914"/>
      <c r="BW101" s="914"/>
      <c r="BX101" s="914"/>
      <c r="BY101" s="914"/>
      <c r="BZ101" s="914"/>
      <c r="CA101" s="914"/>
      <c r="CB101" s="914"/>
      <c r="CC101" s="914"/>
      <c r="CD101" s="914"/>
      <c r="CE101" s="914"/>
      <c r="CF101" s="914"/>
      <c r="CG101" s="915"/>
      <c r="CH101" s="910"/>
      <c r="CI101" s="911"/>
      <c r="CJ101" s="911"/>
      <c r="CK101" s="911"/>
      <c r="CL101" s="912"/>
      <c r="CM101" s="910"/>
      <c r="CN101" s="911"/>
      <c r="CO101" s="911"/>
      <c r="CP101" s="911"/>
      <c r="CQ101" s="912"/>
      <c r="CR101" s="910"/>
      <c r="CS101" s="911"/>
      <c r="CT101" s="911"/>
      <c r="CU101" s="911"/>
      <c r="CV101" s="912"/>
      <c r="CW101" s="910"/>
      <c r="CX101" s="911"/>
      <c r="CY101" s="911"/>
      <c r="CZ101" s="911"/>
      <c r="DA101" s="912"/>
      <c r="DB101" s="910"/>
      <c r="DC101" s="911"/>
      <c r="DD101" s="911"/>
      <c r="DE101" s="911"/>
      <c r="DF101" s="912"/>
      <c r="DG101" s="910"/>
      <c r="DH101" s="911"/>
      <c r="DI101" s="911"/>
      <c r="DJ101" s="911"/>
      <c r="DK101" s="912"/>
      <c r="DL101" s="910"/>
      <c r="DM101" s="911"/>
      <c r="DN101" s="911"/>
      <c r="DO101" s="911"/>
      <c r="DP101" s="912"/>
      <c r="DQ101" s="910"/>
      <c r="DR101" s="911"/>
      <c r="DS101" s="911"/>
      <c r="DT101" s="911"/>
      <c r="DU101" s="912"/>
      <c r="DV101" s="907"/>
      <c r="DW101" s="908"/>
      <c r="DX101" s="908"/>
      <c r="DY101" s="908"/>
      <c r="DZ101" s="909"/>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390</v>
      </c>
      <c r="BR102" s="838" t="s">
        <v>423</v>
      </c>
      <c r="BS102" s="839"/>
      <c r="BT102" s="839"/>
      <c r="BU102" s="839"/>
      <c r="BV102" s="839"/>
      <c r="BW102" s="839"/>
      <c r="BX102" s="839"/>
      <c r="BY102" s="839"/>
      <c r="BZ102" s="839"/>
      <c r="CA102" s="839"/>
      <c r="CB102" s="839"/>
      <c r="CC102" s="839"/>
      <c r="CD102" s="839"/>
      <c r="CE102" s="839"/>
      <c r="CF102" s="839"/>
      <c r="CG102" s="840"/>
      <c r="CH102" s="942"/>
      <c r="CI102" s="943"/>
      <c r="CJ102" s="943"/>
      <c r="CK102" s="943"/>
      <c r="CL102" s="944"/>
      <c r="CM102" s="942"/>
      <c r="CN102" s="943"/>
      <c r="CO102" s="943"/>
      <c r="CP102" s="943"/>
      <c r="CQ102" s="944"/>
      <c r="CR102" s="945">
        <v>13</v>
      </c>
      <c r="CS102" s="900"/>
      <c r="CT102" s="900"/>
      <c r="CU102" s="900"/>
      <c r="CV102" s="946"/>
      <c r="CW102" s="945">
        <v>1</v>
      </c>
      <c r="CX102" s="900"/>
      <c r="CY102" s="900"/>
      <c r="CZ102" s="900"/>
      <c r="DA102" s="946"/>
      <c r="DB102" s="945">
        <v>18</v>
      </c>
      <c r="DC102" s="900"/>
      <c r="DD102" s="900"/>
      <c r="DE102" s="900"/>
      <c r="DF102" s="946"/>
      <c r="DG102" s="945">
        <v>67</v>
      </c>
      <c r="DH102" s="900"/>
      <c r="DI102" s="900"/>
      <c r="DJ102" s="900"/>
      <c r="DK102" s="946"/>
      <c r="DL102" s="945" t="s">
        <v>523</v>
      </c>
      <c r="DM102" s="900"/>
      <c r="DN102" s="900"/>
      <c r="DO102" s="900"/>
      <c r="DP102" s="946"/>
      <c r="DQ102" s="945" t="s">
        <v>523</v>
      </c>
      <c r="DR102" s="900"/>
      <c r="DS102" s="900"/>
      <c r="DT102" s="900"/>
      <c r="DU102" s="946"/>
      <c r="DV102" s="969"/>
      <c r="DW102" s="970"/>
      <c r="DX102" s="970"/>
      <c r="DY102" s="970"/>
      <c r="DZ102" s="971"/>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72" t="s">
        <v>424</v>
      </c>
      <c r="BR103" s="972"/>
      <c r="BS103" s="972"/>
      <c r="BT103" s="972"/>
      <c r="BU103" s="972"/>
      <c r="BV103" s="972"/>
      <c r="BW103" s="972"/>
      <c r="BX103" s="972"/>
      <c r="BY103" s="972"/>
      <c r="BZ103" s="972"/>
      <c r="CA103" s="972"/>
      <c r="CB103" s="972"/>
      <c r="CC103" s="972"/>
      <c r="CD103" s="972"/>
      <c r="CE103" s="972"/>
      <c r="CF103" s="972"/>
      <c r="CG103" s="972"/>
      <c r="CH103" s="972"/>
      <c r="CI103" s="972"/>
      <c r="CJ103" s="972"/>
      <c r="CK103" s="972"/>
      <c r="CL103" s="972"/>
      <c r="CM103" s="972"/>
      <c r="CN103" s="972"/>
      <c r="CO103" s="972"/>
      <c r="CP103" s="972"/>
      <c r="CQ103" s="972"/>
      <c r="CR103" s="972"/>
      <c r="CS103" s="972"/>
      <c r="CT103" s="972"/>
      <c r="CU103" s="972"/>
      <c r="CV103" s="972"/>
      <c r="CW103" s="972"/>
      <c r="CX103" s="972"/>
      <c r="CY103" s="972"/>
      <c r="CZ103" s="972"/>
      <c r="DA103" s="972"/>
      <c r="DB103" s="972"/>
      <c r="DC103" s="972"/>
      <c r="DD103" s="972"/>
      <c r="DE103" s="972"/>
      <c r="DF103" s="972"/>
      <c r="DG103" s="972"/>
      <c r="DH103" s="972"/>
      <c r="DI103" s="972"/>
      <c r="DJ103" s="972"/>
      <c r="DK103" s="972"/>
      <c r="DL103" s="972"/>
      <c r="DM103" s="972"/>
      <c r="DN103" s="972"/>
      <c r="DO103" s="972"/>
      <c r="DP103" s="972"/>
      <c r="DQ103" s="972"/>
      <c r="DR103" s="972"/>
      <c r="DS103" s="972"/>
      <c r="DT103" s="972"/>
      <c r="DU103" s="972"/>
      <c r="DV103" s="972"/>
      <c r="DW103" s="972"/>
      <c r="DX103" s="972"/>
      <c r="DY103" s="972"/>
      <c r="DZ103" s="972"/>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73" t="s">
        <v>425</v>
      </c>
      <c r="BR104" s="973"/>
      <c r="BS104" s="973"/>
      <c r="BT104" s="973"/>
      <c r="BU104" s="973"/>
      <c r="BV104" s="973"/>
      <c r="BW104" s="973"/>
      <c r="BX104" s="973"/>
      <c r="BY104" s="973"/>
      <c r="BZ104" s="973"/>
      <c r="CA104" s="973"/>
      <c r="CB104" s="973"/>
      <c r="CC104" s="973"/>
      <c r="CD104" s="973"/>
      <c r="CE104" s="973"/>
      <c r="CF104" s="973"/>
      <c r="CG104" s="973"/>
      <c r="CH104" s="973"/>
      <c r="CI104" s="973"/>
      <c r="CJ104" s="973"/>
      <c r="CK104" s="973"/>
      <c r="CL104" s="973"/>
      <c r="CM104" s="973"/>
      <c r="CN104" s="973"/>
      <c r="CO104" s="973"/>
      <c r="CP104" s="973"/>
      <c r="CQ104" s="973"/>
      <c r="CR104" s="973"/>
      <c r="CS104" s="973"/>
      <c r="CT104" s="973"/>
      <c r="CU104" s="973"/>
      <c r="CV104" s="973"/>
      <c r="CW104" s="973"/>
      <c r="CX104" s="973"/>
      <c r="CY104" s="973"/>
      <c r="CZ104" s="973"/>
      <c r="DA104" s="973"/>
      <c r="DB104" s="973"/>
      <c r="DC104" s="973"/>
      <c r="DD104" s="973"/>
      <c r="DE104" s="973"/>
      <c r="DF104" s="973"/>
      <c r="DG104" s="973"/>
      <c r="DH104" s="973"/>
      <c r="DI104" s="973"/>
      <c r="DJ104" s="973"/>
      <c r="DK104" s="973"/>
      <c r="DL104" s="973"/>
      <c r="DM104" s="973"/>
      <c r="DN104" s="973"/>
      <c r="DO104" s="973"/>
      <c r="DP104" s="973"/>
      <c r="DQ104" s="973"/>
      <c r="DR104" s="973"/>
      <c r="DS104" s="973"/>
      <c r="DT104" s="973"/>
      <c r="DU104" s="973"/>
      <c r="DV104" s="973"/>
      <c r="DW104" s="973"/>
      <c r="DX104" s="973"/>
      <c r="DY104" s="973"/>
      <c r="DZ104" s="973"/>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426</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427</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974" t="s">
        <v>428</v>
      </c>
      <c r="B108" s="975"/>
      <c r="C108" s="975"/>
      <c r="D108" s="975"/>
      <c r="E108" s="975"/>
      <c r="F108" s="975"/>
      <c r="G108" s="975"/>
      <c r="H108" s="975"/>
      <c r="I108" s="975"/>
      <c r="J108" s="975"/>
      <c r="K108" s="975"/>
      <c r="L108" s="975"/>
      <c r="M108" s="975"/>
      <c r="N108" s="975"/>
      <c r="O108" s="975"/>
      <c r="P108" s="975"/>
      <c r="Q108" s="975"/>
      <c r="R108" s="975"/>
      <c r="S108" s="975"/>
      <c r="T108" s="975"/>
      <c r="U108" s="975"/>
      <c r="V108" s="975"/>
      <c r="W108" s="975"/>
      <c r="X108" s="975"/>
      <c r="Y108" s="975"/>
      <c r="Z108" s="975"/>
      <c r="AA108" s="975"/>
      <c r="AB108" s="975"/>
      <c r="AC108" s="975"/>
      <c r="AD108" s="975"/>
      <c r="AE108" s="975"/>
      <c r="AF108" s="975"/>
      <c r="AG108" s="975"/>
      <c r="AH108" s="975"/>
      <c r="AI108" s="975"/>
      <c r="AJ108" s="975"/>
      <c r="AK108" s="975"/>
      <c r="AL108" s="975"/>
      <c r="AM108" s="975"/>
      <c r="AN108" s="975"/>
      <c r="AO108" s="975"/>
      <c r="AP108" s="975"/>
      <c r="AQ108" s="975"/>
      <c r="AR108" s="975"/>
      <c r="AS108" s="975"/>
      <c r="AT108" s="976"/>
      <c r="AU108" s="974" t="s">
        <v>429</v>
      </c>
      <c r="AV108" s="975"/>
      <c r="AW108" s="975"/>
      <c r="AX108" s="975"/>
      <c r="AY108" s="975"/>
      <c r="AZ108" s="975"/>
      <c r="BA108" s="975"/>
      <c r="BB108" s="975"/>
      <c r="BC108" s="975"/>
      <c r="BD108" s="975"/>
      <c r="BE108" s="975"/>
      <c r="BF108" s="975"/>
      <c r="BG108" s="975"/>
      <c r="BH108" s="975"/>
      <c r="BI108" s="975"/>
      <c r="BJ108" s="975"/>
      <c r="BK108" s="975"/>
      <c r="BL108" s="975"/>
      <c r="BM108" s="975"/>
      <c r="BN108" s="975"/>
      <c r="BO108" s="975"/>
      <c r="BP108" s="975"/>
      <c r="BQ108" s="975"/>
      <c r="BR108" s="975"/>
      <c r="BS108" s="975"/>
      <c r="BT108" s="975"/>
      <c r="BU108" s="975"/>
      <c r="BV108" s="975"/>
      <c r="BW108" s="975"/>
      <c r="BX108" s="975"/>
      <c r="BY108" s="975"/>
      <c r="BZ108" s="975"/>
      <c r="CA108" s="975"/>
      <c r="CB108" s="975"/>
      <c r="CC108" s="975"/>
      <c r="CD108" s="975"/>
      <c r="CE108" s="975"/>
      <c r="CF108" s="975"/>
      <c r="CG108" s="975"/>
      <c r="CH108" s="975"/>
      <c r="CI108" s="975"/>
      <c r="CJ108" s="975"/>
      <c r="CK108" s="975"/>
      <c r="CL108" s="975"/>
      <c r="CM108" s="975"/>
      <c r="CN108" s="975"/>
      <c r="CO108" s="975"/>
      <c r="CP108" s="975"/>
      <c r="CQ108" s="975"/>
      <c r="CR108" s="975"/>
      <c r="CS108" s="975"/>
      <c r="CT108" s="975"/>
      <c r="CU108" s="975"/>
      <c r="CV108" s="975"/>
      <c r="CW108" s="975"/>
      <c r="CX108" s="975"/>
      <c r="CY108" s="975"/>
      <c r="CZ108" s="975"/>
      <c r="DA108" s="975"/>
      <c r="DB108" s="975"/>
      <c r="DC108" s="975"/>
      <c r="DD108" s="975"/>
      <c r="DE108" s="975"/>
      <c r="DF108" s="975"/>
      <c r="DG108" s="975"/>
      <c r="DH108" s="975"/>
      <c r="DI108" s="975"/>
      <c r="DJ108" s="975"/>
      <c r="DK108" s="975"/>
      <c r="DL108" s="975"/>
      <c r="DM108" s="975"/>
      <c r="DN108" s="975"/>
      <c r="DO108" s="975"/>
      <c r="DP108" s="975"/>
      <c r="DQ108" s="975"/>
      <c r="DR108" s="975"/>
      <c r="DS108" s="975"/>
      <c r="DT108" s="975"/>
      <c r="DU108" s="975"/>
      <c r="DV108" s="975"/>
      <c r="DW108" s="975"/>
      <c r="DX108" s="975"/>
      <c r="DY108" s="975"/>
      <c r="DZ108" s="976"/>
    </row>
    <row r="109" spans="1:131" s="248" customFormat="1" ht="26.25" customHeight="1" x14ac:dyDescent="0.15">
      <c r="A109" s="967" t="s">
        <v>430</v>
      </c>
      <c r="B109" s="948"/>
      <c r="C109" s="948"/>
      <c r="D109" s="948"/>
      <c r="E109" s="948"/>
      <c r="F109" s="948"/>
      <c r="G109" s="948"/>
      <c r="H109" s="948"/>
      <c r="I109" s="948"/>
      <c r="J109" s="948"/>
      <c r="K109" s="948"/>
      <c r="L109" s="948"/>
      <c r="M109" s="948"/>
      <c r="N109" s="948"/>
      <c r="O109" s="948"/>
      <c r="P109" s="948"/>
      <c r="Q109" s="948"/>
      <c r="R109" s="948"/>
      <c r="S109" s="948"/>
      <c r="T109" s="948"/>
      <c r="U109" s="948"/>
      <c r="V109" s="948"/>
      <c r="W109" s="948"/>
      <c r="X109" s="948"/>
      <c r="Y109" s="948"/>
      <c r="Z109" s="949"/>
      <c r="AA109" s="947" t="s">
        <v>431</v>
      </c>
      <c r="AB109" s="948"/>
      <c r="AC109" s="948"/>
      <c r="AD109" s="948"/>
      <c r="AE109" s="949"/>
      <c r="AF109" s="947" t="s">
        <v>432</v>
      </c>
      <c r="AG109" s="948"/>
      <c r="AH109" s="948"/>
      <c r="AI109" s="948"/>
      <c r="AJ109" s="949"/>
      <c r="AK109" s="947" t="s">
        <v>306</v>
      </c>
      <c r="AL109" s="948"/>
      <c r="AM109" s="948"/>
      <c r="AN109" s="948"/>
      <c r="AO109" s="949"/>
      <c r="AP109" s="947" t="s">
        <v>433</v>
      </c>
      <c r="AQ109" s="948"/>
      <c r="AR109" s="948"/>
      <c r="AS109" s="948"/>
      <c r="AT109" s="950"/>
      <c r="AU109" s="967" t="s">
        <v>430</v>
      </c>
      <c r="AV109" s="948"/>
      <c r="AW109" s="948"/>
      <c r="AX109" s="948"/>
      <c r="AY109" s="948"/>
      <c r="AZ109" s="948"/>
      <c r="BA109" s="948"/>
      <c r="BB109" s="948"/>
      <c r="BC109" s="948"/>
      <c r="BD109" s="948"/>
      <c r="BE109" s="948"/>
      <c r="BF109" s="948"/>
      <c r="BG109" s="948"/>
      <c r="BH109" s="948"/>
      <c r="BI109" s="948"/>
      <c r="BJ109" s="948"/>
      <c r="BK109" s="948"/>
      <c r="BL109" s="948"/>
      <c r="BM109" s="948"/>
      <c r="BN109" s="948"/>
      <c r="BO109" s="948"/>
      <c r="BP109" s="949"/>
      <c r="BQ109" s="947" t="s">
        <v>431</v>
      </c>
      <c r="BR109" s="948"/>
      <c r="BS109" s="948"/>
      <c r="BT109" s="948"/>
      <c r="BU109" s="949"/>
      <c r="BV109" s="947" t="s">
        <v>432</v>
      </c>
      <c r="BW109" s="948"/>
      <c r="BX109" s="948"/>
      <c r="BY109" s="948"/>
      <c r="BZ109" s="949"/>
      <c r="CA109" s="947" t="s">
        <v>306</v>
      </c>
      <c r="CB109" s="948"/>
      <c r="CC109" s="948"/>
      <c r="CD109" s="948"/>
      <c r="CE109" s="949"/>
      <c r="CF109" s="968" t="s">
        <v>433</v>
      </c>
      <c r="CG109" s="968"/>
      <c r="CH109" s="968"/>
      <c r="CI109" s="968"/>
      <c r="CJ109" s="968"/>
      <c r="CK109" s="947" t="s">
        <v>434</v>
      </c>
      <c r="CL109" s="948"/>
      <c r="CM109" s="948"/>
      <c r="CN109" s="948"/>
      <c r="CO109" s="948"/>
      <c r="CP109" s="948"/>
      <c r="CQ109" s="948"/>
      <c r="CR109" s="948"/>
      <c r="CS109" s="948"/>
      <c r="CT109" s="948"/>
      <c r="CU109" s="948"/>
      <c r="CV109" s="948"/>
      <c r="CW109" s="948"/>
      <c r="CX109" s="948"/>
      <c r="CY109" s="948"/>
      <c r="CZ109" s="948"/>
      <c r="DA109" s="948"/>
      <c r="DB109" s="948"/>
      <c r="DC109" s="948"/>
      <c r="DD109" s="948"/>
      <c r="DE109" s="948"/>
      <c r="DF109" s="949"/>
      <c r="DG109" s="947" t="s">
        <v>431</v>
      </c>
      <c r="DH109" s="948"/>
      <c r="DI109" s="948"/>
      <c r="DJ109" s="948"/>
      <c r="DK109" s="949"/>
      <c r="DL109" s="947" t="s">
        <v>432</v>
      </c>
      <c r="DM109" s="948"/>
      <c r="DN109" s="948"/>
      <c r="DO109" s="948"/>
      <c r="DP109" s="949"/>
      <c r="DQ109" s="947" t="s">
        <v>306</v>
      </c>
      <c r="DR109" s="948"/>
      <c r="DS109" s="948"/>
      <c r="DT109" s="948"/>
      <c r="DU109" s="949"/>
      <c r="DV109" s="947" t="s">
        <v>433</v>
      </c>
      <c r="DW109" s="948"/>
      <c r="DX109" s="948"/>
      <c r="DY109" s="948"/>
      <c r="DZ109" s="950"/>
    </row>
    <row r="110" spans="1:131" s="248" customFormat="1" ht="26.25" customHeight="1" x14ac:dyDescent="0.15">
      <c r="A110" s="951" t="s">
        <v>435</v>
      </c>
      <c r="B110" s="952"/>
      <c r="C110" s="952"/>
      <c r="D110" s="952"/>
      <c r="E110" s="952"/>
      <c r="F110" s="952"/>
      <c r="G110" s="952"/>
      <c r="H110" s="952"/>
      <c r="I110" s="952"/>
      <c r="J110" s="952"/>
      <c r="K110" s="952"/>
      <c r="L110" s="952"/>
      <c r="M110" s="952"/>
      <c r="N110" s="952"/>
      <c r="O110" s="952"/>
      <c r="P110" s="952"/>
      <c r="Q110" s="952"/>
      <c r="R110" s="952"/>
      <c r="S110" s="952"/>
      <c r="T110" s="952"/>
      <c r="U110" s="952"/>
      <c r="V110" s="952"/>
      <c r="W110" s="952"/>
      <c r="X110" s="952"/>
      <c r="Y110" s="952"/>
      <c r="Z110" s="953"/>
      <c r="AA110" s="954">
        <v>2277062</v>
      </c>
      <c r="AB110" s="955"/>
      <c r="AC110" s="955"/>
      <c r="AD110" s="955"/>
      <c r="AE110" s="956"/>
      <c r="AF110" s="957">
        <v>2286629</v>
      </c>
      <c r="AG110" s="955"/>
      <c r="AH110" s="955"/>
      <c r="AI110" s="955"/>
      <c r="AJ110" s="956"/>
      <c r="AK110" s="957">
        <v>2338521</v>
      </c>
      <c r="AL110" s="955"/>
      <c r="AM110" s="955"/>
      <c r="AN110" s="955"/>
      <c r="AO110" s="956"/>
      <c r="AP110" s="958">
        <v>25.9</v>
      </c>
      <c r="AQ110" s="959"/>
      <c r="AR110" s="959"/>
      <c r="AS110" s="959"/>
      <c r="AT110" s="960"/>
      <c r="AU110" s="961" t="s">
        <v>73</v>
      </c>
      <c r="AV110" s="962"/>
      <c r="AW110" s="962"/>
      <c r="AX110" s="962"/>
      <c r="AY110" s="962"/>
      <c r="AZ110" s="1003" t="s">
        <v>436</v>
      </c>
      <c r="BA110" s="952"/>
      <c r="BB110" s="952"/>
      <c r="BC110" s="952"/>
      <c r="BD110" s="952"/>
      <c r="BE110" s="952"/>
      <c r="BF110" s="952"/>
      <c r="BG110" s="952"/>
      <c r="BH110" s="952"/>
      <c r="BI110" s="952"/>
      <c r="BJ110" s="952"/>
      <c r="BK110" s="952"/>
      <c r="BL110" s="952"/>
      <c r="BM110" s="952"/>
      <c r="BN110" s="952"/>
      <c r="BO110" s="952"/>
      <c r="BP110" s="953"/>
      <c r="BQ110" s="989">
        <v>22609746</v>
      </c>
      <c r="BR110" s="990"/>
      <c r="BS110" s="990"/>
      <c r="BT110" s="990"/>
      <c r="BU110" s="990"/>
      <c r="BV110" s="990">
        <v>22470512</v>
      </c>
      <c r="BW110" s="990"/>
      <c r="BX110" s="990"/>
      <c r="BY110" s="990"/>
      <c r="BZ110" s="990"/>
      <c r="CA110" s="990">
        <v>22867367</v>
      </c>
      <c r="CB110" s="990"/>
      <c r="CC110" s="990"/>
      <c r="CD110" s="990"/>
      <c r="CE110" s="990"/>
      <c r="CF110" s="1004">
        <v>252.8</v>
      </c>
      <c r="CG110" s="1005"/>
      <c r="CH110" s="1005"/>
      <c r="CI110" s="1005"/>
      <c r="CJ110" s="1005"/>
      <c r="CK110" s="1006" t="s">
        <v>437</v>
      </c>
      <c r="CL110" s="1007"/>
      <c r="CM110" s="986" t="s">
        <v>438</v>
      </c>
      <c r="CN110" s="987"/>
      <c r="CO110" s="987"/>
      <c r="CP110" s="987"/>
      <c r="CQ110" s="987"/>
      <c r="CR110" s="987"/>
      <c r="CS110" s="987"/>
      <c r="CT110" s="987"/>
      <c r="CU110" s="987"/>
      <c r="CV110" s="987"/>
      <c r="CW110" s="987"/>
      <c r="CX110" s="987"/>
      <c r="CY110" s="987"/>
      <c r="CZ110" s="987"/>
      <c r="DA110" s="987"/>
      <c r="DB110" s="987"/>
      <c r="DC110" s="987"/>
      <c r="DD110" s="987"/>
      <c r="DE110" s="987"/>
      <c r="DF110" s="988"/>
      <c r="DG110" s="989" t="s">
        <v>412</v>
      </c>
      <c r="DH110" s="990"/>
      <c r="DI110" s="990"/>
      <c r="DJ110" s="990"/>
      <c r="DK110" s="990"/>
      <c r="DL110" s="990" t="s">
        <v>412</v>
      </c>
      <c r="DM110" s="990"/>
      <c r="DN110" s="990"/>
      <c r="DO110" s="990"/>
      <c r="DP110" s="990"/>
      <c r="DQ110" s="990" t="s">
        <v>412</v>
      </c>
      <c r="DR110" s="990"/>
      <c r="DS110" s="990"/>
      <c r="DT110" s="990"/>
      <c r="DU110" s="990"/>
      <c r="DV110" s="991" t="s">
        <v>412</v>
      </c>
      <c r="DW110" s="991"/>
      <c r="DX110" s="991"/>
      <c r="DY110" s="991"/>
      <c r="DZ110" s="992"/>
    </row>
    <row r="111" spans="1:131" s="248" customFormat="1" ht="26.25" customHeight="1" x14ac:dyDescent="0.15">
      <c r="A111" s="993" t="s">
        <v>439</v>
      </c>
      <c r="B111" s="994"/>
      <c r="C111" s="994"/>
      <c r="D111" s="994"/>
      <c r="E111" s="994"/>
      <c r="F111" s="994"/>
      <c r="G111" s="994"/>
      <c r="H111" s="994"/>
      <c r="I111" s="994"/>
      <c r="J111" s="994"/>
      <c r="K111" s="994"/>
      <c r="L111" s="994"/>
      <c r="M111" s="994"/>
      <c r="N111" s="994"/>
      <c r="O111" s="994"/>
      <c r="P111" s="994"/>
      <c r="Q111" s="994"/>
      <c r="R111" s="994"/>
      <c r="S111" s="994"/>
      <c r="T111" s="994"/>
      <c r="U111" s="994"/>
      <c r="V111" s="994"/>
      <c r="W111" s="994"/>
      <c r="X111" s="994"/>
      <c r="Y111" s="994"/>
      <c r="Z111" s="995"/>
      <c r="AA111" s="996" t="s">
        <v>440</v>
      </c>
      <c r="AB111" s="997"/>
      <c r="AC111" s="997"/>
      <c r="AD111" s="997"/>
      <c r="AE111" s="998"/>
      <c r="AF111" s="999" t="s">
        <v>440</v>
      </c>
      <c r="AG111" s="997"/>
      <c r="AH111" s="997"/>
      <c r="AI111" s="997"/>
      <c r="AJ111" s="998"/>
      <c r="AK111" s="999" t="s">
        <v>181</v>
      </c>
      <c r="AL111" s="997"/>
      <c r="AM111" s="997"/>
      <c r="AN111" s="997"/>
      <c r="AO111" s="998"/>
      <c r="AP111" s="1000" t="s">
        <v>441</v>
      </c>
      <c r="AQ111" s="1001"/>
      <c r="AR111" s="1001"/>
      <c r="AS111" s="1001"/>
      <c r="AT111" s="1002"/>
      <c r="AU111" s="963"/>
      <c r="AV111" s="964"/>
      <c r="AW111" s="964"/>
      <c r="AX111" s="964"/>
      <c r="AY111" s="964"/>
      <c r="AZ111" s="1012" t="s">
        <v>442</v>
      </c>
      <c r="BA111" s="1013"/>
      <c r="BB111" s="1013"/>
      <c r="BC111" s="1013"/>
      <c r="BD111" s="1013"/>
      <c r="BE111" s="1013"/>
      <c r="BF111" s="1013"/>
      <c r="BG111" s="1013"/>
      <c r="BH111" s="1013"/>
      <c r="BI111" s="1013"/>
      <c r="BJ111" s="1013"/>
      <c r="BK111" s="1013"/>
      <c r="BL111" s="1013"/>
      <c r="BM111" s="1013"/>
      <c r="BN111" s="1013"/>
      <c r="BO111" s="1013"/>
      <c r="BP111" s="1014"/>
      <c r="BQ111" s="982">
        <v>85399</v>
      </c>
      <c r="BR111" s="983"/>
      <c r="BS111" s="983"/>
      <c r="BT111" s="983"/>
      <c r="BU111" s="983"/>
      <c r="BV111" s="983">
        <v>85399</v>
      </c>
      <c r="BW111" s="983"/>
      <c r="BX111" s="983"/>
      <c r="BY111" s="983"/>
      <c r="BZ111" s="983"/>
      <c r="CA111" s="983">
        <v>85399</v>
      </c>
      <c r="CB111" s="983"/>
      <c r="CC111" s="983"/>
      <c r="CD111" s="983"/>
      <c r="CE111" s="983"/>
      <c r="CF111" s="977">
        <v>0.9</v>
      </c>
      <c r="CG111" s="978"/>
      <c r="CH111" s="978"/>
      <c r="CI111" s="978"/>
      <c r="CJ111" s="978"/>
      <c r="CK111" s="1008"/>
      <c r="CL111" s="1009"/>
      <c r="CM111" s="979" t="s">
        <v>443</v>
      </c>
      <c r="CN111" s="980"/>
      <c r="CO111" s="980"/>
      <c r="CP111" s="980"/>
      <c r="CQ111" s="980"/>
      <c r="CR111" s="980"/>
      <c r="CS111" s="980"/>
      <c r="CT111" s="980"/>
      <c r="CU111" s="980"/>
      <c r="CV111" s="980"/>
      <c r="CW111" s="980"/>
      <c r="CX111" s="980"/>
      <c r="CY111" s="980"/>
      <c r="CZ111" s="980"/>
      <c r="DA111" s="980"/>
      <c r="DB111" s="980"/>
      <c r="DC111" s="980"/>
      <c r="DD111" s="980"/>
      <c r="DE111" s="980"/>
      <c r="DF111" s="981"/>
      <c r="DG111" s="982" t="s">
        <v>129</v>
      </c>
      <c r="DH111" s="983"/>
      <c r="DI111" s="983"/>
      <c r="DJ111" s="983"/>
      <c r="DK111" s="983"/>
      <c r="DL111" s="983" t="s">
        <v>392</v>
      </c>
      <c r="DM111" s="983"/>
      <c r="DN111" s="983"/>
      <c r="DO111" s="983"/>
      <c r="DP111" s="983"/>
      <c r="DQ111" s="983" t="s">
        <v>444</v>
      </c>
      <c r="DR111" s="983"/>
      <c r="DS111" s="983"/>
      <c r="DT111" s="983"/>
      <c r="DU111" s="983"/>
      <c r="DV111" s="984" t="s">
        <v>181</v>
      </c>
      <c r="DW111" s="984"/>
      <c r="DX111" s="984"/>
      <c r="DY111" s="984"/>
      <c r="DZ111" s="985"/>
    </row>
    <row r="112" spans="1:131" s="248" customFormat="1" ht="26.25" customHeight="1" x14ac:dyDescent="0.15">
      <c r="A112" s="1015" t="s">
        <v>445</v>
      </c>
      <c r="B112" s="1016"/>
      <c r="C112" s="1013" t="s">
        <v>446</v>
      </c>
      <c r="D112" s="1013"/>
      <c r="E112" s="1013"/>
      <c r="F112" s="1013"/>
      <c r="G112" s="1013"/>
      <c r="H112" s="1013"/>
      <c r="I112" s="1013"/>
      <c r="J112" s="1013"/>
      <c r="K112" s="1013"/>
      <c r="L112" s="1013"/>
      <c r="M112" s="1013"/>
      <c r="N112" s="1013"/>
      <c r="O112" s="1013"/>
      <c r="P112" s="1013"/>
      <c r="Q112" s="1013"/>
      <c r="R112" s="1013"/>
      <c r="S112" s="1013"/>
      <c r="T112" s="1013"/>
      <c r="U112" s="1013"/>
      <c r="V112" s="1013"/>
      <c r="W112" s="1013"/>
      <c r="X112" s="1013"/>
      <c r="Y112" s="1013"/>
      <c r="Z112" s="1014"/>
      <c r="AA112" s="1021" t="s">
        <v>444</v>
      </c>
      <c r="AB112" s="1022"/>
      <c r="AC112" s="1022"/>
      <c r="AD112" s="1022"/>
      <c r="AE112" s="1023"/>
      <c r="AF112" s="1024" t="s">
        <v>129</v>
      </c>
      <c r="AG112" s="1022"/>
      <c r="AH112" s="1022"/>
      <c r="AI112" s="1022"/>
      <c r="AJ112" s="1023"/>
      <c r="AK112" s="1024" t="s">
        <v>129</v>
      </c>
      <c r="AL112" s="1022"/>
      <c r="AM112" s="1022"/>
      <c r="AN112" s="1022"/>
      <c r="AO112" s="1023"/>
      <c r="AP112" s="1025" t="s">
        <v>447</v>
      </c>
      <c r="AQ112" s="1026"/>
      <c r="AR112" s="1026"/>
      <c r="AS112" s="1026"/>
      <c r="AT112" s="1027"/>
      <c r="AU112" s="963"/>
      <c r="AV112" s="964"/>
      <c r="AW112" s="964"/>
      <c r="AX112" s="964"/>
      <c r="AY112" s="964"/>
      <c r="AZ112" s="1012" t="s">
        <v>448</v>
      </c>
      <c r="BA112" s="1013"/>
      <c r="BB112" s="1013"/>
      <c r="BC112" s="1013"/>
      <c r="BD112" s="1013"/>
      <c r="BE112" s="1013"/>
      <c r="BF112" s="1013"/>
      <c r="BG112" s="1013"/>
      <c r="BH112" s="1013"/>
      <c r="BI112" s="1013"/>
      <c r="BJ112" s="1013"/>
      <c r="BK112" s="1013"/>
      <c r="BL112" s="1013"/>
      <c r="BM112" s="1013"/>
      <c r="BN112" s="1013"/>
      <c r="BO112" s="1013"/>
      <c r="BP112" s="1014"/>
      <c r="BQ112" s="982">
        <v>1433277</v>
      </c>
      <c r="BR112" s="983"/>
      <c r="BS112" s="983"/>
      <c r="BT112" s="983"/>
      <c r="BU112" s="983"/>
      <c r="BV112" s="983">
        <v>1610586</v>
      </c>
      <c r="BW112" s="983"/>
      <c r="BX112" s="983"/>
      <c r="BY112" s="983"/>
      <c r="BZ112" s="983"/>
      <c r="CA112" s="983">
        <v>946447</v>
      </c>
      <c r="CB112" s="983"/>
      <c r="CC112" s="983"/>
      <c r="CD112" s="983"/>
      <c r="CE112" s="983"/>
      <c r="CF112" s="977">
        <v>10.5</v>
      </c>
      <c r="CG112" s="978"/>
      <c r="CH112" s="978"/>
      <c r="CI112" s="978"/>
      <c r="CJ112" s="978"/>
      <c r="CK112" s="1008"/>
      <c r="CL112" s="1009"/>
      <c r="CM112" s="979" t="s">
        <v>449</v>
      </c>
      <c r="CN112" s="980"/>
      <c r="CO112" s="980"/>
      <c r="CP112" s="980"/>
      <c r="CQ112" s="980"/>
      <c r="CR112" s="980"/>
      <c r="CS112" s="980"/>
      <c r="CT112" s="980"/>
      <c r="CU112" s="980"/>
      <c r="CV112" s="980"/>
      <c r="CW112" s="980"/>
      <c r="CX112" s="980"/>
      <c r="CY112" s="980"/>
      <c r="CZ112" s="980"/>
      <c r="DA112" s="980"/>
      <c r="DB112" s="980"/>
      <c r="DC112" s="980"/>
      <c r="DD112" s="980"/>
      <c r="DE112" s="980"/>
      <c r="DF112" s="981"/>
      <c r="DG112" s="982" t="s">
        <v>450</v>
      </c>
      <c r="DH112" s="983"/>
      <c r="DI112" s="983"/>
      <c r="DJ112" s="983"/>
      <c r="DK112" s="983"/>
      <c r="DL112" s="983" t="s">
        <v>451</v>
      </c>
      <c r="DM112" s="983"/>
      <c r="DN112" s="983"/>
      <c r="DO112" s="983"/>
      <c r="DP112" s="983"/>
      <c r="DQ112" s="983" t="s">
        <v>450</v>
      </c>
      <c r="DR112" s="983"/>
      <c r="DS112" s="983"/>
      <c r="DT112" s="983"/>
      <c r="DU112" s="983"/>
      <c r="DV112" s="984" t="s">
        <v>129</v>
      </c>
      <c r="DW112" s="984"/>
      <c r="DX112" s="984"/>
      <c r="DY112" s="984"/>
      <c r="DZ112" s="985"/>
    </row>
    <row r="113" spans="1:130" s="248" customFormat="1" ht="26.25" customHeight="1" x14ac:dyDescent="0.15">
      <c r="A113" s="1017"/>
      <c r="B113" s="1018"/>
      <c r="C113" s="1013" t="s">
        <v>452</v>
      </c>
      <c r="D113" s="1013"/>
      <c r="E113" s="1013"/>
      <c r="F113" s="1013"/>
      <c r="G113" s="1013"/>
      <c r="H113" s="1013"/>
      <c r="I113" s="1013"/>
      <c r="J113" s="1013"/>
      <c r="K113" s="1013"/>
      <c r="L113" s="1013"/>
      <c r="M113" s="1013"/>
      <c r="N113" s="1013"/>
      <c r="O113" s="1013"/>
      <c r="P113" s="1013"/>
      <c r="Q113" s="1013"/>
      <c r="R113" s="1013"/>
      <c r="S113" s="1013"/>
      <c r="T113" s="1013"/>
      <c r="U113" s="1013"/>
      <c r="V113" s="1013"/>
      <c r="W113" s="1013"/>
      <c r="X113" s="1013"/>
      <c r="Y113" s="1013"/>
      <c r="Z113" s="1014"/>
      <c r="AA113" s="996">
        <v>130340</v>
      </c>
      <c r="AB113" s="997"/>
      <c r="AC113" s="997"/>
      <c r="AD113" s="997"/>
      <c r="AE113" s="998"/>
      <c r="AF113" s="999">
        <v>137506</v>
      </c>
      <c r="AG113" s="997"/>
      <c r="AH113" s="997"/>
      <c r="AI113" s="997"/>
      <c r="AJ113" s="998"/>
      <c r="AK113" s="999">
        <v>123209</v>
      </c>
      <c r="AL113" s="997"/>
      <c r="AM113" s="997"/>
      <c r="AN113" s="997"/>
      <c r="AO113" s="998"/>
      <c r="AP113" s="1000">
        <v>1.4</v>
      </c>
      <c r="AQ113" s="1001"/>
      <c r="AR113" s="1001"/>
      <c r="AS113" s="1001"/>
      <c r="AT113" s="1002"/>
      <c r="AU113" s="963"/>
      <c r="AV113" s="964"/>
      <c r="AW113" s="964"/>
      <c r="AX113" s="964"/>
      <c r="AY113" s="964"/>
      <c r="AZ113" s="1012" t="s">
        <v>453</v>
      </c>
      <c r="BA113" s="1013"/>
      <c r="BB113" s="1013"/>
      <c r="BC113" s="1013"/>
      <c r="BD113" s="1013"/>
      <c r="BE113" s="1013"/>
      <c r="BF113" s="1013"/>
      <c r="BG113" s="1013"/>
      <c r="BH113" s="1013"/>
      <c r="BI113" s="1013"/>
      <c r="BJ113" s="1013"/>
      <c r="BK113" s="1013"/>
      <c r="BL113" s="1013"/>
      <c r="BM113" s="1013"/>
      <c r="BN113" s="1013"/>
      <c r="BO113" s="1013"/>
      <c r="BP113" s="1014"/>
      <c r="BQ113" s="982" t="s">
        <v>447</v>
      </c>
      <c r="BR113" s="983"/>
      <c r="BS113" s="983"/>
      <c r="BT113" s="983"/>
      <c r="BU113" s="983"/>
      <c r="BV113" s="983" t="s">
        <v>392</v>
      </c>
      <c r="BW113" s="983"/>
      <c r="BX113" s="983"/>
      <c r="BY113" s="983"/>
      <c r="BZ113" s="983"/>
      <c r="CA113" s="983" t="s">
        <v>450</v>
      </c>
      <c r="CB113" s="983"/>
      <c r="CC113" s="983"/>
      <c r="CD113" s="983"/>
      <c r="CE113" s="983"/>
      <c r="CF113" s="977" t="s">
        <v>129</v>
      </c>
      <c r="CG113" s="978"/>
      <c r="CH113" s="978"/>
      <c r="CI113" s="978"/>
      <c r="CJ113" s="978"/>
      <c r="CK113" s="1008"/>
      <c r="CL113" s="1009"/>
      <c r="CM113" s="979" t="s">
        <v>454</v>
      </c>
      <c r="CN113" s="980"/>
      <c r="CO113" s="980"/>
      <c r="CP113" s="980"/>
      <c r="CQ113" s="980"/>
      <c r="CR113" s="980"/>
      <c r="CS113" s="980"/>
      <c r="CT113" s="980"/>
      <c r="CU113" s="980"/>
      <c r="CV113" s="980"/>
      <c r="CW113" s="980"/>
      <c r="CX113" s="980"/>
      <c r="CY113" s="980"/>
      <c r="CZ113" s="980"/>
      <c r="DA113" s="980"/>
      <c r="DB113" s="980"/>
      <c r="DC113" s="980"/>
      <c r="DD113" s="980"/>
      <c r="DE113" s="980"/>
      <c r="DF113" s="981"/>
      <c r="DG113" s="1021" t="s">
        <v>440</v>
      </c>
      <c r="DH113" s="1022"/>
      <c r="DI113" s="1022"/>
      <c r="DJ113" s="1022"/>
      <c r="DK113" s="1023"/>
      <c r="DL113" s="1024" t="s">
        <v>181</v>
      </c>
      <c r="DM113" s="1022"/>
      <c r="DN113" s="1022"/>
      <c r="DO113" s="1022"/>
      <c r="DP113" s="1023"/>
      <c r="DQ113" s="1024" t="s">
        <v>455</v>
      </c>
      <c r="DR113" s="1022"/>
      <c r="DS113" s="1022"/>
      <c r="DT113" s="1022"/>
      <c r="DU113" s="1023"/>
      <c r="DV113" s="1025" t="s">
        <v>181</v>
      </c>
      <c r="DW113" s="1026"/>
      <c r="DX113" s="1026"/>
      <c r="DY113" s="1026"/>
      <c r="DZ113" s="1027"/>
    </row>
    <row r="114" spans="1:130" s="248" customFormat="1" ht="26.25" customHeight="1" x14ac:dyDescent="0.15">
      <c r="A114" s="1017"/>
      <c r="B114" s="1018"/>
      <c r="C114" s="1013" t="s">
        <v>456</v>
      </c>
      <c r="D114" s="1013"/>
      <c r="E114" s="1013"/>
      <c r="F114" s="1013"/>
      <c r="G114" s="1013"/>
      <c r="H114" s="1013"/>
      <c r="I114" s="1013"/>
      <c r="J114" s="1013"/>
      <c r="K114" s="1013"/>
      <c r="L114" s="1013"/>
      <c r="M114" s="1013"/>
      <c r="N114" s="1013"/>
      <c r="O114" s="1013"/>
      <c r="P114" s="1013"/>
      <c r="Q114" s="1013"/>
      <c r="R114" s="1013"/>
      <c r="S114" s="1013"/>
      <c r="T114" s="1013"/>
      <c r="U114" s="1013"/>
      <c r="V114" s="1013"/>
      <c r="W114" s="1013"/>
      <c r="X114" s="1013"/>
      <c r="Y114" s="1013"/>
      <c r="Z114" s="1014"/>
      <c r="AA114" s="1021">
        <v>3957</v>
      </c>
      <c r="AB114" s="1022"/>
      <c r="AC114" s="1022"/>
      <c r="AD114" s="1022"/>
      <c r="AE114" s="1023"/>
      <c r="AF114" s="1024" t="s">
        <v>457</v>
      </c>
      <c r="AG114" s="1022"/>
      <c r="AH114" s="1022"/>
      <c r="AI114" s="1022"/>
      <c r="AJ114" s="1023"/>
      <c r="AK114" s="1024" t="s">
        <v>129</v>
      </c>
      <c r="AL114" s="1022"/>
      <c r="AM114" s="1022"/>
      <c r="AN114" s="1022"/>
      <c r="AO114" s="1023"/>
      <c r="AP114" s="1025" t="s">
        <v>181</v>
      </c>
      <c r="AQ114" s="1026"/>
      <c r="AR114" s="1026"/>
      <c r="AS114" s="1026"/>
      <c r="AT114" s="1027"/>
      <c r="AU114" s="963"/>
      <c r="AV114" s="964"/>
      <c r="AW114" s="964"/>
      <c r="AX114" s="964"/>
      <c r="AY114" s="964"/>
      <c r="AZ114" s="1012" t="s">
        <v>458</v>
      </c>
      <c r="BA114" s="1013"/>
      <c r="BB114" s="1013"/>
      <c r="BC114" s="1013"/>
      <c r="BD114" s="1013"/>
      <c r="BE114" s="1013"/>
      <c r="BF114" s="1013"/>
      <c r="BG114" s="1013"/>
      <c r="BH114" s="1013"/>
      <c r="BI114" s="1013"/>
      <c r="BJ114" s="1013"/>
      <c r="BK114" s="1013"/>
      <c r="BL114" s="1013"/>
      <c r="BM114" s="1013"/>
      <c r="BN114" s="1013"/>
      <c r="BO114" s="1013"/>
      <c r="BP114" s="1014"/>
      <c r="BQ114" s="982">
        <v>429652</v>
      </c>
      <c r="BR114" s="983"/>
      <c r="BS114" s="983"/>
      <c r="BT114" s="983"/>
      <c r="BU114" s="983"/>
      <c r="BV114" s="983" t="s">
        <v>440</v>
      </c>
      <c r="BW114" s="983"/>
      <c r="BX114" s="983"/>
      <c r="BY114" s="983"/>
      <c r="BZ114" s="983"/>
      <c r="CA114" s="983">
        <v>237071</v>
      </c>
      <c r="CB114" s="983"/>
      <c r="CC114" s="983"/>
      <c r="CD114" s="983"/>
      <c r="CE114" s="983"/>
      <c r="CF114" s="977">
        <v>2.6</v>
      </c>
      <c r="CG114" s="978"/>
      <c r="CH114" s="978"/>
      <c r="CI114" s="978"/>
      <c r="CJ114" s="978"/>
      <c r="CK114" s="1008"/>
      <c r="CL114" s="1009"/>
      <c r="CM114" s="979" t="s">
        <v>459</v>
      </c>
      <c r="CN114" s="980"/>
      <c r="CO114" s="980"/>
      <c r="CP114" s="980"/>
      <c r="CQ114" s="980"/>
      <c r="CR114" s="980"/>
      <c r="CS114" s="980"/>
      <c r="CT114" s="980"/>
      <c r="CU114" s="980"/>
      <c r="CV114" s="980"/>
      <c r="CW114" s="980"/>
      <c r="CX114" s="980"/>
      <c r="CY114" s="980"/>
      <c r="CZ114" s="980"/>
      <c r="DA114" s="980"/>
      <c r="DB114" s="980"/>
      <c r="DC114" s="980"/>
      <c r="DD114" s="980"/>
      <c r="DE114" s="980"/>
      <c r="DF114" s="981"/>
      <c r="DG114" s="1021" t="s">
        <v>181</v>
      </c>
      <c r="DH114" s="1022"/>
      <c r="DI114" s="1022"/>
      <c r="DJ114" s="1022"/>
      <c r="DK114" s="1023"/>
      <c r="DL114" s="1024" t="s">
        <v>181</v>
      </c>
      <c r="DM114" s="1022"/>
      <c r="DN114" s="1022"/>
      <c r="DO114" s="1022"/>
      <c r="DP114" s="1023"/>
      <c r="DQ114" s="1024" t="s">
        <v>444</v>
      </c>
      <c r="DR114" s="1022"/>
      <c r="DS114" s="1022"/>
      <c r="DT114" s="1022"/>
      <c r="DU114" s="1023"/>
      <c r="DV114" s="1025" t="s">
        <v>460</v>
      </c>
      <c r="DW114" s="1026"/>
      <c r="DX114" s="1026"/>
      <c r="DY114" s="1026"/>
      <c r="DZ114" s="1027"/>
    </row>
    <row r="115" spans="1:130" s="248" customFormat="1" ht="26.25" customHeight="1" x14ac:dyDescent="0.15">
      <c r="A115" s="1017"/>
      <c r="B115" s="1018"/>
      <c r="C115" s="1013" t="s">
        <v>461</v>
      </c>
      <c r="D115" s="1013"/>
      <c r="E115" s="1013"/>
      <c r="F115" s="1013"/>
      <c r="G115" s="1013"/>
      <c r="H115" s="1013"/>
      <c r="I115" s="1013"/>
      <c r="J115" s="1013"/>
      <c r="K115" s="1013"/>
      <c r="L115" s="1013"/>
      <c r="M115" s="1013"/>
      <c r="N115" s="1013"/>
      <c r="O115" s="1013"/>
      <c r="P115" s="1013"/>
      <c r="Q115" s="1013"/>
      <c r="R115" s="1013"/>
      <c r="S115" s="1013"/>
      <c r="T115" s="1013"/>
      <c r="U115" s="1013"/>
      <c r="V115" s="1013"/>
      <c r="W115" s="1013"/>
      <c r="X115" s="1013"/>
      <c r="Y115" s="1013"/>
      <c r="Z115" s="1014"/>
      <c r="AA115" s="996">
        <v>72136</v>
      </c>
      <c r="AB115" s="997"/>
      <c r="AC115" s="997"/>
      <c r="AD115" s="997"/>
      <c r="AE115" s="998"/>
      <c r="AF115" s="999">
        <v>129</v>
      </c>
      <c r="AG115" s="997"/>
      <c r="AH115" s="997"/>
      <c r="AI115" s="997"/>
      <c r="AJ115" s="998"/>
      <c r="AK115" s="999">
        <v>113</v>
      </c>
      <c r="AL115" s="997"/>
      <c r="AM115" s="997"/>
      <c r="AN115" s="997"/>
      <c r="AO115" s="998"/>
      <c r="AP115" s="1000">
        <v>0</v>
      </c>
      <c r="AQ115" s="1001"/>
      <c r="AR115" s="1001"/>
      <c r="AS115" s="1001"/>
      <c r="AT115" s="1002"/>
      <c r="AU115" s="963"/>
      <c r="AV115" s="964"/>
      <c r="AW115" s="964"/>
      <c r="AX115" s="964"/>
      <c r="AY115" s="964"/>
      <c r="AZ115" s="1012" t="s">
        <v>462</v>
      </c>
      <c r="BA115" s="1013"/>
      <c r="BB115" s="1013"/>
      <c r="BC115" s="1013"/>
      <c r="BD115" s="1013"/>
      <c r="BE115" s="1013"/>
      <c r="BF115" s="1013"/>
      <c r="BG115" s="1013"/>
      <c r="BH115" s="1013"/>
      <c r="BI115" s="1013"/>
      <c r="BJ115" s="1013"/>
      <c r="BK115" s="1013"/>
      <c r="BL115" s="1013"/>
      <c r="BM115" s="1013"/>
      <c r="BN115" s="1013"/>
      <c r="BO115" s="1013"/>
      <c r="BP115" s="1014"/>
      <c r="BQ115" s="982">
        <v>9151</v>
      </c>
      <c r="BR115" s="983"/>
      <c r="BS115" s="983"/>
      <c r="BT115" s="983"/>
      <c r="BU115" s="983"/>
      <c r="BV115" s="983">
        <v>6819</v>
      </c>
      <c r="BW115" s="983"/>
      <c r="BX115" s="983"/>
      <c r="BY115" s="983"/>
      <c r="BZ115" s="983"/>
      <c r="CA115" s="983">
        <v>2156</v>
      </c>
      <c r="CB115" s="983"/>
      <c r="CC115" s="983"/>
      <c r="CD115" s="983"/>
      <c r="CE115" s="983"/>
      <c r="CF115" s="977">
        <v>0</v>
      </c>
      <c r="CG115" s="978"/>
      <c r="CH115" s="978"/>
      <c r="CI115" s="978"/>
      <c r="CJ115" s="978"/>
      <c r="CK115" s="1008"/>
      <c r="CL115" s="1009"/>
      <c r="CM115" s="1012" t="s">
        <v>463</v>
      </c>
      <c r="CN115" s="1033"/>
      <c r="CO115" s="1033"/>
      <c r="CP115" s="1033"/>
      <c r="CQ115" s="1033"/>
      <c r="CR115" s="1033"/>
      <c r="CS115" s="1033"/>
      <c r="CT115" s="1033"/>
      <c r="CU115" s="1033"/>
      <c r="CV115" s="1033"/>
      <c r="CW115" s="1033"/>
      <c r="CX115" s="1033"/>
      <c r="CY115" s="1033"/>
      <c r="CZ115" s="1033"/>
      <c r="DA115" s="1033"/>
      <c r="DB115" s="1033"/>
      <c r="DC115" s="1033"/>
      <c r="DD115" s="1033"/>
      <c r="DE115" s="1033"/>
      <c r="DF115" s="1014"/>
      <c r="DG115" s="1021">
        <v>85399</v>
      </c>
      <c r="DH115" s="1022"/>
      <c r="DI115" s="1022"/>
      <c r="DJ115" s="1022"/>
      <c r="DK115" s="1023"/>
      <c r="DL115" s="1024">
        <v>85399</v>
      </c>
      <c r="DM115" s="1022"/>
      <c r="DN115" s="1022"/>
      <c r="DO115" s="1022"/>
      <c r="DP115" s="1023"/>
      <c r="DQ115" s="1024">
        <v>85399</v>
      </c>
      <c r="DR115" s="1022"/>
      <c r="DS115" s="1022"/>
      <c r="DT115" s="1022"/>
      <c r="DU115" s="1023"/>
      <c r="DV115" s="1025">
        <v>0.9</v>
      </c>
      <c r="DW115" s="1026"/>
      <c r="DX115" s="1026"/>
      <c r="DY115" s="1026"/>
      <c r="DZ115" s="1027"/>
    </row>
    <row r="116" spans="1:130" s="248" customFormat="1" ht="26.25" customHeight="1" x14ac:dyDescent="0.15">
      <c r="A116" s="1019"/>
      <c r="B116" s="1020"/>
      <c r="C116" s="1028" t="s">
        <v>464</v>
      </c>
      <c r="D116" s="1028"/>
      <c r="E116" s="1028"/>
      <c r="F116" s="1028"/>
      <c r="G116" s="1028"/>
      <c r="H116" s="1028"/>
      <c r="I116" s="1028"/>
      <c r="J116" s="1028"/>
      <c r="K116" s="1028"/>
      <c r="L116" s="1028"/>
      <c r="M116" s="1028"/>
      <c r="N116" s="1028"/>
      <c r="O116" s="1028"/>
      <c r="P116" s="1028"/>
      <c r="Q116" s="1028"/>
      <c r="R116" s="1028"/>
      <c r="S116" s="1028"/>
      <c r="T116" s="1028"/>
      <c r="U116" s="1028"/>
      <c r="V116" s="1028"/>
      <c r="W116" s="1028"/>
      <c r="X116" s="1028"/>
      <c r="Y116" s="1028"/>
      <c r="Z116" s="1029"/>
      <c r="AA116" s="1021" t="s">
        <v>181</v>
      </c>
      <c r="AB116" s="1022"/>
      <c r="AC116" s="1022"/>
      <c r="AD116" s="1022"/>
      <c r="AE116" s="1023"/>
      <c r="AF116" s="1024" t="s">
        <v>465</v>
      </c>
      <c r="AG116" s="1022"/>
      <c r="AH116" s="1022"/>
      <c r="AI116" s="1022"/>
      <c r="AJ116" s="1023"/>
      <c r="AK116" s="1024" t="s">
        <v>447</v>
      </c>
      <c r="AL116" s="1022"/>
      <c r="AM116" s="1022"/>
      <c r="AN116" s="1022"/>
      <c r="AO116" s="1023"/>
      <c r="AP116" s="1025" t="s">
        <v>392</v>
      </c>
      <c r="AQ116" s="1026"/>
      <c r="AR116" s="1026"/>
      <c r="AS116" s="1026"/>
      <c r="AT116" s="1027"/>
      <c r="AU116" s="963"/>
      <c r="AV116" s="964"/>
      <c r="AW116" s="964"/>
      <c r="AX116" s="964"/>
      <c r="AY116" s="964"/>
      <c r="AZ116" s="1030" t="s">
        <v>466</v>
      </c>
      <c r="BA116" s="1031"/>
      <c r="BB116" s="1031"/>
      <c r="BC116" s="1031"/>
      <c r="BD116" s="1031"/>
      <c r="BE116" s="1031"/>
      <c r="BF116" s="1031"/>
      <c r="BG116" s="1031"/>
      <c r="BH116" s="1031"/>
      <c r="BI116" s="1031"/>
      <c r="BJ116" s="1031"/>
      <c r="BK116" s="1031"/>
      <c r="BL116" s="1031"/>
      <c r="BM116" s="1031"/>
      <c r="BN116" s="1031"/>
      <c r="BO116" s="1031"/>
      <c r="BP116" s="1032"/>
      <c r="BQ116" s="982" t="s">
        <v>181</v>
      </c>
      <c r="BR116" s="983"/>
      <c r="BS116" s="983"/>
      <c r="BT116" s="983"/>
      <c r="BU116" s="983"/>
      <c r="BV116" s="983" t="s">
        <v>440</v>
      </c>
      <c r="BW116" s="983"/>
      <c r="BX116" s="983"/>
      <c r="BY116" s="983"/>
      <c r="BZ116" s="983"/>
      <c r="CA116" s="983" t="s">
        <v>444</v>
      </c>
      <c r="CB116" s="983"/>
      <c r="CC116" s="983"/>
      <c r="CD116" s="983"/>
      <c r="CE116" s="983"/>
      <c r="CF116" s="977" t="s">
        <v>181</v>
      </c>
      <c r="CG116" s="978"/>
      <c r="CH116" s="978"/>
      <c r="CI116" s="978"/>
      <c r="CJ116" s="978"/>
      <c r="CK116" s="1008"/>
      <c r="CL116" s="1009"/>
      <c r="CM116" s="979" t="s">
        <v>467</v>
      </c>
      <c r="CN116" s="980"/>
      <c r="CO116" s="980"/>
      <c r="CP116" s="980"/>
      <c r="CQ116" s="980"/>
      <c r="CR116" s="980"/>
      <c r="CS116" s="980"/>
      <c r="CT116" s="980"/>
      <c r="CU116" s="980"/>
      <c r="CV116" s="980"/>
      <c r="CW116" s="980"/>
      <c r="CX116" s="980"/>
      <c r="CY116" s="980"/>
      <c r="CZ116" s="980"/>
      <c r="DA116" s="980"/>
      <c r="DB116" s="980"/>
      <c r="DC116" s="980"/>
      <c r="DD116" s="980"/>
      <c r="DE116" s="980"/>
      <c r="DF116" s="981"/>
      <c r="DG116" s="1021" t="s">
        <v>460</v>
      </c>
      <c r="DH116" s="1022"/>
      <c r="DI116" s="1022"/>
      <c r="DJ116" s="1022"/>
      <c r="DK116" s="1023"/>
      <c r="DL116" s="1024" t="s">
        <v>392</v>
      </c>
      <c r="DM116" s="1022"/>
      <c r="DN116" s="1022"/>
      <c r="DO116" s="1022"/>
      <c r="DP116" s="1023"/>
      <c r="DQ116" s="1024" t="s">
        <v>392</v>
      </c>
      <c r="DR116" s="1022"/>
      <c r="DS116" s="1022"/>
      <c r="DT116" s="1022"/>
      <c r="DU116" s="1023"/>
      <c r="DV116" s="1025" t="s">
        <v>441</v>
      </c>
      <c r="DW116" s="1026"/>
      <c r="DX116" s="1026"/>
      <c r="DY116" s="1026"/>
      <c r="DZ116" s="1027"/>
    </row>
    <row r="117" spans="1:130" s="248" customFormat="1" ht="26.25" customHeight="1" x14ac:dyDescent="0.15">
      <c r="A117" s="967" t="s">
        <v>189</v>
      </c>
      <c r="B117" s="948"/>
      <c r="C117" s="948"/>
      <c r="D117" s="948"/>
      <c r="E117" s="948"/>
      <c r="F117" s="948"/>
      <c r="G117" s="948"/>
      <c r="H117" s="948"/>
      <c r="I117" s="948"/>
      <c r="J117" s="948"/>
      <c r="K117" s="948"/>
      <c r="L117" s="948"/>
      <c r="M117" s="948"/>
      <c r="N117" s="948"/>
      <c r="O117" s="948"/>
      <c r="P117" s="948"/>
      <c r="Q117" s="948"/>
      <c r="R117" s="948"/>
      <c r="S117" s="948"/>
      <c r="T117" s="948"/>
      <c r="U117" s="948"/>
      <c r="V117" s="948"/>
      <c r="W117" s="948"/>
      <c r="X117" s="948"/>
      <c r="Y117" s="1038" t="s">
        <v>468</v>
      </c>
      <c r="Z117" s="949"/>
      <c r="AA117" s="1039">
        <v>2483495</v>
      </c>
      <c r="AB117" s="1040"/>
      <c r="AC117" s="1040"/>
      <c r="AD117" s="1040"/>
      <c r="AE117" s="1041"/>
      <c r="AF117" s="1042">
        <v>2424264</v>
      </c>
      <c r="AG117" s="1040"/>
      <c r="AH117" s="1040"/>
      <c r="AI117" s="1040"/>
      <c r="AJ117" s="1041"/>
      <c r="AK117" s="1042">
        <v>2461843</v>
      </c>
      <c r="AL117" s="1040"/>
      <c r="AM117" s="1040"/>
      <c r="AN117" s="1040"/>
      <c r="AO117" s="1041"/>
      <c r="AP117" s="1043"/>
      <c r="AQ117" s="1044"/>
      <c r="AR117" s="1044"/>
      <c r="AS117" s="1044"/>
      <c r="AT117" s="1045"/>
      <c r="AU117" s="963"/>
      <c r="AV117" s="964"/>
      <c r="AW117" s="964"/>
      <c r="AX117" s="964"/>
      <c r="AY117" s="964"/>
      <c r="AZ117" s="1030" t="s">
        <v>469</v>
      </c>
      <c r="BA117" s="1031"/>
      <c r="BB117" s="1031"/>
      <c r="BC117" s="1031"/>
      <c r="BD117" s="1031"/>
      <c r="BE117" s="1031"/>
      <c r="BF117" s="1031"/>
      <c r="BG117" s="1031"/>
      <c r="BH117" s="1031"/>
      <c r="BI117" s="1031"/>
      <c r="BJ117" s="1031"/>
      <c r="BK117" s="1031"/>
      <c r="BL117" s="1031"/>
      <c r="BM117" s="1031"/>
      <c r="BN117" s="1031"/>
      <c r="BO117" s="1031"/>
      <c r="BP117" s="1032"/>
      <c r="BQ117" s="982" t="s">
        <v>129</v>
      </c>
      <c r="BR117" s="983"/>
      <c r="BS117" s="983"/>
      <c r="BT117" s="983"/>
      <c r="BU117" s="983"/>
      <c r="BV117" s="983" t="s">
        <v>440</v>
      </c>
      <c r="BW117" s="983"/>
      <c r="BX117" s="983"/>
      <c r="BY117" s="983"/>
      <c r="BZ117" s="983"/>
      <c r="CA117" s="983" t="s">
        <v>451</v>
      </c>
      <c r="CB117" s="983"/>
      <c r="CC117" s="983"/>
      <c r="CD117" s="983"/>
      <c r="CE117" s="983"/>
      <c r="CF117" s="977" t="s">
        <v>470</v>
      </c>
      <c r="CG117" s="978"/>
      <c r="CH117" s="978"/>
      <c r="CI117" s="978"/>
      <c r="CJ117" s="978"/>
      <c r="CK117" s="1008"/>
      <c r="CL117" s="1009"/>
      <c r="CM117" s="979" t="s">
        <v>471</v>
      </c>
      <c r="CN117" s="980"/>
      <c r="CO117" s="980"/>
      <c r="CP117" s="980"/>
      <c r="CQ117" s="980"/>
      <c r="CR117" s="980"/>
      <c r="CS117" s="980"/>
      <c r="CT117" s="980"/>
      <c r="CU117" s="980"/>
      <c r="CV117" s="980"/>
      <c r="CW117" s="980"/>
      <c r="CX117" s="980"/>
      <c r="CY117" s="980"/>
      <c r="CZ117" s="980"/>
      <c r="DA117" s="980"/>
      <c r="DB117" s="980"/>
      <c r="DC117" s="980"/>
      <c r="DD117" s="980"/>
      <c r="DE117" s="980"/>
      <c r="DF117" s="981"/>
      <c r="DG117" s="1021" t="s">
        <v>392</v>
      </c>
      <c r="DH117" s="1022"/>
      <c r="DI117" s="1022"/>
      <c r="DJ117" s="1022"/>
      <c r="DK117" s="1023"/>
      <c r="DL117" s="1024" t="s">
        <v>460</v>
      </c>
      <c r="DM117" s="1022"/>
      <c r="DN117" s="1022"/>
      <c r="DO117" s="1022"/>
      <c r="DP117" s="1023"/>
      <c r="DQ117" s="1024" t="s">
        <v>450</v>
      </c>
      <c r="DR117" s="1022"/>
      <c r="DS117" s="1022"/>
      <c r="DT117" s="1022"/>
      <c r="DU117" s="1023"/>
      <c r="DV117" s="1025" t="s">
        <v>444</v>
      </c>
      <c r="DW117" s="1026"/>
      <c r="DX117" s="1026"/>
      <c r="DY117" s="1026"/>
      <c r="DZ117" s="1027"/>
    </row>
    <row r="118" spans="1:130" s="248" customFormat="1" ht="26.25" customHeight="1" x14ac:dyDescent="0.15">
      <c r="A118" s="967" t="s">
        <v>434</v>
      </c>
      <c r="B118" s="948"/>
      <c r="C118" s="948"/>
      <c r="D118" s="948"/>
      <c r="E118" s="948"/>
      <c r="F118" s="948"/>
      <c r="G118" s="948"/>
      <c r="H118" s="948"/>
      <c r="I118" s="948"/>
      <c r="J118" s="948"/>
      <c r="K118" s="948"/>
      <c r="L118" s="948"/>
      <c r="M118" s="948"/>
      <c r="N118" s="948"/>
      <c r="O118" s="948"/>
      <c r="P118" s="948"/>
      <c r="Q118" s="948"/>
      <c r="R118" s="948"/>
      <c r="S118" s="948"/>
      <c r="T118" s="948"/>
      <c r="U118" s="948"/>
      <c r="V118" s="948"/>
      <c r="W118" s="948"/>
      <c r="X118" s="948"/>
      <c r="Y118" s="948"/>
      <c r="Z118" s="949"/>
      <c r="AA118" s="947" t="s">
        <v>431</v>
      </c>
      <c r="AB118" s="948"/>
      <c r="AC118" s="948"/>
      <c r="AD118" s="948"/>
      <c r="AE118" s="949"/>
      <c r="AF118" s="947" t="s">
        <v>432</v>
      </c>
      <c r="AG118" s="948"/>
      <c r="AH118" s="948"/>
      <c r="AI118" s="948"/>
      <c r="AJ118" s="949"/>
      <c r="AK118" s="947" t="s">
        <v>306</v>
      </c>
      <c r="AL118" s="948"/>
      <c r="AM118" s="948"/>
      <c r="AN118" s="948"/>
      <c r="AO118" s="949"/>
      <c r="AP118" s="1034" t="s">
        <v>433</v>
      </c>
      <c r="AQ118" s="1035"/>
      <c r="AR118" s="1035"/>
      <c r="AS118" s="1035"/>
      <c r="AT118" s="1036"/>
      <c r="AU118" s="963"/>
      <c r="AV118" s="964"/>
      <c r="AW118" s="964"/>
      <c r="AX118" s="964"/>
      <c r="AY118" s="964"/>
      <c r="AZ118" s="1037" t="s">
        <v>472</v>
      </c>
      <c r="BA118" s="1028"/>
      <c r="BB118" s="1028"/>
      <c r="BC118" s="1028"/>
      <c r="BD118" s="1028"/>
      <c r="BE118" s="1028"/>
      <c r="BF118" s="1028"/>
      <c r="BG118" s="1028"/>
      <c r="BH118" s="1028"/>
      <c r="BI118" s="1028"/>
      <c r="BJ118" s="1028"/>
      <c r="BK118" s="1028"/>
      <c r="BL118" s="1028"/>
      <c r="BM118" s="1028"/>
      <c r="BN118" s="1028"/>
      <c r="BO118" s="1028"/>
      <c r="BP118" s="1029"/>
      <c r="BQ118" s="1060" t="s">
        <v>460</v>
      </c>
      <c r="BR118" s="1061"/>
      <c r="BS118" s="1061"/>
      <c r="BT118" s="1061"/>
      <c r="BU118" s="1061"/>
      <c r="BV118" s="1061" t="s">
        <v>451</v>
      </c>
      <c r="BW118" s="1061"/>
      <c r="BX118" s="1061"/>
      <c r="BY118" s="1061"/>
      <c r="BZ118" s="1061"/>
      <c r="CA118" s="1061" t="s">
        <v>392</v>
      </c>
      <c r="CB118" s="1061"/>
      <c r="CC118" s="1061"/>
      <c r="CD118" s="1061"/>
      <c r="CE118" s="1061"/>
      <c r="CF118" s="977" t="s">
        <v>392</v>
      </c>
      <c r="CG118" s="978"/>
      <c r="CH118" s="978"/>
      <c r="CI118" s="978"/>
      <c r="CJ118" s="978"/>
      <c r="CK118" s="1008"/>
      <c r="CL118" s="1009"/>
      <c r="CM118" s="979" t="s">
        <v>473</v>
      </c>
      <c r="CN118" s="980"/>
      <c r="CO118" s="980"/>
      <c r="CP118" s="980"/>
      <c r="CQ118" s="980"/>
      <c r="CR118" s="980"/>
      <c r="CS118" s="980"/>
      <c r="CT118" s="980"/>
      <c r="CU118" s="980"/>
      <c r="CV118" s="980"/>
      <c r="CW118" s="980"/>
      <c r="CX118" s="980"/>
      <c r="CY118" s="980"/>
      <c r="CZ118" s="980"/>
      <c r="DA118" s="980"/>
      <c r="DB118" s="980"/>
      <c r="DC118" s="980"/>
      <c r="DD118" s="980"/>
      <c r="DE118" s="980"/>
      <c r="DF118" s="981"/>
      <c r="DG118" s="1021" t="s">
        <v>444</v>
      </c>
      <c r="DH118" s="1022"/>
      <c r="DI118" s="1022"/>
      <c r="DJ118" s="1022"/>
      <c r="DK118" s="1023"/>
      <c r="DL118" s="1024" t="s">
        <v>444</v>
      </c>
      <c r="DM118" s="1022"/>
      <c r="DN118" s="1022"/>
      <c r="DO118" s="1022"/>
      <c r="DP118" s="1023"/>
      <c r="DQ118" s="1024" t="s">
        <v>450</v>
      </c>
      <c r="DR118" s="1022"/>
      <c r="DS118" s="1022"/>
      <c r="DT118" s="1022"/>
      <c r="DU118" s="1023"/>
      <c r="DV118" s="1025" t="s">
        <v>450</v>
      </c>
      <c r="DW118" s="1026"/>
      <c r="DX118" s="1026"/>
      <c r="DY118" s="1026"/>
      <c r="DZ118" s="1027"/>
    </row>
    <row r="119" spans="1:130" s="248" customFormat="1" ht="26.25" customHeight="1" x14ac:dyDescent="0.15">
      <c r="A119" s="1121" t="s">
        <v>437</v>
      </c>
      <c r="B119" s="1007"/>
      <c r="C119" s="986" t="s">
        <v>438</v>
      </c>
      <c r="D119" s="987"/>
      <c r="E119" s="987"/>
      <c r="F119" s="987"/>
      <c r="G119" s="987"/>
      <c r="H119" s="987"/>
      <c r="I119" s="987"/>
      <c r="J119" s="987"/>
      <c r="K119" s="987"/>
      <c r="L119" s="987"/>
      <c r="M119" s="987"/>
      <c r="N119" s="987"/>
      <c r="O119" s="987"/>
      <c r="P119" s="987"/>
      <c r="Q119" s="987"/>
      <c r="R119" s="987"/>
      <c r="S119" s="987"/>
      <c r="T119" s="987"/>
      <c r="U119" s="987"/>
      <c r="V119" s="987"/>
      <c r="W119" s="987"/>
      <c r="X119" s="987"/>
      <c r="Y119" s="987"/>
      <c r="Z119" s="988"/>
      <c r="AA119" s="954" t="s">
        <v>444</v>
      </c>
      <c r="AB119" s="955"/>
      <c r="AC119" s="955"/>
      <c r="AD119" s="955"/>
      <c r="AE119" s="956"/>
      <c r="AF119" s="957" t="s">
        <v>470</v>
      </c>
      <c r="AG119" s="955"/>
      <c r="AH119" s="955"/>
      <c r="AI119" s="955"/>
      <c r="AJ119" s="956"/>
      <c r="AK119" s="957" t="s">
        <v>451</v>
      </c>
      <c r="AL119" s="955"/>
      <c r="AM119" s="955"/>
      <c r="AN119" s="955"/>
      <c r="AO119" s="956"/>
      <c r="AP119" s="958" t="s">
        <v>441</v>
      </c>
      <c r="AQ119" s="959"/>
      <c r="AR119" s="959"/>
      <c r="AS119" s="959"/>
      <c r="AT119" s="960"/>
      <c r="AU119" s="965"/>
      <c r="AV119" s="966"/>
      <c r="AW119" s="966"/>
      <c r="AX119" s="966"/>
      <c r="AY119" s="966"/>
      <c r="AZ119" s="279" t="s">
        <v>189</v>
      </c>
      <c r="BA119" s="279"/>
      <c r="BB119" s="279"/>
      <c r="BC119" s="279"/>
      <c r="BD119" s="279"/>
      <c r="BE119" s="279"/>
      <c r="BF119" s="279"/>
      <c r="BG119" s="279"/>
      <c r="BH119" s="279"/>
      <c r="BI119" s="279"/>
      <c r="BJ119" s="279"/>
      <c r="BK119" s="279"/>
      <c r="BL119" s="279"/>
      <c r="BM119" s="279"/>
      <c r="BN119" s="279"/>
      <c r="BO119" s="1038" t="s">
        <v>474</v>
      </c>
      <c r="BP119" s="1069"/>
      <c r="BQ119" s="1060">
        <v>24567225</v>
      </c>
      <c r="BR119" s="1061"/>
      <c r="BS119" s="1061"/>
      <c r="BT119" s="1061"/>
      <c r="BU119" s="1061"/>
      <c r="BV119" s="1061">
        <v>24173316</v>
      </c>
      <c r="BW119" s="1061"/>
      <c r="BX119" s="1061"/>
      <c r="BY119" s="1061"/>
      <c r="BZ119" s="1061"/>
      <c r="CA119" s="1061">
        <v>24138440</v>
      </c>
      <c r="CB119" s="1061"/>
      <c r="CC119" s="1061"/>
      <c r="CD119" s="1061"/>
      <c r="CE119" s="1061"/>
      <c r="CF119" s="1062"/>
      <c r="CG119" s="1063"/>
      <c r="CH119" s="1063"/>
      <c r="CI119" s="1063"/>
      <c r="CJ119" s="1064"/>
      <c r="CK119" s="1010"/>
      <c r="CL119" s="1011"/>
      <c r="CM119" s="1065" t="s">
        <v>475</v>
      </c>
      <c r="CN119" s="1066"/>
      <c r="CO119" s="1066"/>
      <c r="CP119" s="1066"/>
      <c r="CQ119" s="1066"/>
      <c r="CR119" s="1066"/>
      <c r="CS119" s="1066"/>
      <c r="CT119" s="1066"/>
      <c r="CU119" s="1066"/>
      <c r="CV119" s="1066"/>
      <c r="CW119" s="1066"/>
      <c r="CX119" s="1066"/>
      <c r="CY119" s="1066"/>
      <c r="CZ119" s="1066"/>
      <c r="DA119" s="1066"/>
      <c r="DB119" s="1066"/>
      <c r="DC119" s="1066"/>
      <c r="DD119" s="1066"/>
      <c r="DE119" s="1066"/>
      <c r="DF119" s="1067"/>
      <c r="DG119" s="1068" t="s">
        <v>470</v>
      </c>
      <c r="DH119" s="1047"/>
      <c r="DI119" s="1047"/>
      <c r="DJ119" s="1047"/>
      <c r="DK119" s="1048"/>
      <c r="DL119" s="1046" t="s">
        <v>441</v>
      </c>
      <c r="DM119" s="1047"/>
      <c r="DN119" s="1047"/>
      <c r="DO119" s="1047"/>
      <c r="DP119" s="1048"/>
      <c r="DQ119" s="1046" t="s">
        <v>440</v>
      </c>
      <c r="DR119" s="1047"/>
      <c r="DS119" s="1047"/>
      <c r="DT119" s="1047"/>
      <c r="DU119" s="1048"/>
      <c r="DV119" s="1049" t="s">
        <v>440</v>
      </c>
      <c r="DW119" s="1050"/>
      <c r="DX119" s="1050"/>
      <c r="DY119" s="1050"/>
      <c r="DZ119" s="1051"/>
    </row>
    <row r="120" spans="1:130" s="248" customFormat="1" ht="26.25" customHeight="1" x14ac:dyDescent="0.15">
      <c r="A120" s="1122"/>
      <c r="B120" s="1009"/>
      <c r="C120" s="979" t="s">
        <v>443</v>
      </c>
      <c r="D120" s="980"/>
      <c r="E120" s="980"/>
      <c r="F120" s="980"/>
      <c r="G120" s="980"/>
      <c r="H120" s="980"/>
      <c r="I120" s="980"/>
      <c r="J120" s="980"/>
      <c r="K120" s="980"/>
      <c r="L120" s="980"/>
      <c r="M120" s="980"/>
      <c r="N120" s="980"/>
      <c r="O120" s="980"/>
      <c r="P120" s="980"/>
      <c r="Q120" s="980"/>
      <c r="R120" s="980"/>
      <c r="S120" s="980"/>
      <c r="T120" s="980"/>
      <c r="U120" s="980"/>
      <c r="V120" s="980"/>
      <c r="W120" s="980"/>
      <c r="X120" s="980"/>
      <c r="Y120" s="980"/>
      <c r="Z120" s="981"/>
      <c r="AA120" s="1021" t="s">
        <v>444</v>
      </c>
      <c r="AB120" s="1022"/>
      <c r="AC120" s="1022"/>
      <c r="AD120" s="1022"/>
      <c r="AE120" s="1023"/>
      <c r="AF120" s="1024" t="s">
        <v>444</v>
      </c>
      <c r="AG120" s="1022"/>
      <c r="AH120" s="1022"/>
      <c r="AI120" s="1022"/>
      <c r="AJ120" s="1023"/>
      <c r="AK120" s="1024" t="s">
        <v>181</v>
      </c>
      <c r="AL120" s="1022"/>
      <c r="AM120" s="1022"/>
      <c r="AN120" s="1022"/>
      <c r="AO120" s="1023"/>
      <c r="AP120" s="1025" t="s">
        <v>444</v>
      </c>
      <c r="AQ120" s="1026"/>
      <c r="AR120" s="1026"/>
      <c r="AS120" s="1026"/>
      <c r="AT120" s="1027"/>
      <c r="AU120" s="1052" t="s">
        <v>476</v>
      </c>
      <c r="AV120" s="1053"/>
      <c r="AW120" s="1053"/>
      <c r="AX120" s="1053"/>
      <c r="AY120" s="1054"/>
      <c r="AZ120" s="1003" t="s">
        <v>477</v>
      </c>
      <c r="BA120" s="952"/>
      <c r="BB120" s="952"/>
      <c r="BC120" s="952"/>
      <c r="BD120" s="952"/>
      <c r="BE120" s="952"/>
      <c r="BF120" s="952"/>
      <c r="BG120" s="952"/>
      <c r="BH120" s="952"/>
      <c r="BI120" s="952"/>
      <c r="BJ120" s="952"/>
      <c r="BK120" s="952"/>
      <c r="BL120" s="952"/>
      <c r="BM120" s="952"/>
      <c r="BN120" s="952"/>
      <c r="BO120" s="952"/>
      <c r="BP120" s="953"/>
      <c r="BQ120" s="989">
        <v>3839837</v>
      </c>
      <c r="BR120" s="990"/>
      <c r="BS120" s="990"/>
      <c r="BT120" s="990"/>
      <c r="BU120" s="990"/>
      <c r="BV120" s="990">
        <v>3970385</v>
      </c>
      <c r="BW120" s="990"/>
      <c r="BX120" s="990"/>
      <c r="BY120" s="990"/>
      <c r="BZ120" s="990"/>
      <c r="CA120" s="990">
        <v>3642969</v>
      </c>
      <c r="CB120" s="990"/>
      <c r="CC120" s="990"/>
      <c r="CD120" s="990"/>
      <c r="CE120" s="990"/>
      <c r="CF120" s="1004">
        <v>40.299999999999997</v>
      </c>
      <c r="CG120" s="1005"/>
      <c r="CH120" s="1005"/>
      <c r="CI120" s="1005"/>
      <c r="CJ120" s="1005"/>
      <c r="CK120" s="1070" t="s">
        <v>478</v>
      </c>
      <c r="CL120" s="1071"/>
      <c r="CM120" s="1071"/>
      <c r="CN120" s="1071"/>
      <c r="CO120" s="1072"/>
      <c r="CP120" s="1078" t="s">
        <v>479</v>
      </c>
      <c r="CQ120" s="1079"/>
      <c r="CR120" s="1079"/>
      <c r="CS120" s="1079"/>
      <c r="CT120" s="1079"/>
      <c r="CU120" s="1079"/>
      <c r="CV120" s="1079"/>
      <c r="CW120" s="1079"/>
      <c r="CX120" s="1079"/>
      <c r="CY120" s="1079"/>
      <c r="CZ120" s="1079"/>
      <c r="DA120" s="1079"/>
      <c r="DB120" s="1079"/>
      <c r="DC120" s="1079"/>
      <c r="DD120" s="1079"/>
      <c r="DE120" s="1079"/>
      <c r="DF120" s="1080"/>
      <c r="DG120" s="989">
        <v>307013</v>
      </c>
      <c r="DH120" s="990"/>
      <c r="DI120" s="990"/>
      <c r="DJ120" s="990"/>
      <c r="DK120" s="990"/>
      <c r="DL120" s="990">
        <v>286982</v>
      </c>
      <c r="DM120" s="990"/>
      <c r="DN120" s="990"/>
      <c r="DO120" s="990"/>
      <c r="DP120" s="990"/>
      <c r="DQ120" s="990">
        <v>657413</v>
      </c>
      <c r="DR120" s="990"/>
      <c r="DS120" s="990"/>
      <c r="DT120" s="990"/>
      <c r="DU120" s="990"/>
      <c r="DV120" s="991">
        <v>7.3</v>
      </c>
      <c r="DW120" s="991"/>
      <c r="DX120" s="991"/>
      <c r="DY120" s="991"/>
      <c r="DZ120" s="992"/>
    </row>
    <row r="121" spans="1:130" s="248" customFormat="1" ht="26.25" customHeight="1" x14ac:dyDescent="0.15">
      <c r="A121" s="1122"/>
      <c r="B121" s="1009"/>
      <c r="C121" s="1030" t="s">
        <v>480</v>
      </c>
      <c r="D121" s="1031"/>
      <c r="E121" s="1031"/>
      <c r="F121" s="1031"/>
      <c r="G121" s="1031"/>
      <c r="H121" s="1031"/>
      <c r="I121" s="1031"/>
      <c r="J121" s="1031"/>
      <c r="K121" s="1031"/>
      <c r="L121" s="1031"/>
      <c r="M121" s="1031"/>
      <c r="N121" s="1031"/>
      <c r="O121" s="1031"/>
      <c r="P121" s="1031"/>
      <c r="Q121" s="1031"/>
      <c r="R121" s="1031"/>
      <c r="S121" s="1031"/>
      <c r="T121" s="1031"/>
      <c r="U121" s="1031"/>
      <c r="V121" s="1031"/>
      <c r="W121" s="1031"/>
      <c r="X121" s="1031"/>
      <c r="Y121" s="1031"/>
      <c r="Z121" s="1032"/>
      <c r="AA121" s="1021" t="s">
        <v>444</v>
      </c>
      <c r="AB121" s="1022"/>
      <c r="AC121" s="1022"/>
      <c r="AD121" s="1022"/>
      <c r="AE121" s="1023"/>
      <c r="AF121" s="1024" t="s">
        <v>470</v>
      </c>
      <c r="AG121" s="1022"/>
      <c r="AH121" s="1022"/>
      <c r="AI121" s="1022"/>
      <c r="AJ121" s="1023"/>
      <c r="AK121" s="1024" t="s">
        <v>441</v>
      </c>
      <c r="AL121" s="1022"/>
      <c r="AM121" s="1022"/>
      <c r="AN121" s="1022"/>
      <c r="AO121" s="1023"/>
      <c r="AP121" s="1025" t="s">
        <v>444</v>
      </c>
      <c r="AQ121" s="1026"/>
      <c r="AR121" s="1026"/>
      <c r="AS121" s="1026"/>
      <c r="AT121" s="1027"/>
      <c r="AU121" s="1055"/>
      <c r="AV121" s="1056"/>
      <c r="AW121" s="1056"/>
      <c r="AX121" s="1056"/>
      <c r="AY121" s="1057"/>
      <c r="AZ121" s="1012" t="s">
        <v>481</v>
      </c>
      <c r="BA121" s="1013"/>
      <c r="BB121" s="1013"/>
      <c r="BC121" s="1013"/>
      <c r="BD121" s="1013"/>
      <c r="BE121" s="1013"/>
      <c r="BF121" s="1013"/>
      <c r="BG121" s="1013"/>
      <c r="BH121" s="1013"/>
      <c r="BI121" s="1013"/>
      <c r="BJ121" s="1013"/>
      <c r="BK121" s="1013"/>
      <c r="BL121" s="1013"/>
      <c r="BM121" s="1013"/>
      <c r="BN121" s="1013"/>
      <c r="BO121" s="1013"/>
      <c r="BP121" s="1014"/>
      <c r="BQ121" s="982">
        <v>371849</v>
      </c>
      <c r="BR121" s="983"/>
      <c r="BS121" s="983"/>
      <c r="BT121" s="983"/>
      <c r="BU121" s="983"/>
      <c r="BV121" s="983">
        <v>339461</v>
      </c>
      <c r="BW121" s="983"/>
      <c r="BX121" s="983"/>
      <c r="BY121" s="983"/>
      <c r="BZ121" s="983"/>
      <c r="CA121" s="983">
        <v>307477</v>
      </c>
      <c r="CB121" s="983"/>
      <c r="CC121" s="983"/>
      <c r="CD121" s="983"/>
      <c r="CE121" s="983"/>
      <c r="CF121" s="977">
        <v>3.4</v>
      </c>
      <c r="CG121" s="978"/>
      <c r="CH121" s="978"/>
      <c r="CI121" s="978"/>
      <c r="CJ121" s="978"/>
      <c r="CK121" s="1073"/>
      <c r="CL121" s="1074"/>
      <c r="CM121" s="1074"/>
      <c r="CN121" s="1074"/>
      <c r="CO121" s="1075"/>
      <c r="CP121" s="1083" t="s">
        <v>482</v>
      </c>
      <c r="CQ121" s="1084"/>
      <c r="CR121" s="1084"/>
      <c r="CS121" s="1084"/>
      <c r="CT121" s="1084"/>
      <c r="CU121" s="1084"/>
      <c r="CV121" s="1084"/>
      <c r="CW121" s="1084"/>
      <c r="CX121" s="1084"/>
      <c r="CY121" s="1084"/>
      <c r="CZ121" s="1084"/>
      <c r="DA121" s="1084"/>
      <c r="DB121" s="1084"/>
      <c r="DC121" s="1084"/>
      <c r="DD121" s="1084"/>
      <c r="DE121" s="1084"/>
      <c r="DF121" s="1085"/>
      <c r="DG121" s="982">
        <v>380595</v>
      </c>
      <c r="DH121" s="983"/>
      <c r="DI121" s="983"/>
      <c r="DJ121" s="983"/>
      <c r="DK121" s="983"/>
      <c r="DL121" s="983">
        <v>333937</v>
      </c>
      <c r="DM121" s="983"/>
      <c r="DN121" s="983"/>
      <c r="DO121" s="983"/>
      <c r="DP121" s="983"/>
      <c r="DQ121" s="983">
        <v>289034</v>
      </c>
      <c r="DR121" s="983"/>
      <c r="DS121" s="983"/>
      <c r="DT121" s="983"/>
      <c r="DU121" s="983"/>
      <c r="DV121" s="984">
        <v>3.2</v>
      </c>
      <c r="DW121" s="984"/>
      <c r="DX121" s="984"/>
      <c r="DY121" s="984"/>
      <c r="DZ121" s="985"/>
    </row>
    <row r="122" spans="1:130" s="248" customFormat="1" ht="26.25" customHeight="1" x14ac:dyDescent="0.15">
      <c r="A122" s="1122"/>
      <c r="B122" s="1009"/>
      <c r="C122" s="979" t="s">
        <v>459</v>
      </c>
      <c r="D122" s="980"/>
      <c r="E122" s="980"/>
      <c r="F122" s="980"/>
      <c r="G122" s="980"/>
      <c r="H122" s="980"/>
      <c r="I122" s="980"/>
      <c r="J122" s="980"/>
      <c r="K122" s="980"/>
      <c r="L122" s="980"/>
      <c r="M122" s="980"/>
      <c r="N122" s="980"/>
      <c r="O122" s="980"/>
      <c r="P122" s="980"/>
      <c r="Q122" s="980"/>
      <c r="R122" s="980"/>
      <c r="S122" s="980"/>
      <c r="T122" s="980"/>
      <c r="U122" s="980"/>
      <c r="V122" s="980"/>
      <c r="W122" s="980"/>
      <c r="X122" s="980"/>
      <c r="Y122" s="980"/>
      <c r="Z122" s="981"/>
      <c r="AA122" s="1021" t="s">
        <v>470</v>
      </c>
      <c r="AB122" s="1022"/>
      <c r="AC122" s="1022"/>
      <c r="AD122" s="1022"/>
      <c r="AE122" s="1023"/>
      <c r="AF122" s="1024" t="s">
        <v>450</v>
      </c>
      <c r="AG122" s="1022"/>
      <c r="AH122" s="1022"/>
      <c r="AI122" s="1022"/>
      <c r="AJ122" s="1023"/>
      <c r="AK122" s="1024" t="s">
        <v>455</v>
      </c>
      <c r="AL122" s="1022"/>
      <c r="AM122" s="1022"/>
      <c r="AN122" s="1022"/>
      <c r="AO122" s="1023"/>
      <c r="AP122" s="1025" t="s">
        <v>181</v>
      </c>
      <c r="AQ122" s="1026"/>
      <c r="AR122" s="1026"/>
      <c r="AS122" s="1026"/>
      <c r="AT122" s="1027"/>
      <c r="AU122" s="1055"/>
      <c r="AV122" s="1056"/>
      <c r="AW122" s="1056"/>
      <c r="AX122" s="1056"/>
      <c r="AY122" s="1057"/>
      <c r="AZ122" s="1037" t="s">
        <v>483</v>
      </c>
      <c r="BA122" s="1028"/>
      <c r="BB122" s="1028"/>
      <c r="BC122" s="1028"/>
      <c r="BD122" s="1028"/>
      <c r="BE122" s="1028"/>
      <c r="BF122" s="1028"/>
      <c r="BG122" s="1028"/>
      <c r="BH122" s="1028"/>
      <c r="BI122" s="1028"/>
      <c r="BJ122" s="1028"/>
      <c r="BK122" s="1028"/>
      <c r="BL122" s="1028"/>
      <c r="BM122" s="1028"/>
      <c r="BN122" s="1028"/>
      <c r="BO122" s="1028"/>
      <c r="BP122" s="1029"/>
      <c r="BQ122" s="1060">
        <v>17772682</v>
      </c>
      <c r="BR122" s="1061"/>
      <c r="BS122" s="1061"/>
      <c r="BT122" s="1061"/>
      <c r="BU122" s="1061"/>
      <c r="BV122" s="1061">
        <v>17733621</v>
      </c>
      <c r="BW122" s="1061"/>
      <c r="BX122" s="1061"/>
      <c r="BY122" s="1061"/>
      <c r="BZ122" s="1061"/>
      <c r="CA122" s="1061">
        <v>17717561</v>
      </c>
      <c r="CB122" s="1061"/>
      <c r="CC122" s="1061"/>
      <c r="CD122" s="1061"/>
      <c r="CE122" s="1061"/>
      <c r="CF122" s="1081">
        <v>195.9</v>
      </c>
      <c r="CG122" s="1082"/>
      <c r="CH122" s="1082"/>
      <c r="CI122" s="1082"/>
      <c r="CJ122" s="1082"/>
      <c r="CK122" s="1073"/>
      <c r="CL122" s="1074"/>
      <c r="CM122" s="1074"/>
      <c r="CN122" s="1074"/>
      <c r="CO122" s="1075"/>
      <c r="CP122" s="1083" t="s">
        <v>484</v>
      </c>
      <c r="CQ122" s="1084"/>
      <c r="CR122" s="1084"/>
      <c r="CS122" s="1084"/>
      <c r="CT122" s="1084"/>
      <c r="CU122" s="1084"/>
      <c r="CV122" s="1084"/>
      <c r="CW122" s="1084"/>
      <c r="CX122" s="1084"/>
      <c r="CY122" s="1084"/>
      <c r="CZ122" s="1084"/>
      <c r="DA122" s="1084"/>
      <c r="DB122" s="1084"/>
      <c r="DC122" s="1084"/>
      <c r="DD122" s="1084"/>
      <c r="DE122" s="1084"/>
      <c r="DF122" s="1085"/>
      <c r="DG122" s="982" t="s">
        <v>450</v>
      </c>
      <c r="DH122" s="983"/>
      <c r="DI122" s="983"/>
      <c r="DJ122" s="983"/>
      <c r="DK122" s="983"/>
      <c r="DL122" s="983" t="s">
        <v>444</v>
      </c>
      <c r="DM122" s="983"/>
      <c r="DN122" s="983"/>
      <c r="DO122" s="983"/>
      <c r="DP122" s="983"/>
      <c r="DQ122" s="983" t="s">
        <v>129</v>
      </c>
      <c r="DR122" s="983"/>
      <c r="DS122" s="983"/>
      <c r="DT122" s="983"/>
      <c r="DU122" s="983"/>
      <c r="DV122" s="984" t="s">
        <v>450</v>
      </c>
      <c r="DW122" s="984"/>
      <c r="DX122" s="984"/>
      <c r="DY122" s="984"/>
      <c r="DZ122" s="985"/>
    </row>
    <row r="123" spans="1:130" s="248" customFormat="1" ht="26.25" customHeight="1" x14ac:dyDescent="0.15">
      <c r="A123" s="1122"/>
      <c r="B123" s="1009"/>
      <c r="C123" s="979" t="s">
        <v>467</v>
      </c>
      <c r="D123" s="980"/>
      <c r="E123" s="980"/>
      <c r="F123" s="980"/>
      <c r="G123" s="980"/>
      <c r="H123" s="980"/>
      <c r="I123" s="980"/>
      <c r="J123" s="980"/>
      <c r="K123" s="980"/>
      <c r="L123" s="980"/>
      <c r="M123" s="980"/>
      <c r="N123" s="980"/>
      <c r="O123" s="980"/>
      <c r="P123" s="980"/>
      <c r="Q123" s="980"/>
      <c r="R123" s="980"/>
      <c r="S123" s="980"/>
      <c r="T123" s="980"/>
      <c r="U123" s="980"/>
      <c r="V123" s="980"/>
      <c r="W123" s="980"/>
      <c r="X123" s="980"/>
      <c r="Y123" s="980"/>
      <c r="Z123" s="981"/>
      <c r="AA123" s="1021" t="s">
        <v>129</v>
      </c>
      <c r="AB123" s="1022"/>
      <c r="AC123" s="1022"/>
      <c r="AD123" s="1022"/>
      <c r="AE123" s="1023"/>
      <c r="AF123" s="1024" t="s">
        <v>444</v>
      </c>
      <c r="AG123" s="1022"/>
      <c r="AH123" s="1022"/>
      <c r="AI123" s="1022"/>
      <c r="AJ123" s="1023"/>
      <c r="AK123" s="1024" t="s">
        <v>440</v>
      </c>
      <c r="AL123" s="1022"/>
      <c r="AM123" s="1022"/>
      <c r="AN123" s="1022"/>
      <c r="AO123" s="1023"/>
      <c r="AP123" s="1025" t="s">
        <v>451</v>
      </c>
      <c r="AQ123" s="1026"/>
      <c r="AR123" s="1026"/>
      <c r="AS123" s="1026"/>
      <c r="AT123" s="1027"/>
      <c r="AU123" s="1058"/>
      <c r="AV123" s="1059"/>
      <c r="AW123" s="1059"/>
      <c r="AX123" s="1059"/>
      <c r="AY123" s="1059"/>
      <c r="AZ123" s="279" t="s">
        <v>189</v>
      </c>
      <c r="BA123" s="279"/>
      <c r="BB123" s="279"/>
      <c r="BC123" s="279"/>
      <c r="BD123" s="279"/>
      <c r="BE123" s="279"/>
      <c r="BF123" s="279"/>
      <c r="BG123" s="279"/>
      <c r="BH123" s="279"/>
      <c r="BI123" s="279"/>
      <c r="BJ123" s="279"/>
      <c r="BK123" s="279"/>
      <c r="BL123" s="279"/>
      <c r="BM123" s="279"/>
      <c r="BN123" s="279"/>
      <c r="BO123" s="1038" t="s">
        <v>485</v>
      </c>
      <c r="BP123" s="1069"/>
      <c r="BQ123" s="1128">
        <v>21984368</v>
      </c>
      <c r="BR123" s="1129"/>
      <c r="BS123" s="1129"/>
      <c r="BT123" s="1129"/>
      <c r="BU123" s="1129"/>
      <c r="BV123" s="1129">
        <v>22043467</v>
      </c>
      <c r="BW123" s="1129"/>
      <c r="BX123" s="1129"/>
      <c r="BY123" s="1129"/>
      <c r="BZ123" s="1129"/>
      <c r="CA123" s="1129">
        <v>21668007</v>
      </c>
      <c r="CB123" s="1129"/>
      <c r="CC123" s="1129"/>
      <c r="CD123" s="1129"/>
      <c r="CE123" s="1129"/>
      <c r="CF123" s="1062"/>
      <c r="CG123" s="1063"/>
      <c r="CH123" s="1063"/>
      <c r="CI123" s="1063"/>
      <c r="CJ123" s="1064"/>
      <c r="CK123" s="1073"/>
      <c r="CL123" s="1074"/>
      <c r="CM123" s="1074"/>
      <c r="CN123" s="1074"/>
      <c r="CO123" s="1075"/>
      <c r="CP123" s="1083" t="s">
        <v>486</v>
      </c>
      <c r="CQ123" s="1084"/>
      <c r="CR123" s="1084"/>
      <c r="CS123" s="1084"/>
      <c r="CT123" s="1084"/>
      <c r="CU123" s="1084"/>
      <c r="CV123" s="1084"/>
      <c r="CW123" s="1084"/>
      <c r="CX123" s="1084"/>
      <c r="CY123" s="1084"/>
      <c r="CZ123" s="1084"/>
      <c r="DA123" s="1084"/>
      <c r="DB123" s="1084"/>
      <c r="DC123" s="1084"/>
      <c r="DD123" s="1084"/>
      <c r="DE123" s="1084"/>
      <c r="DF123" s="1085"/>
      <c r="DG123" s="1021" t="s">
        <v>465</v>
      </c>
      <c r="DH123" s="1022"/>
      <c r="DI123" s="1022"/>
      <c r="DJ123" s="1022"/>
      <c r="DK123" s="1023"/>
      <c r="DL123" s="1024" t="s">
        <v>457</v>
      </c>
      <c r="DM123" s="1022"/>
      <c r="DN123" s="1022"/>
      <c r="DO123" s="1022"/>
      <c r="DP123" s="1023"/>
      <c r="DQ123" s="1024" t="s">
        <v>129</v>
      </c>
      <c r="DR123" s="1022"/>
      <c r="DS123" s="1022"/>
      <c r="DT123" s="1022"/>
      <c r="DU123" s="1023"/>
      <c r="DV123" s="1025" t="s">
        <v>181</v>
      </c>
      <c r="DW123" s="1026"/>
      <c r="DX123" s="1026"/>
      <c r="DY123" s="1026"/>
      <c r="DZ123" s="1027"/>
    </row>
    <row r="124" spans="1:130" s="248" customFormat="1" ht="26.25" customHeight="1" thickBot="1" x14ac:dyDescent="0.2">
      <c r="A124" s="1122"/>
      <c r="B124" s="1009"/>
      <c r="C124" s="979" t="s">
        <v>471</v>
      </c>
      <c r="D124" s="980"/>
      <c r="E124" s="980"/>
      <c r="F124" s="980"/>
      <c r="G124" s="980"/>
      <c r="H124" s="980"/>
      <c r="I124" s="980"/>
      <c r="J124" s="980"/>
      <c r="K124" s="980"/>
      <c r="L124" s="980"/>
      <c r="M124" s="980"/>
      <c r="N124" s="980"/>
      <c r="O124" s="980"/>
      <c r="P124" s="980"/>
      <c r="Q124" s="980"/>
      <c r="R124" s="980"/>
      <c r="S124" s="980"/>
      <c r="T124" s="980"/>
      <c r="U124" s="980"/>
      <c r="V124" s="980"/>
      <c r="W124" s="980"/>
      <c r="X124" s="980"/>
      <c r="Y124" s="980"/>
      <c r="Z124" s="981"/>
      <c r="AA124" s="1021" t="s">
        <v>129</v>
      </c>
      <c r="AB124" s="1022"/>
      <c r="AC124" s="1022"/>
      <c r="AD124" s="1022"/>
      <c r="AE124" s="1023"/>
      <c r="AF124" s="1024" t="s">
        <v>129</v>
      </c>
      <c r="AG124" s="1022"/>
      <c r="AH124" s="1022"/>
      <c r="AI124" s="1022"/>
      <c r="AJ124" s="1023"/>
      <c r="AK124" s="1024" t="s">
        <v>465</v>
      </c>
      <c r="AL124" s="1022"/>
      <c r="AM124" s="1022"/>
      <c r="AN124" s="1022"/>
      <c r="AO124" s="1023"/>
      <c r="AP124" s="1025" t="s">
        <v>181</v>
      </c>
      <c r="AQ124" s="1026"/>
      <c r="AR124" s="1026"/>
      <c r="AS124" s="1026"/>
      <c r="AT124" s="1027"/>
      <c r="AU124" s="1124" t="s">
        <v>487</v>
      </c>
      <c r="AV124" s="1125"/>
      <c r="AW124" s="1125"/>
      <c r="AX124" s="1125"/>
      <c r="AY124" s="1125"/>
      <c r="AZ124" s="1125"/>
      <c r="BA124" s="1125"/>
      <c r="BB124" s="1125"/>
      <c r="BC124" s="1125"/>
      <c r="BD124" s="1125"/>
      <c r="BE124" s="1125"/>
      <c r="BF124" s="1125"/>
      <c r="BG124" s="1125"/>
      <c r="BH124" s="1125"/>
      <c r="BI124" s="1125"/>
      <c r="BJ124" s="1125"/>
      <c r="BK124" s="1125"/>
      <c r="BL124" s="1125"/>
      <c r="BM124" s="1125"/>
      <c r="BN124" s="1125"/>
      <c r="BO124" s="1125"/>
      <c r="BP124" s="1126"/>
      <c r="BQ124" s="1127">
        <v>29.5</v>
      </c>
      <c r="BR124" s="1091"/>
      <c r="BS124" s="1091"/>
      <c r="BT124" s="1091"/>
      <c r="BU124" s="1091"/>
      <c r="BV124" s="1091">
        <v>24.2</v>
      </c>
      <c r="BW124" s="1091"/>
      <c r="BX124" s="1091"/>
      <c r="BY124" s="1091"/>
      <c r="BZ124" s="1091"/>
      <c r="CA124" s="1091">
        <v>27.3</v>
      </c>
      <c r="CB124" s="1091"/>
      <c r="CC124" s="1091"/>
      <c r="CD124" s="1091"/>
      <c r="CE124" s="1091"/>
      <c r="CF124" s="1092"/>
      <c r="CG124" s="1093"/>
      <c r="CH124" s="1093"/>
      <c r="CI124" s="1093"/>
      <c r="CJ124" s="1094"/>
      <c r="CK124" s="1076"/>
      <c r="CL124" s="1076"/>
      <c r="CM124" s="1076"/>
      <c r="CN124" s="1076"/>
      <c r="CO124" s="1077"/>
      <c r="CP124" s="1083" t="s">
        <v>488</v>
      </c>
      <c r="CQ124" s="1084"/>
      <c r="CR124" s="1084"/>
      <c r="CS124" s="1084"/>
      <c r="CT124" s="1084"/>
      <c r="CU124" s="1084"/>
      <c r="CV124" s="1084"/>
      <c r="CW124" s="1084"/>
      <c r="CX124" s="1084"/>
      <c r="CY124" s="1084"/>
      <c r="CZ124" s="1084"/>
      <c r="DA124" s="1084"/>
      <c r="DB124" s="1084"/>
      <c r="DC124" s="1084"/>
      <c r="DD124" s="1084"/>
      <c r="DE124" s="1084"/>
      <c r="DF124" s="1085"/>
      <c r="DG124" s="1068">
        <v>745669</v>
      </c>
      <c r="DH124" s="1047"/>
      <c r="DI124" s="1047"/>
      <c r="DJ124" s="1047"/>
      <c r="DK124" s="1048"/>
      <c r="DL124" s="1046">
        <v>989667</v>
      </c>
      <c r="DM124" s="1047"/>
      <c r="DN124" s="1047"/>
      <c r="DO124" s="1047"/>
      <c r="DP124" s="1048"/>
      <c r="DQ124" s="1046" t="s">
        <v>181</v>
      </c>
      <c r="DR124" s="1047"/>
      <c r="DS124" s="1047"/>
      <c r="DT124" s="1047"/>
      <c r="DU124" s="1048"/>
      <c r="DV124" s="1049" t="s">
        <v>181</v>
      </c>
      <c r="DW124" s="1050"/>
      <c r="DX124" s="1050"/>
      <c r="DY124" s="1050"/>
      <c r="DZ124" s="1051"/>
    </row>
    <row r="125" spans="1:130" s="248" customFormat="1" ht="26.25" customHeight="1" x14ac:dyDescent="0.15">
      <c r="A125" s="1122"/>
      <c r="B125" s="1009"/>
      <c r="C125" s="979" t="s">
        <v>473</v>
      </c>
      <c r="D125" s="980"/>
      <c r="E125" s="980"/>
      <c r="F125" s="980"/>
      <c r="G125" s="980"/>
      <c r="H125" s="980"/>
      <c r="I125" s="980"/>
      <c r="J125" s="980"/>
      <c r="K125" s="980"/>
      <c r="L125" s="980"/>
      <c r="M125" s="980"/>
      <c r="N125" s="980"/>
      <c r="O125" s="980"/>
      <c r="P125" s="980"/>
      <c r="Q125" s="980"/>
      <c r="R125" s="980"/>
      <c r="S125" s="980"/>
      <c r="T125" s="980"/>
      <c r="U125" s="980"/>
      <c r="V125" s="980"/>
      <c r="W125" s="980"/>
      <c r="X125" s="980"/>
      <c r="Y125" s="980"/>
      <c r="Z125" s="981"/>
      <c r="AA125" s="1021" t="s">
        <v>470</v>
      </c>
      <c r="AB125" s="1022"/>
      <c r="AC125" s="1022"/>
      <c r="AD125" s="1022"/>
      <c r="AE125" s="1023"/>
      <c r="AF125" s="1024" t="s">
        <v>181</v>
      </c>
      <c r="AG125" s="1022"/>
      <c r="AH125" s="1022"/>
      <c r="AI125" s="1022"/>
      <c r="AJ125" s="1023"/>
      <c r="AK125" s="1024" t="s">
        <v>470</v>
      </c>
      <c r="AL125" s="1022"/>
      <c r="AM125" s="1022"/>
      <c r="AN125" s="1022"/>
      <c r="AO125" s="1023"/>
      <c r="AP125" s="1025" t="s">
        <v>460</v>
      </c>
      <c r="AQ125" s="1026"/>
      <c r="AR125" s="1026"/>
      <c r="AS125" s="1026"/>
      <c r="AT125" s="1027"/>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086" t="s">
        <v>489</v>
      </c>
      <c r="CL125" s="1071"/>
      <c r="CM125" s="1071"/>
      <c r="CN125" s="1071"/>
      <c r="CO125" s="1072"/>
      <c r="CP125" s="1003" t="s">
        <v>490</v>
      </c>
      <c r="CQ125" s="952"/>
      <c r="CR125" s="952"/>
      <c r="CS125" s="952"/>
      <c r="CT125" s="952"/>
      <c r="CU125" s="952"/>
      <c r="CV125" s="952"/>
      <c r="CW125" s="952"/>
      <c r="CX125" s="952"/>
      <c r="CY125" s="952"/>
      <c r="CZ125" s="952"/>
      <c r="DA125" s="952"/>
      <c r="DB125" s="952"/>
      <c r="DC125" s="952"/>
      <c r="DD125" s="952"/>
      <c r="DE125" s="952"/>
      <c r="DF125" s="953"/>
      <c r="DG125" s="989" t="s">
        <v>129</v>
      </c>
      <c r="DH125" s="990"/>
      <c r="DI125" s="990"/>
      <c r="DJ125" s="990"/>
      <c r="DK125" s="990"/>
      <c r="DL125" s="990" t="s">
        <v>129</v>
      </c>
      <c r="DM125" s="990"/>
      <c r="DN125" s="990"/>
      <c r="DO125" s="990"/>
      <c r="DP125" s="990"/>
      <c r="DQ125" s="990" t="s">
        <v>444</v>
      </c>
      <c r="DR125" s="990"/>
      <c r="DS125" s="990"/>
      <c r="DT125" s="990"/>
      <c r="DU125" s="990"/>
      <c r="DV125" s="991" t="s">
        <v>181</v>
      </c>
      <c r="DW125" s="991"/>
      <c r="DX125" s="991"/>
      <c r="DY125" s="991"/>
      <c r="DZ125" s="992"/>
    </row>
    <row r="126" spans="1:130" s="248" customFormat="1" ht="26.25" customHeight="1" thickBot="1" x14ac:dyDescent="0.2">
      <c r="A126" s="1122"/>
      <c r="B126" s="1009"/>
      <c r="C126" s="979" t="s">
        <v>475</v>
      </c>
      <c r="D126" s="980"/>
      <c r="E126" s="980"/>
      <c r="F126" s="980"/>
      <c r="G126" s="980"/>
      <c r="H126" s="980"/>
      <c r="I126" s="980"/>
      <c r="J126" s="980"/>
      <c r="K126" s="980"/>
      <c r="L126" s="980"/>
      <c r="M126" s="980"/>
      <c r="N126" s="980"/>
      <c r="O126" s="980"/>
      <c r="P126" s="980"/>
      <c r="Q126" s="980"/>
      <c r="R126" s="980"/>
      <c r="S126" s="980"/>
      <c r="T126" s="980"/>
      <c r="U126" s="980"/>
      <c r="V126" s="980"/>
      <c r="W126" s="980"/>
      <c r="X126" s="980"/>
      <c r="Y126" s="980"/>
      <c r="Z126" s="981"/>
      <c r="AA126" s="1021">
        <v>71990</v>
      </c>
      <c r="AB126" s="1022"/>
      <c r="AC126" s="1022"/>
      <c r="AD126" s="1022"/>
      <c r="AE126" s="1023"/>
      <c r="AF126" s="1024" t="s">
        <v>181</v>
      </c>
      <c r="AG126" s="1022"/>
      <c r="AH126" s="1022"/>
      <c r="AI126" s="1022"/>
      <c r="AJ126" s="1023"/>
      <c r="AK126" s="1024" t="s">
        <v>181</v>
      </c>
      <c r="AL126" s="1022"/>
      <c r="AM126" s="1022"/>
      <c r="AN126" s="1022"/>
      <c r="AO126" s="1023"/>
      <c r="AP126" s="1025" t="s">
        <v>181</v>
      </c>
      <c r="AQ126" s="1026"/>
      <c r="AR126" s="1026"/>
      <c r="AS126" s="1026"/>
      <c r="AT126" s="1027"/>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087"/>
      <c r="CL126" s="1074"/>
      <c r="CM126" s="1074"/>
      <c r="CN126" s="1074"/>
      <c r="CO126" s="1075"/>
      <c r="CP126" s="1012" t="s">
        <v>491</v>
      </c>
      <c r="CQ126" s="1013"/>
      <c r="CR126" s="1013"/>
      <c r="CS126" s="1013"/>
      <c r="CT126" s="1013"/>
      <c r="CU126" s="1013"/>
      <c r="CV126" s="1013"/>
      <c r="CW126" s="1013"/>
      <c r="CX126" s="1013"/>
      <c r="CY126" s="1013"/>
      <c r="CZ126" s="1013"/>
      <c r="DA126" s="1013"/>
      <c r="DB126" s="1013"/>
      <c r="DC126" s="1013"/>
      <c r="DD126" s="1013"/>
      <c r="DE126" s="1013"/>
      <c r="DF126" s="1014"/>
      <c r="DG126" s="982" t="s">
        <v>470</v>
      </c>
      <c r="DH126" s="983"/>
      <c r="DI126" s="983"/>
      <c r="DJ126" s="983"/>
      <c r="DK126" s="983"/>
      <c r="DL126" s="983" t="s">
        <v>181</v>
      </c>
      <c r="DM126" s="983"/>
      <c r="DN126" s="983"/>
      <c r="DO126" s="983"/>
      <c r="DP126" s="983"/>
      <c r="DQ126" s="983" t="s">
        <v>181</v>
      </c>
      <c r="DR126" s="983"/>
      <c r="DS126" s="983"/>
      <c r="DT126" s="983"/>
      <c r="DU126" s="983"/>
      <c r="DV126" s="984" t="s">
        <v>181</v>
      </c>
      <c r="DW126" s="984"/>
      <c r="DX126" s="984"/>
      <c r="DY126" s="984"/>
      <c r="DZ126" s="985"/>
    </row>
    <row r="127" spans="1:130" s="248" customFormat="1" ht="26.25" customHeight="1" x14ac:dyDescent="0.15">
      <c r="A127" s="1123"/>
      <c r="B127" s="1011"/>
      <c r="C127" s="1065" t="s">
        <v>492</v>
      </c>
      <c r="D127" s="1066"/>
      <c r="E127" s="1066"/>
      <c r="F127" s="1066"/>
      <c r="G127" s="1066"/>
      <c r="H127" s="1066"/>
      <c r="I127" s="1066"/>
      <c r="J127" s="1066"/>
      <c r="K127" s="1066"/>
      <c r="L127" s="1066"/>
      <c r="M127" s="1066"/>
      <c r="N127" s="1066"/>
      <c r="O127" s="1066"/>
      <c r="P127" s="1066"/>
      <c r="Q127" s="1066"/>
      <c r="R127" s="1066"/>
      <c r="S127" s="1066"/>
      <c r="T127" s="1066"/>
      <c r="U127" s="1066"/>
      <c r="V127" s="1066"/>
      <c r="W127" s="1066"/>
      <c r="X127" s="1066"/>
      <c r="Y127" s="1066"/>
      <c r="Z127" s="1067"/>
      <c r="AA127" s="1021">
        <v>146</v>
      </c>
      <c r="AB127" s="1022"/>
      <c r="AC127" s="1022"/>
      <c r="AD127" s="1022"/>
      <c r="AE127" s="1023"/>
      <c r="AF127" s="1024">
        <v>129</v>
      </c>
      <c r="AG127" s="1022"/>
      <c r="AH127" s="1022"/>
      <c r="AI127" s="1022"/>
      <c r="AJ127" s="1023"/>
      <c r="AK127" s="1024">
        <v>113</v>
      </c>
      <c r="AL127" s="1022"/>
      <c r="AM127" s="1022"/>
      <c r="AN127" s="1022"/>
      <c r="AO127" s="1023"/>
      <c r="AP127" s="1025">
        <v>0</v>
      </c>
      <c r="AQ127" s="1026"/>
      <c r="AR127" s="1026"/>
      <c r="AS127" s="1026"/>
      <c r="AT127" s="1027"/>
      <c r="AU127" s="284"/>
      <c r="AV127" s="284"/>
      <c r="AW127" s="284"/>
      <c r="AX127" s="1095" t="s">
        <v>493</v>
      </c>
      <c r="AY127" s="1096"/>
      <c r="AZ127" s="1096"/>
      <c r="BA127" s="1096"/>
      <c r="BB127" s="1096"/>
      <c r="BC127" s="1096"/>
      <c r="BD127" s="1096"/>
      <c r="BE127" s="1097"/>
      <c r="BF127" s="1098" t="s">
        <v>494</v>
      </c>
      <c r="BG127" s="1096"/>
      <c r="BH127" s="1096"/>
      <c r="BI127" s="1096"/>
      <c r="BJ127" s="1096"/>
      <c r="BK127" s="1096"/>
      <c r="BL127" s="1097"/>
      <c r="BM127" s="1098" t="s">
        <v>495</v>
      </c>
      <c r="BN127" s="1096"/>
      <c r="BO127" s="1096"/>
      <c r="BP127" s="1096"/>
      <c r="BQ127" s="1096"/>
      <c r="BR127" s="1096"/>
      <c r="BS127" s="1097"/>
      <c r="BT127" s="1098" t="s">
        <v>496</v>
      </c>
      <c r="BU127" s="1096"/>
      <c r="BV127" s="1096"/>
      <c r="BW127" s="1096"/>
      <c r="BX127" s="1096"/>
      <c r="BY127" s="1096"/>
      <c r="BZ127" s="1120"/>
      <c r="CA127" s="284"/>
      <c r="CB127" s="284"/>
      <c r="CC127" s="284"/>
      <c r="CD127" s="285"/>
      <c r="CE127" s="285"/>
      <c r="CF127" s="285"/>
      <c r="CG127" s="282"/>
      <c r="CH127" s="282"/>
      <c r="CI127" s="282"/>
      <c r="CJ127" s="283"/>
      <c r="CK127" s="1087"/>
      <c r="CL127" s="1074"/>
      <c r="CM127" s="1074"/>
      <c r="CN127" s="1074"/>
      <c r="CO127" s="1075"/>
      <c r="CP127" s="1012" t="s">
        <v>497</v>
      </c>
      <c r="CQ127" s="1013"/>
      <c r="CR127" s="1013"/>
      <c r="CS127" s="1013"/>
      <c r="CT127" s="1013"/>
      <c r="CU127" s="1013"/>
      <c r="CV127" s="1013"/>
      <c r="CW127" s="1013"/>
      <c r="CX127" s="1013"/>
      <c r="CY127" s="1013"/>
      <c r="CZ127" s="1013"/>
      <c r="DA127" s="1013"/>
      <c r="DB127" s="1013"/>
      <c r="DC127" s="1013"/>
      <c r="DD127" s="1013"/>
      <c r="DE127" s="1013"/>
      <c r="DF127" s="1014"/>
      <c r="DG127" s="982" t="s">
        <v>181</v>
      </c>
      <c r="DH127" s="983"/>
      <c r="DI127" s="983"/>
      <c r="DJ127" s="983"/>
      <c r="DK127" s="983"/>
      <c r="DL127" s="983" t="s">
        <v>181</v>
      </c>
      <c r="DM127" s="983"/>
      <c r="DN127" s="983"/>
      <c r="DO127" s="983"/>
      <c r="DP127" s="983"/>
      <c r="DQ127" s="983" t="s">
        <v>181</v>
      </c>
      <c r="DR127" s="983"/>
      <c r="DS127" s="983"/>
      <c r="DT127" s="983"/>
      <c r="DU127" s="983"/>
      <c r="DV127" s="984" t="s">
        <v>181</v>
      </c>
      <c r="DW127" s="984"/>
      <c r="DX127" s="984"/>
      <c r="DY127" s="984"/>
      <c r="DZ127" s="985"/>
    </row>
    <row r="128" spans="1:130" s="248" customFormat="1" ht="26.25" customHeight="1" thickBot="1" x14ac:dyDescent="0.2">
      <c r="A128" s="1106" t="s">
        <v>498</v>
      </c>
      <c r="B128" s="1107"/>
      <c r="C128" s="1107"/>
      <c r="D128" s="1107"/>
      <c r="E128" s="1107"/>
      <c r="F128" s="1107"/>
      <c r="G128" s="1107"/>
      <c r="H128" s="1107"/>
      <c r="I128" s="1107"/>
      <c r="J128" s="1107"/>
      <c r="K128" s="1107"/>
      <c r="L128" s="1107"/>
      <c r="M128" s="1107"/>
      <c r="N128" s="1107"/>
      <c r="O128" s="1107"/>
      <c r="P128" s="1107"/>
      <c r="Q128" s="1107"/>
      <c r="R128" s="1107"/>
      <c r="S128" s="1107"/>
      <c r="T128" s="1107"/>
      <c r="U128" s="1107"/>
      <c r="V128" s="1107"/>
      <c r="W128" s="1108" t="s">
        <v>499</v>
      </c>
      <c r="X128" s="1108"/>
      <c r="Y128" s="1108"/>
      <c r="Z128" s="1109"/>
      <c r="AA128" s="1110">
        <v>67253</v>
      </c>
      <c r="AB128" s="1111"/>
      <c r="AC128" s="1111"/>
      <c r="AD128" s="1111"/>
      <c r="AE128" s="1112"/>
      <c r="AF128" s="1113">
        <v>61059</v>
      </c>
      <c r="AG128" s="1111"/>
      <c r="AH128" s="1111"/>
      <c r="AI128" s="1111"/>
      <c r="AJ128" s="1112"/>
      <c r="AK128" s="1113">
        <v>51221</v>
      </c>
      <c r="AL128" s="1111"/>
      <c r="AM128" s="1111"/>
      <c r="AN128" s="1111"/>
      <c r="AO128" s="1112"/>
      <c r="AP128" s="1114"/>
      <c r="AQ128" s="1115"/>
      <c r="AR128" s="1115"/>
      <c r="AS128" s="1115"/>
      <c r="AT128" s="1116"/>
      <c r="AU128" s="284"/>
      <c r="AV128" s="284"/>
      <c r="AW128" s="284"/>
      <c r="AX128" s="951" t="s">
        <v>500</v>
      </c>
      <c r="AY128" s="952"/>
      <c r="AZ128" s="952"/>
      <c r="BA128" s="952"/>
      <c r="BB128" s="952"/>
      <c r="BC128" s="952"/>
      <c r="BD128" s="952"/>
      <c r="BE128" s="953"/>
      <c r="BF128" s="1117" t="s">
        <v>181</v>
      </c>
      <c r="BG128" s="1118"/>
      <c r="BH128" s="1118"/>
      <c r="BI128" s="1118"/>
      <c r="BJ128" s="1118"/>
      <c r="BK128" s="1118"/>
      <c r="BL128" s="1119"/>
      <c r="BM128" s="1117">
        <v>13.2</v>
      </c>
      <c r="BN128" s="1118"/>
      <c r="BO128" s="1118"/>
      <c r="BP128" s="1118"/>
      <c r="BQ128" s="1118"/>
      <c r="BR128" s="1118"/>
      <c r="BS128" s="1119"/>
      <c r="BT128" s="1117">
        <v>20</v>
      </c>
      <c r="BU128" s="1118"/>
      <c r="BV128" s="1118"/>
      <c r="BW128" s="1118"/>
      <c r="BX128" s="1118"/>
      <c r="BY128" s="1118"/>
      <c r="BZ128" s="1142"/>
      <c r="CA128" s="285"/>
      <c r="CB128" s="285"/>
      <c r="CC128" s="285"/>
      <c r="CD128" s="285"/>
      <c r="CE128" s="285"/>
      <c r="CF128" s="285"/>
      <c r="CG128" s="282"/>
      <c r="CH128" s="282"/>
      <c r="CI128" s="282"/>
      <c r="CJ128" s="283"/>
      <c r="CK128" s="1088"/>
      <c r="CL128" s="1089"/>
      <c r="CM128" s="1089"/>
      <c r="CN128" s="1089"/>
      <c r="CO128" s="1090"/>
      <c r="CP128" s="1099" t="s">
        <v>501</v>
      </c>
      <c r="CQ128" s="1100"/>
      <c r="CR128" s="1100"/>
      <c r="CS128" s="1100"/>
      <c r="CT128" s="1100"/>
      <c r="CU128" s="1100"/>
      <c r="CV128" s="1100"/>
      <c r="CW128" s="1100"/>
      <c r="CX128" s="1100"/>
      <c r="CY128" s="1100"/>
      <c r="CZ128" s="1100"/>
      <c r="DA128" s="1100"/>
      <c r="DB128" s="1100"/>
      <c r="DC128" s="1100"/>
      <c r="DD128" s="1100"/>
      <c r="DE128" s="1100"/>
      <c r="DF128" s="1101"/>
      <c r="DG128" s="1102">
        <v>9151</v>
      </c>
      <c r="DH128" s="1103"/>
      <c r="DI128" s="1103"/>
      <c r="DJ128" s="1103"/>
      <c r="DK128" s="1103"/>
      <c r="DL128" s="1103">
        <v>6819</v>
      </c>
      <c r="DM128" s="1103"/>
      <c r="DN128" s="1103"/>
      <c r="DO128" s="1103"/>
      <c r="DP128" s="1103"/>
      <c r="DQ128" s="1103">
        <v>2156</v>
      </c>
      <c r="DR128" s="1103"/>
      <c r="DS128" s="1103"/>
      <c r="DT128" s="1103"/>
      <c r="DU128" s="1103"/>
      <c r="DV128" s="1104">
        <v>0</v>
      </c>
      <c r="DW128" s="1104"/>
      <c r="DX128" s="1104"/>
      <c r="DY128" s="1104"/>
      <c r="DZ128" s="1105"/>
    </row>
    <row r="129" spans="1:131" s="248" customFormat="1" ht="26.25" customHeight="1" x14ac:dyDescent="0.15">
      <c r="A129" s="993" t="s">
        <v>107</v>
      </c>
      <c r="B129" s="994"/>
      <c r="C129" s="994"/>
      <c r="D129" s="994"/>
      <c r="E129" s="994"/>
      <c r="F129" s="994"/>
      <c r="G129" s="994"/>
      <c r="H129" s="994"/>
      <c r="I129" s="994"/>
      <c r="J129" s="994"/>
      <c r="K129" s="994"/>
      <c r="L129" s="994"/>
      <c r="M129" s="994"/>
      <c r="N129" s="994"/>
      <c r="O129" s="994"/>
      <c r="P129" s="994"/>
      <c r="Q129" s="994"/>
      <c r="R129" s="994"/>
      <c r="S129" s="994"/>
      <c r="T129" s="994"/>
      <c r="U129" s="994"/>
      <c r="V129" s="994"/>
      <c r="W129" s="1136" t="s">
        <v>502</v>
      </c>
      <c r="X129" s="1137"/>
      <c r="Y129" s="1137"/>
      <c r="Z129" s="1138"/>
      <c r="AA129" s="1021">
        <v>10502298</v>
      </c>
      <c r="AB129" s="1022"/>
      <c r="AC129" s="1022"/>
      <c r="AD129" s="1022"/>
      <c r="AE129" s="1023"/>
      <c r="AF129" s="1024">
        <v>10549405</v>
      </c>
      <c r="AG129" s="1022"/>
      <c r="AH129" s="1022"/>
      <c r="AI129" s="1022"/>
      <c r="AJ129" s="1023"/>
      <c r="AK129" s="1024">
        <v>10888270</v>
      </c>
      <c r="AL129" s="1022"/>
      <c r="AM129" s="1022"/>
      <c r="AN129" s="1022"/>
      <c r="AO129" s="1023"/>
      <c r="AP129" s="1139"/>
      <c r="AQ129" s="1140"/>
      <c r="AR129" s="1140"/>
      <c r="AS129" s="1140"/>
      <c r="AT129" s="1141"/>
      <c r="AU129" s="286"/>
      <c r="AV129" s="286"/>
      <c r="AW129" s="286"/>
      <c r="AX129" s="1130" t="s">
        <v>503</v>
      </c>
      <c r="AY129" s="1013"/>
      <c r="AZ129" s="1013"/>
      <c r="BA129" s="1013"/>
      <c r="BB129" s="1013"/>
      <c r="BC129" s="1013"/>
      <c r="BD129" s="1013"/>
      <c r="BE129" s="1014"/>
      <c r="BF129" s="1131" t="s">
        <v>129</v>
      </c>
      <c r="BG129" s="1132"/>
      <c r="BH129" s="1132"/>
      <c r="BI129" s="1132"/>
      <c r="BJ129" s="1132"/>
      <c r="BK129" s="1132"/>
      <c r="BL129" s="1133"/>
      <c r="BM129" s="1131">
        <v>18.2</v>
      </c>
      <c r="BN129" s="1132"/>
      <c r="BO129" s="1132"/>
      <c r="BP129" s="1132"/>
      <c r="BQ129" s="1132"/>
      <c r="BR129" s="1132"/>
      <c r="BS129" s="1133"/>
      <c r="BT129" s="1131">
        <v>30</v>
      </c>
      <c r="BU129" s="1134"/>
      <c r="BV129" s="1134"/>
      <c r="BW129" s="1134"/>
      <c r="BX129" s="1134"/>
      <c r="BY129" s="1134"/>
      <c r="BZ129" s="1135"/>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993" t="s">
        <v>504</v>
      </c>
      <c r="B130" s="994"/>
      <c r="C130" s="994"/>
      <c r="D130" s="994"/>
      <c r="E130" s="994"/>
      <c r="F130" s="994"/>
      <c r="G130" s="994"/>
      <c r="H130" s="994"/>
      <c r="I130" s="994"/>
      <c r="J130" s="994"/>
      <c r="K130" s="994"/>
      <c r="L130" s="994"/>
      <c r="M130" s="994"/>
      <c r="N130" s="994"/>
      <c r="O130" s="994"/>
      <c r="P130" s="994"/>
      <c r="Q130" s="994"/>
      <c r="R130" s="994"/>
      <c r="S130" s="994"/>
      <c r="T130" s="994"/>
      <c r="U130" s="994"/>
      <c r="V130" s="994"/>
      <c r="W130" s="1136" t="s">
        <v>505</v>
      </c>
      <c r="X130" s="1137"/>
      <c r="Y130" s="1137"/>
      <c r="Z130" s="1138"/>
      <c r="AA130" s="1021">
        <v>1767033</v>
      </c>
      <c r="AB130" s="1022"/>
      <c r="AC130" s="1022"/>
      <c r="AD130" s="1022"/>
      <c r="AE130" s="1023"/>
      <c r="AF130" s="1024">
        <v>1750038</v>
      </c>
      <c r="AG130" s="1022"/>
      <c r="AH130" s="1022"/>
      <c r="AI130" s="1022"/>
      <c r="AJ130" s="1023"/>
      <c r="AK130" s="1024">
        <v>1844392</v>
      </c>
      <c r="AL130" s="1022"/>
      <c r="AM130" s="1022"/>
      <c r="AN130" s="1022"/>
      <c r="AO130" s="1023"/>
      <c r="AP130" s="1139"/>
      <c r="AQ130" s="1140"/>
      <c r="AR130" s="1140"/>
      <c r="AS130" s="1140"/>
      <c r="AT130" s="1141"/>
      <c r="AU130" s="286"/>
      <c r="AV130" s="286"/>
      <c r="AW130" s="286"/>
      <c r="AX130" s="1130" t="s">
        <v>506</v>
      </c>
      <c r="AY130" s="1013"/>
      <c r="AZ130" s="1013"/>
      <c r="BA130" s="1013"/>
      <c r="BB130" s="1013"/>
      <c r="BC130" s="1013"/>
      <c r="BD130" s="1013"/>
      <c r="BE130" s="1014"/>
      <c r="BF130" s="1167">
        <v>6.8</v>
      </c>
      <c r="BG130" s="1168"/>
      <c r="BH130" s="1168"/>
      <c r="BI130" s="1168"/>
      <c r="BJ130" s="1168"/>
      <c r="BK130" s="1168"/>
      <c r="BL130" s="1169"/>
      <c r="BM130" s="1167">
        <v>25</v>
      </c>
      <c r="BN130" s="1168"/>
      <c r="BO130" s="1168"/>
      <c r="BP130" s="1168"/>
      <c r="BQ130" s="1168"/>
      <c r="BR130" s="1168"/>
      <c r="BS130" s="1169"/>
      <c r="BT130" s="1167">
        <v>35</v>
      </c>
      <c r="BU130" s="1170"/>
      <c r="BV130" s="1170"/>
      <c r="BW130" s="1170"/>
      <c r="BX130" s="1170"/>
      <c r="BY130" s="1170"/>
      <c r="BZ130" s="1171"/>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172"/>
      <c r="B131" s="1173"/>
      <c r="C131" s="1173"/>
      <c r="D131" s="1173"/>
      <c r="E131" s="1173"/>
      <c r="F131" s="1173"/>
      <c r="G131" s="1173"/>
      <c r="H131" s="1173"/>
      <c r="I131" s="1173"/>
      <c r="J131" s="1173"/>
      <c r="K131" s="1173"/>
      <c r="L131" s="1173"/>
      <c r="M131" s="1173"/>
      <c r="N131" s="1173"/>
      <c r="O131" s="1173"/>
      <c r="P131" s="1173"/>
      <c r="Q131" s="1173"/>
      <c r="R131" s="1173"/>
      <c r="S131" s="1173"/>
      <c r="T131" s="1173"/>
      <c r="U131" s="1173"/>
      <c r="V131" s="1173"/>
      <c r="W131" s="1174" t="s">
        <v>507</v>
      </c>
      <c r="X131" s="1175"/>
      <c r="Y131" s="1175"/>
      <c r="Z131" s="1176"/>
      <c r="AA131" s="1068">
        <v>8735265</v>
      </c>
      <c r="AB131" s="1047"/>
      <c r="AC131" s="1047"/>
      <c r="AD131" s="1047"/>
      <c r="AE131" s="1048"/>
      <c r="AF131" s="1046">
        <v>8799367</v>
      </c>
      <c r="AG131" s="1047"/>
      <c r="AH131" s="1047"/>
      <c r="AI131" s="1047"/>
      <c r="AJ131" s="1048"/>
      <c r="AK131" s="1046">
        <v>9043878</v>
      </c>
      <c r="AL131" s="1047"/>
      <c r="AM131" s="1047"/>
      <c r="AN131" s="1047"/>
      <c r="AO131" s="1048"/>
      <c r="AP131" s="1177"/>
      <c r="AQ131" s="1178"/>
      <c r="AR131" s="1178"/>
      <c r="AS131" s="1178"/>
      <c r="AT131" s="1179"/>
      <c r="AU131" s="286"/>
      <c r="AV131" s="286"/>
      <c r="AW131" s="286"/>
      <c r="AX131" s="1149" t="s">
        <v>508</v>
      </c>
      <c r="AY131" s="1100"/>
      <c r="AZ131" s="1100"/>
      <c r="BA131" s="1100"/>
      <c r="BB131" s="1100"/>
      <c r="BC131" s="1100"/>
      <c r="BD131" s="1100"/>
      <c r="BE131" s="1101"/>
      <c r="BF131" s="1150">
        <v>27.3</v>
      </c>
      <c r="BG131" s="1151"/>
      <c r="BH131" s="1151"/>
      <c r="BI131" s="1151"/>
      <c r="BJ131" s="1151"/>
      <c r="BK131" s="1151"/>
      <c r="BL131" s="1152"/>
      <c r="BM131" s="1150">
        <v>350</v>
      </c>
      <c r="BN131" s="1151"/>
      <c r="BO131" s="1151"/>
      <c r="BP131" s="1151"/>
      <c r="BQ131" s="1151"/>
      <c r="BR131" s="1151"/>
      <c r="BS131" s="1152"/>
      <c r="BT131" s="1153"/>
      <c r="BU131" s="1154"/>
      <c r="BV131" s="1154"/>
      <c r="BW131" s="1154"/>
      <c r="BX131" s="1154"/>
      <c r="BY131" s="1154"/>
      <c r="BZ131" s="1155"/>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56" t="s">
        <v>509</v>
      </c>
      <c r="B132" s="1157"/>
      <c r="C132" s="1157"/>
      <c r="D132" s="1157"/>
      <c r="E132" s="1157"/>
      <c r="F132" s="1157"/>
      <c r="G132" s="1157"/>
      <c r="H132" s="1157"/>
      <c r="I132" s="1157"/>
      <c r="J132" s="1157"/>
      <c r="K132" s="1157"/>
      <c r="L132" s="1157"/>
      <c r="M132" s="1157"/>
      <c r="N132" s="1157"/>
      <c r="O132" s="1157"/>
      <c r="P132" s="1157"/>
      <c r="Q132" s="1157"/>
      <c r="R132" s="1157"/>
      <c r="S132" s="1157"/>
      <c r="T132" s="1157"/>
      <c r="U132" s="1157"/>
      <c r="V132" s="1160" t="s">
        <v>510</v>
      </c>
      <c r="W132" s="1160"/>
      <c r="X132" s="1160"/>
      <c r="Y132" s="1160"/>
      <c r="Z132" s="1161"/>
      <c r="AA132" s="1162">
        <v>7.4320469960000004</v>
      </c>
      <c r="AB132" s="1163"/>
      <c r="AC132" s="1163"/>
      <c r="AD132" s="1163"/>
      <c r="AE132" s="1164"/>
      <c r="AF132" s="1165">
        <v>6.9683080610000001</v>
      </c>
      <c r="AG132" s="1163"/>
      <c r="AH132" s="1163"/>
      <c r="AI132" s="1163"/>
      <c r="AJ132" s="1164"/>
      <c r="AK132" s="1165">
        <v>6.2609203710000001</v>
      </c>
      <c r="AL132" s="1163"/>
      <c r="AM132" s="1163"/>
      <c r="AN132" s="1163"/>
      <c r="AO132" s="1164"/>
      <c r="AP132" s="1062"/>
      <c r="AQ132" s="1063"/>
      <c r="AR132" s="1063"/>
      <c r="AS132" s="1063"/>
      <c r="AT132" s="1166"/>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58"/>
      <c r="B133" s="1159"/>
      <c r="C133" s="1159"/>
      <c r="D133" s="1159"/>
      <c r="E133" s="1159"/>
      <c r="F133" s="1159"/>
      <c r="G133" s="1159"/>
      <c r="H133" s="1159"/>
      <c r="I133" s="1159"/>
      <c r="J133" s="1159"/>
      <c r="K133" s="1159"/>
      <c r="L133" s="1159"/>
      <c r="M133" s="1159"/>
      <c r="N133" s="1159"/>
      <c r="O133" s="1159"/>
      <c r="P133" s="1159"/>
      <c r="Q133" s="1159"/>
      <c r="R133" s="1159"/>
      <c r="S133" s="1159"/>
      <c r="T133" s="1159"/>
      <c r="U133" s="1159"/>
      <c r="V133" s="1143" t="s">
        <v>511</v>
      </c>
      <c r="W133" s="1143"/>
      <c r="X133" s="1143"/>
      <c r="Y133" s="1143"/>
      <c r="Z133" s="1144"/>
      <c r="AA133" s="1145">
        <v>7.9</v>
      </c>
      <c r="AB133" s="1146"/>
      <c r="AC133" s="1146"/>
      <c r="AD133" s="1146"/>
      <c r="AE133" s="1147"/>
      <c r="AF133" s="1145">
        <v>7.4</v>
      </c>
      <c r="AG133" s="1146"/>
      <c r="AH133" s="1146"/>
      <c r="AI133" s="1146"/>
      <c r="AJ133" s="1147"/>
      <c r="AK133" s="1145">
        <v>6.8</v>
      </c>
      <c r="AL133" s="1146"/>
      <c r="AM133" s="1146"/>
      <c r="AN133" s="1146"/>
      <c r="AO133" s="1147"/>
      <c r="AP133" s="1092"/>
      <c r="AQ133" s="1093"/>
      <c r="AR133" s="1093"/>
      <c r="AS133" s="1093"/>
      <c r="AT133" s="1148"/>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iySxtaw5Upj1kVqGzVCNfSnYF9TpSpf8wxfcY+8Q8JUkRDYs09cOtYM4jgyF5BkcuL8lpx06lSep0URg2OMYVQ==" saltValue="k7XB51dgCFhZACbQne58f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zoomScaleNormal="10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512</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KjayhU/rmP8+yDDtZrY2HGlIPXfiRay9BdyJ4B2CXolcu1+n0ML6kcp2owTPsXcMdWk2ykgZNVu7tRTh0qhoyg==" saltValue="eGAscb2qkPoBMNNvYYABc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TJsnYrjiGQEZBzFAmcqPvjyShKsSsdtaobj+TCW3D0w+bTAgnqJAlG1C36FBxd6cBbcAtLBVaFN+H7upRbrJ9Q==" saltValue="pB2vz/2Uz1fQlemXQQTZi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513</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514</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80" t="s">
        <v>515</v>
      </c>
      <c r="AP7" s="305"/>
      <c r="AQ7" s="306" t="s">
        <v>516</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81"/>
      <c r="AP8" s="311" t="s">
        <v>517</v>
      </c>
      <c r="AQ8" s="312" t="s">
        <v>518</v>
      </c>
      <c r="AR8" s="313" t="s">
        <v>519</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82" t="s">
        <v>520</v>
      </c>
      <c r="AL9" s="1183"/>
      <c r="AM9" s="1183"/>
      <c r="AN9" s="1184"/>
      <c r="AO9" s="314">
        <v>3382429</v>
      </c>
      <c r="AP9" s="314">
        <v>99618</v>
      </c>
      <c r="AQ9" s="315">
        <v>100177</v>
      </c>
      <c r="AR9" s="316">
        <v>-0.6</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82" t="s">
        <v>521</v>
      </c>
      <c r="AL10" s="1183"/>
      <c r="AM10" s="1183"/>
      <c r="AN10" s="1184"/>
      <c r="AO10" s="317">
        <v>109529</v>
      </c>
      <c r="AP10" s="317">
        <v>3226</v>
      </c>
      <c r="AQ10" s="318">
        <v>9943</v>
      </c>
      <c r="AR10" s="319">
        <v>-67.599999999999994</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82" t="s">
        <v>522</v>
      </c>
      <c r="AL11" s="1183"/>
      <c r="AM11" s="1183"/>
      <c r="AN11" s="1184"/>
      <c r="AO11" s="317" t="s">
        <v>523</v>
      </c>
      <c r="AP11" s="317" t="s">
        <v>523</v>
      </c>
      <c r="AQ11" s="318">
        <v>1487</v>
      </c>
      <c r="AR11" s="319" t="s">
        <v>523</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82" t="s">
        <v>524</v>
      </c>
      <c r="AL12" s="1183"/>
      <c r="AM12" s="1183"/>
      <c r="AN12" s="1184"/>
      <c r="AO12" s="317" t="s">
        <v>523</v>
      </c>
      <c r="AP12" s="317" t="s">
        <v>523</v>
      </c>
      <c r="AQ12" s="318">
        <v>23</v>
      </c>
      <c r="AR12" s="319" t="s">
        <v>523</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82" t="s">
        <v>525</v>
      </c>
      <c r="AL13" s="1183"/>
      <c r="AM13" s="1183"/>
      <c r="AN13" s="1184"/>
      <c r="AO13" s="317">
        <v>172437</v>
      </c>
      <c r="AP13" s="317">
        <v>5079</v>
      </c>
      <c r="AQ13" s="318">
        <v>4025</v>
      </c>
      <c r="AR13" s="319">
        <v>26.2</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82" t="s">
        <v>526</v>
      </c>
      <c r="AL14" s="1183"/>
      <c r="AM14" s="1183"/>
      <c r="AN14" s="1184"/>
      <c r="AO14" s="317">
        <v>111524</v>
      </c>
      <c r="AP14" s="317">
        <v>3285</v>
      </c>
      <c r="AQ14" s="318">
        <v>2366</v>
      </c>
      <c r="AR14" s="319">
        <v>38.799999999999997</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88" t="s">
        <v>527</v>
      </c>
      <c r="AL15" s="1189"/>
      <c r="AM15" s="1189"/>
      <c r="AN15" s="1190"/>
      <c r="AO15" s="317">
        <v>-203431</v>
      </c>
      <c r="AP15" s="317">
        <v>-5991</v>
      </c>
      <c r="AQ15" s="318">
        <v>-7732</v>
      </c>
      <c r="AR15" s="319">
        <v>-22.5</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88" t="s">
        <v>189</v>
      </c>
      <c r="AL16" s="1189"/>
      <c r="AM16" s="1189"/>
      <c r="AN16" s="1190"/>
      <c r="AO16" s="317">
        <v>3572488</v>
      </c>
      <c r="AP16" s="317">
        <v>105216</v>
      </c>
      <c r="AQ16" s="318">
        <v>110288</v>
      </c>
      <c r="AR16" s="319">
        <v>-4.5999999999999996</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528</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529</v>
      </c>
      <c r="AP20" s="326" t="s">
        <v>530</v>
      </c>
      <c r="AQ20" s="327" t="s">
        <v>531</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91" t="s">
        <v>532</v>
      </c>
      <c r="AL21" s="1192"/>
      <c r="AM21" s="1192"/>
      <c r="AN21" s="1193"/>
      <c r="AO21" s="330">
        <v>10.78</v>
      </c>
      <c r="AP21" s="331">
        <v>10.26</v>
      </c>
      <c r="AQ21" s="332">
        <v>0.52</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91" t="s">
        <v>533</v>
      </c>
      <c r="AL22" s="1192"/>
      <c r="AM22" s="1192"/>
      <c r="AN22" s="1193"/>
      <c r="AO22" s="335">
        <v>100.4</v>
      </c>
      <c r="AP22" s="336">
        <v>97.6</v>
      </c>
      <c r="AQ22" s="337">
        <v>2.8</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534</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535</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536</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80" t="s">
        <v>515</v>
      </c>
      <c r="AP30" s="305"/>
      <c r="AQ30" s="306" t="s">
        <v>516</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81"/>
      <c r="AP31" s="311" t="s">
        <v>517</v>
      </c>
      <c r="AQ31" s="312" t="s">
        <v>518</v>
      </c>
      <c r="AR31" s="313" t="s">
        <v>519</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85" t="s">
        <v>537</v>
      </c>
      <c r="AL32" s="1186"/>
      <c r="AM32" s="1186"/>
      <c r="AN32" s="1187"/>
      <c r="AO32" s="345">
        <v>2338521</v>
      </c>
      <c r="AP32" s="345">
        <v>68873</v>
      </c>
      <c r="AQ32" s="346">
        <v>68741</v>
      </c>
      <c r="AR32" s="347">
        <v>0.2</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85" t="s">
        <v>538</v>
      </c>
      <c r="AL33" s="1186"/>
      <c r="AM33" s="1186"/>
      <c r="AN33" s="1187"/>
      <c r="AO33" s="345" t="s">
        <v>523</v>
      </c>
      <c r="AP33" s="345" t="s">
        <v>523</v>
      </c>
      <c r="AQ33" s="346" t="s">
        <v>523</v>
      </c>
      <c r="AR33" s="347" t="s">
        <v>523</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85" t="s">
        <v>539</v>
      </c>
      <c r="AL34" s="1186"/>
      <c r="AM34" s="1186"/>
      <c r="AN34" s="1187"/>
      <c r="AO34" s="345" t="s">
        <v>523</v>
      </c>
      <c r="AP34" s="345" t="s">
        <v>523</v>
      </c>
      <c r="AQ34" s="346">
        <v>1</v>
      </c>
      <c r="AR34" s="347" t="s">
        <v>523</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85" t="s">
        <v>540</v>
      </c>
      <c r="AL35" s="1186"/>
      <c r="AM35" s="1186"/>
      <c r="AN35" s="1187"/>
      <c r="AO35" s="345">
        <v>123209</v>
      </c>
      <c r="AP35" s="345">
        <v>3629</v>
      </c>
      <c r="AQ35" s="346">
        <v>17075</v>
      </c>
      <c r="AR35" s="347">
        <v>-78.7</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85" t="s">
        <v>541</v>
      </c>
      <c r="AL36" s="1186"/>
      <c r="AM36" s="1186"/>
      <c r="AN36" s="1187"/>
      <c r="AO36" s="345" t="s">
        <v>523</v>
      </c>
      <c r="AP36" s="345" t="s">
        <v>523</v>
      </c>
      <c r="AQ36" s="346">
        <v>2445</v>
      </c>
      <c r="AR36" s="347" t="s">
        <v>523</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85" t="s">
        <v>542</v>
      </c>
      <c r="AL37" s="1186"/>
      <c r="AM37" s="1186"/>
      <c r="AN37" s="1187"/>
      <c r="AO37" s="345">
        <v>113</v>
      </c>
      <c r="AP37" s="345">
        <v>3</v>
      </c>
      <c r="AQ37" s="346">
        <v>621</v>
      </c>
      <c r="AR37" s="347">
        <v>-99.5</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94" t="s">
        <v>543</v>
      </c>
      <c r="AL38" s="1195"/>
      <c r="AM38" s="1195"/>
      <c r="AN38" s="1196"/>
      <c r="AO38" s="348" t="s">
        <v>523</v>
      </c>
      <c r="AP38" s="348" t="s">
        <v>523</v>
      </c>
      <c r="AQ38" s="349">
        <v>4</v>
      </c>
      <c r="AR38" s="337" t="s">
        <v>523</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94" t="s">
        <v>544</v>
      </c>
      <c r="AL39" s="1195"/>
      <c r="AM39" s="1195"/>
      <c r="AN39" s="1196"/>
      <c r="AO39" s="345">
        <v>-51221</v>
      </c>
      <c r="AP39" s="345">
        <v>-1509</v>
      </c>
      <c r="AQ39" s="346">
        <v>-4161</v>
      </c>
      <c r="AR39" s="347">
        <v>-63.7</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85" t="s">
        <v>545</v>
      </c>
      <c r="AL40" s="1186"/>
      <c r="AM40" s="1186"/>
      <c r="AN40" s="1187"/>
      <c r="AO40" s="345">
        <v>-1844392</v>
      </c>
      <c r="AP40" s="345">
        <v>-54320</v>
      </c>
      <c r="AQ40" s="346">
        <v>-59663</v>
      </c>
      <c r="AR40" s="347">
        <v>-9</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97" t="s">
        <v>299</v>
      </c>
      <c r="AL41" s="1198"/>
      <c r="AM41" s="1198"/>
      <c r="AN41" s="1199"/>
      <c r="AO41" s="345">
        <v>566230</v>
      </c>
      <c r="AP41" s="345">
        <v>16676</v>
      </c>
      <c r="AQ41" s="346">
        <v>25063</v>
      </c>
      <c r="AR41" s="347">
        <v>-33.5</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546</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547</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548</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00" t="s">
        <v>515</v>
      </c>
      <c r="AN49" s="1202" t="s">
        <v>549</v>
      </c>
      <c r="AO49" s="1203"/>
      <c r="AP49" s="1203"/>
      <c r="AQ49" s="1203"/>
      <c r="AR49" s="1204"/>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01"/>
      <c r="AN50" s="361" t="s">
        <v>550</v>
      </c>
      <c r="AO50" s="362" t="s">
        <v>551</v>
      </c>
      <c r="AP50" s="363" t="s">
        <v>552</v>
      </c>
      <c r="AQ50" s="364" t="s">
        <v>553</v>
      </c>
      <c r="AR50" s="365" t="s">
        <v>554</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555</v>
      </c>
      <c r="AL51" s="358"/>
      <c r="AM51" s="366">
        <v>3061500</v>
      </c>
      <c r="AN51" s="367">
        <v>87299</v>
      </c>
      <c r="AO51" s="368">
        <v>-32.799999999999997</v>
      </c>
      <c r="AP51" s="369">
        <v>83280</v>
      </c>
      <c r="AQ51" s="370">
        <v>30.7</v>
      </c>
      <c r="AR51" s="371">
        <v>-63.5</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556</v>
      </c>
      <c r="AM52" s="374">
        <v>1974548</v>
      </c>
      <c r="AN52" s="375">
        <v>56305</v>
      </c>
      <c r="AO52" s="376">
        <v>-36.6</v>
      </c>
      <c r="AP52" s="377">
        <v>43123</v>
      </c>
      <c r="AQ52" s="378">
        <v>24.7</v>
      </c>
      <c r="AR52" s="379">
        <v>-61.3</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557</v>
      </c>
      <c r="AL53" s="358"/>
      <c r="AM53" s="366">
        <v>2945886</v>
      </c>
      <c r="AN53" s="367">
        <v>84744</v>
      </c>
      <c r="AO53" s="368">
        <v>-2.9</v>
      </c>
      <c r="AP53" s="369">
        <v>88968</v>
      </c>
      <c r="AQ53" s="370">
        <v>6.8</v>
      </c>
      <c r="AR53" s="371">
        <v>-9.6999999999999993</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556</v>
      </c>
      <c r="AM54" s="374">
        <v>1662835</v>
      </c>
      <c r="AN54" s="375">
        <v>47835</v>
      </c>
      <c r="AO54" s="376">
        <v>-15</v>
      </c>
      <c r="AP54" s="377">
        <v>45482</v>
      </c>
      <c r="AQ54" s="378">
        <v>5.5</v>
      </c>
      <c r="AR54" s="379">
        <v>-20.5</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558</v>
      </c>
      <c r="AL55" s="358"/>
      <c r="AM55" s="366">
        <v>2970207</v>
      </c>
      <c r="AN55" s="367">
        <v>85713</v>
      </c>
      <c r="AO55" s="368">
        <v>1.1000000000000001</v>
      </c>
      <c r="AP55" s="369">
        <v>85173</v>
      </c>
      <c r="AQ55" s="370">
        <v>-4.3</v>
      </c>
      <c r="AR55" s="371">
        <v>5.4</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556</v>
      </c>
      <c r="AM56" s="374">
        <v>2059041</v>
      </c>
      <c r="AN56" s="375">
        <v>59419</v>
      </c>
      <c r="AO56" s="376">
        <v>24.2</v>
      </c>
      <c r="AP56" s="377">
        <v>43913</v>
      </c>
      <c r="AQ56" s="378">
        <v>-3.4</v>
      </c>
      <c r="AR56" s="379">
        <v>27.6</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559</v>
      </c>
      <c r="AL57" s="358"/>
      <c r="AM57" s="366">
        <v>2792904</v>
      </c>
      <c r="AN57" s="367">
        <v>81293</v>
      </c>
      <c r="AO57" s="368">
        <v>-5.2</v>
      </c>
      <c r="AP57" s="369">
        <v>94081</v>
      </c>
      <c r="AQ57" s="370">
        <v>10.5</v>
      </c>
      <c r="AR57" s="371">
        <v>-15.7</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556</v>
      </c>
      <c r="AM58" s="374">
        <v>1869134</v>
      </c>
      <c r="AN58" s="375">
        <v>54405</v>
      </c>
      <c r="AO58" s="376">
        <v>-8.4</v>
      </c>
      <c r="AP58" s="377">
        <v>48949</v>
      </c>
      <c r="AQ58" s="378">
        <v>11.5</v>
      </c>
      <c r="AR58" s="379">
        <v>-19.899999999999999</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560</v>
      </c>
      <c r="AL59" s="358"/>
      <c r="AM59" s="366">
        <v>3527589</v>
      </c>
      <c r="AN59" s="367">
        <v>103893</v>
      </c>
      <c r="AO59" s="368">
        <v>27.8</v>
      </c>
      <c r="AP59" s="369">
        <v>92632</v>
      </c>
      <c r="AQ59" s="370">
        <v>-1.5</v>
      </c>
      <c r="AR59" s="371">
        <v>29.3</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556</v>
      </c>
      <c r="AM60" s="374">
        <v>1971302</v>
      </c>
      <c r="AN60" s="375">
        <v>58058</v>
      </c>
      <c r="AO60" s="376">
        <v>6.7</v>
      </c>
      <c r="AP60" s="377">
        <v>47978</v>
      </c>
      <c r="AQ60" s="378">
        <v>-2</v>
      </c>
      <c r="AR60" s="379">
        <v>8.6999999999999993</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561</v>
      </c>
      <c r="AL61" s="380"/>
      <c r="AM61" s="381">
        <v>3059617</v>
      </c>
      <c r="AN61" s="382">
        <v>88588</v>
      </c>
      <c r="AO61" s="383">
        <v>-2.4</v>
      </c>
      <c r="AP61" s="384">
        <v>88827</v>
      </c>
      <c r="AQ61" s="385">
        <v>8.4</v>
      </c>
      <c r="AR61" s="371">
        <v>-10.8</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556</v>
      </c>
      <c r="AM62" s="374">
        <v>1907372</v>
      </c>
      <c r="AN62" s="375">
        <v>55204</v>
      </c>
      <c r="AO62" s="376">
        <v>-5.8</v>
      </c>
      <c r="AP62" s="377">
        <v>45889</v>
      </c>
      <c r="AQ62" s="378">
        <v>7.3</v>
      </c>
      <c r="AR62" s="379">
        <v>-13.1</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mxvPz4uCOByA3EJxD85rhrp4J/3Iig8RpgLBgqtouhy0xRZLlI6/GTRX2lRn9B5+QeoWWYAhaTW7ufZCxXHmYQ==" saltValue="jlBWb9RX/HqTaNldAvj/OA=="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zoomScaleNormal="100"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563</v>
      </c>
    </row>
    <row r="121" spans="125:125" ht="13.5" hidden="1" customHeight="1" x14ac:dyDescent="0.15">
      <c r="DU121" s="292"/>
    </row>
  </sheetData>
  <sheetProtection algorithmName="SHA-512" hashValue="FjI/SqzK11p6kdwBQui9ckHWqjmcs4gc5R9fGPMV5pb3KLmf16g0y/6+3Zzs+8unSw5hbKNdH/YBAYVbMLz21Q==" saltValue="qXAf/m26pnT3s+Qq0SqCT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zoomScaleNormal="100"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564</v>
      </c>
    </row>
  </sheetData>
  <sheetProtection algorithmName="SHA-512" hashValue="Qa9CqVOvK6YZq7E7RltNECYFV6X26ZkmY8kqeZlvgtepTWSX3G+GeYuGjqiaYCCzKd38eY2+4OY6QDsbxESmNw==" saltValue="xUOA6Jvf242JwgsSdRFvb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zoomScaleNormal="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565</v>
      </c>
      <c r="G46" s="8" t="s">
        <v>566</v>
      </c>
      <c r="H46" s="8" t="s">
        <v>567</v>
      </c>
      <c r="I46" s="8" t="s">
        <v>568</v>
      </c>
      <c r="J46" s="9" t="s">
        <v>569</v>
      </c>
    </row>
    <row r="47" spans="2:10" ht="57.75" customHeight="1" x14ac:dyDescent="0.15">
      <c r="B47" s="10"/>
      <c r="C47" s="1205" t="s">
        <v>3</v>
      </c>
      <c r="D47" s="1205"/>
      <c r="E47" s="1206"/>
      <c r="F47" s="11">
        <v>27.72</v>
      </c>
      <c r="G47" s="12">
        <v>23.69</v>
      </c>
      <c r="H47" s="12">
        <v>23.09</v>
      </c>
      <c r="I47" s="12">
        <v>24.26</v>
      </c>
      <c r="J47" s="13">
        <v>20.48</v>
      </c>
    </row>
    <row r="48" spans="2:10" ht="57.75" customHeight="1" x14ac:dyDescent="0.15">
      <c r="B48" s="14"/>
      <c r="C48" s="1207" t="s">
        <v>4</v>
      </c>
      <c r="D48" s="1207"/>
      <c r="E48" s="1208"/>
      <c r="F48" s="15">
        <v>7.95</v>
      </c>
      <c r="G48" s="16">
        <v>6.82</v>
      </c>
      <c r="H48" s="16">
        <v>6.04</v>
      </c>
      <c r="I48" s="16">
        <v>4.1100000000000003</v>
      </c>
      <c r="J48" s="17">
        <v>6.24</v>
      </c>
    </row>
    <row r="49" spans="2:10" ht="57.75" customHeight="1" thickBot="1" x14ac:dyDescent="0.2">
      <c r="B49" s="18"/>
      <c r="C49" s="1209" t="s">
        <v>5</v>
      </c>
      <c r="D49" s="1209"/>
      <c r="E49" s="1210"/>
      <c r="F49" s="19" t="s">
        <v>570</v>
      </c>
      <c r="G49" s="20" t="s">
        <v>571</v>
      </c>
      <c r="H49" s="20" t="s">
        <v>572</v>
      </c>
      <c r="I49" s="20" t="s">
        <v>573</v>
      </c>
      <c r="J49" s="21" t="s">
        <v>574</v>
      </c>
    </row>
    <row r="50" spans="2:10" ht="13.5" customHeight="1" x14ac:dyDescent="0.15"/>
  </sheetData>
  <sheetProtection algorithmName="SHA-512" hashValue="Lc3zgosVoL2WhSPcbiIZeQNEmZFqdD/mivNlMuJbN7wdxqUx+CCmd/bGItn/utxFhRWBdpWSpurjoa+7zvj/1Q==" saltValue="GYxYnp9LOCHTOabHOwtbv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565</v>
      </c>
      <c r="G33" s="29" t="s">
        <v>566</v>
      </c>
      <c r="H33" s="29" t="s">
        <v>567</v>
      </c>
      <c r="I33" s="29" t="s">
        <v>568</v>
      </c>
      <c r="J33" s="30" t="s">
        <v>569</v>
      </c>
      <c r="K33" s="22"/>
      <c r="L33" s="22"/>
      <c r="M33" s="22"/>
      <c r="N33" s="22"/>
      <c r="O33" s="22"/>
      <c r="P33" s="22"/>
    </row>
    <row r="34" spans="1:16" ht="39" customHeight="1" x14ac:dyDescent="0.15">
      <c r="A34" s="22"/>
      <c r="B34" s="31"/>
      <c r="C34" s="1217" t="s">
        <v>575</v>
      </c>
      <c r="D34" s="1217"/>
      <c r="E34" s="1218"/>
      <c r="F34" s="32">
        <v>7.95</v>
      </c>
      <c r="G34" s="33">
        <v>6.82</v>
      </c>
      <c r="H34" s="33">
        <v>6.03</v>
      </c>
      <c r="I34" s="33">
        <v>4.1100000000000003</v>
      </c>
      <c r="J34" s="34">
        <v>6.23</v>
      </c>
      <c r="K34" s="22"/>
      <c r="L34" s="22"/>
      <c r="M34" s="22"/>
      <c r="N34" s="22"/>
      <c r="O34" s="22"/>
      <c r="P34" s="22"/>
    </row>
    <row r="35" spans="1:16" ht="39" customHeight="1" x14ac:dyDescent="0.15">
      <c r="A35" s="22"/>
      <c r="B35" s="35"/>
      <c r="C35" s="1211" t="s">
        <v>576</v>
      </c>
      <c r="D35" s="1212"/>
      <c r="E35" s="1213"/>
      <c r="F35" s="36">
        <v>3.34</v>
      </c>
      <c r="G35" s="37">
        <v>3.06</v>
      </c>
      <c r="H35" s="37">
        <v>2.94</v>
      </c>
      <c r="I35" s="37">
        <v>2.75</v>
      </c>
      <c r="J35" s="38">
        <v>3.97</v>
      </c>
      <c r="K35" s="22"/>
      <c r="L35" s="22"/>
      <c r="M35" s="22"/>
      <c r="N35" s="22"/>
      <c r="O35" s="22"/>
      <c r="P35" s="22"/>
    </row>
    <row r="36" spans="1:16" ht="39" customHeight="1" x14ac:dyDescent="0.15">
      <c r="A36" s="22"/>
      <c r="B36" s="35"/>
      <c r="C36" s="1211" t="s">
        <v>577</v>
      </c>
      <c r="D36" s="1212"/>
      <c r="E36" s="1213"/>
      <c r="F36" s="36">
        <v>0.76</v>
      </c>
      <c r="G36" s="37">
        <v>1.24</v>
      </c>
      <c r="H36" s="37">
        <v>0.4</v>
      </c>
      <c r="I36" s="37">
        <v>0.43</v>
      </c>
      <c r="J36" s="38">
        <v>0.92</v>
      </c>
      <c r="K36" s="22"/>
      <c r="L36" s="22"/>
      <c r="M36" s="22"/>
      <c r="N36" s="22"/>
      <c r="O36" s="22"/>
      <c r="P36" s="22"/>
    </row>
    <row r="37" spans="1:16" ht="39" customHeight="1" x14ac:dyDescent="0.15">
      <c r="A37" s="22"/>
      <c r="B37" s="35"/>
      <c r="C37" s="1211" t="s">
        <v>578</v>
      </c>
      <c r="D37" s="1212"/>
      <c r="E37" s="1213"/>
      <c r="F37" s="36">
        <v>0.28999999999999998</v>
      </c>
      <c r="G37" s="37">
        <v>0.73</v>
      </c>
      <c r="H37" s="37">
        <v>1.08</v>
      </c>
      <c r="I37" s="37">
        <v>0.6</v>
      </c>
      <c r="J37" s="38">
        <v>0.48</v>
      </c>
      <c r="K37" s="22"/>
      <c r="L37" s="22"/>
      <c r="M37" s="22"/>
      <c r="N37" s="22"/>
      <c r="O37" s="22"/>
      <c r="P37" s="22"/>
    </row>
    <row r="38" spans="1:16" ht="39" customHeight="1" x14ac:dyDescent="0.15">
      <c r="A38" s="22"/>
      <c r="B38" s="35"/>
      <c r="C38" s="1211" t="s">
        <v>579</v>
      </c>
      <c r="D38" s="1212"/>
      <c r="E38" s="1213"/>
      <c r="F38" s="36">
        <v>0.02</v>
      </c>
      <c r="G38" s="37">
        <v>0.01</v>
      </c>
      <c r="H38" s="37">
        <v>0.02</v>
      </c>
      <c r="I38" s="37">
        <v>0.02</v>
      </c>
      <c r="J38" s="38">
        <v>0.01</v>
      </c>
      <c r="K38" s="22"/>
      <c r="L38" s="22"/>
      <c r="M38" s="22"/>
      <c r="N38" s="22"/>
      <c r="O38" s="22"/>
      <c r="P38" s="22"/>
    </row>
    <row r="39" spans="1:16" ht="39" customHeight="1" x14ac:dyDescent="0.15">
      <c r="A39" s="22"/>
      <c r="B39" s="35"/>
      <c r="C39" s="1211" t="s">
        <v>580</v>
      </c>
      <c r="D39" s="1212"/>
      <c r="E39" s="1213"/>
      <c r="F39" s="36">
        <v>0.01</v>
      </c>
      <c r="G39" s="37">
        <v>0</v>
      </c>
      <c r="H39" s="37">
        <v>0.01</v>
      </c>
      <c r="I39" s="37">
        <v>0.01</v>
      </c>
      <c r="J39" s="38">
        <v>0.01</v>
      </c>
      <c r="K39" s="22"/>
      <c r="L39" s="22"/>
      <c r="M39" s="22"/>
      <c r="N39" s="22"/>
      <c r="O39" s="22"/>
      <c r="P39" s="22"/>
    </row>
    <row r="40" spans="1:16" ht="39" customHeight="1" x14ac:dyDescent="0.15">
      <c r="A40" s="22"/>
      <c r="B40" s="35"/>
      <c r="C40" s="1211"/>
      <c r="D40" s="1212"/>
      <c r="E40" s="1213"/>
      <c r="F40" s="36"/>
      <c r="G40" s="37"/>
      <c r="H40" s="37"/>
      <c r="I40" s="37"/>
      <c r="J40" s="38"/>
      <c r="K40" s="22"/>
      <c r="L40" s="22"/>
      <c r="M40" s="22"/>
      <c r="N40" s="22"/>
      <c r="O40" s="22"/>
      <c r="P40" s="22"/>
    </row>
    <row r="41" spans="1:16" ht="39" customHeight="1" x14ac:dyDescent="0.15">
      <c r="A41" s="22"/>
      <c r="B41" s="35"/>
      <c r="C41" s="1211"/>
      <c r="D41" s="1212"/>
      <c r="E41" s="1213"/>
      <c r="F41" s="36"/>
      <c r="G41" s="37"/>
      <c r="H41" s="37"/>
      <c r="I41" s="37"/>
      <c r="J41" s="38"/>
      <c r="K41" s="22"/>
      <c r="L41" s="22"/>
      <c r="M41" s="22"/>
      <c r="N41" s="22"/>
      <c r="O41" s="22"/>
      <c r="P41" s="22"/>
    </row>
    <row r="42" spans="1:16" ht="39" customHeight="1" x14ac:dyDescent="0.15">
      <c r="A42" s="22"/>
      <c r="B42" s="39"/>
      <c r="C42" s="1211" t="s">
        <v>581</v>
      </c>
      <c r="D42" s="1212"/>
      <c r="E42" s="1213"/>
      <c r="F42" s="36" t="s">
        <v>523</v>
      </c>
      <c r="G42" s="37" t="s">
        <v>523</v>
      </c>
      <c r="H42" s="37" t="s">
        <v>523</v>
      </c>
      <c r="I42" s="37" t="s">
        <v>523</v>
      </c>
      <c r="J42" s="38" t="s">
        <v>523</v>
      </c>
      <c r="K42" s="22"/>
      <c r="L42" s="22"/>
      <c r="M42" s="22"/>
      <c r="N42" s="22"/>
      <c r="O42" s="22"/>
      <c r="P42" s="22"/>
    </row>
    <row r="43" spans="1:16" ht="39" customHeight="1" thickBot="1" x14ac:dyDescent="0.2">
      <c r="A43" s="22"/>
      <c r="B43" s="40"/>
      <c r="C43" s="1214" t="s">
        <v>582</v>
      </c>
      <c r="D43" s="1215"/>
      <c r="E43" s="1216"/>
      <c r="F43" s="41">
        <v>0.06</v>
      </c>
      <c r="G43" s="42">
        <v>0.06</v>
      </c>
      <c r="H43" s="42">
        <v>0.09</v>
      </c>
      <c r="I43" s="42">
        <v>0.35</v>
      </c>
      <c r="J43" s="43" t="s">
        <v>523</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QbZZV0nYm6VqMRYDTApN+yqm0hD8tedbwzmIEFuaqRFT3D9cpzSkiLHJb0T/nw8lPjk6PpJmpXW6dIvHXHUwvA==" saltValue="Oa0TaNnHc5oQnEnPhdTa7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565</v>
      </c>
      <c r="L44" s="56" t="s">
        <v>566</v>
      </c>
      <c r="M44" s="56" t="s">
        <v>567</v>
      </c>
      <c r="N44" s="56" t="s">
        <v>568</v>
      </c>
      <c r="O44" s="57" t="s">
        <v>569</v>
      </c>
      <c r="P44" s="48"/>
      <c r="Q44" s="48"/>
      <c r="R44" s="48"/>
      <c r="S44" s="48"/>
      <c r="T44" s="48"/>
      <c r="U44" s="48"/>
    </row>
    <row r="45" spans="1:21" ht="30.75" customHeight="1" x14ac:dyDescent="0.15">
      <c r="A45" s="48"/>
      <c r="B45" s="1219" t="s">
        <v>11</v>
      </c>
      <c r="C45" s="1220"/>
      <c r="D45" s="58"/>
      <c r="E45" s="1225" t="s">
        <v>12</v>
      </c>
      <c r="F45" s="1225"/>
      <c r="G45" s="1225"/>
      <c r="H45" s="1225"/>
      <c r="I45" s="1225"/>
      <c r="J45" s="1226"/>
      <c r="K45" s="59">
        <v>2173</v>
      </c>
      <c r="L45" s="60">
        <v>2265</v>
      </c>
      <c r="M45" s="60">
        <v>2277</v>
      </c>
      <c r="N45" s="60">
        <v>2287</v>
      </c>
      <c r="O45" s="61">
        <v>2339</v>
      </c>
      <c r="P45" s="48"/>
      <c r="Q45" s="48"/>
      <c r="R45" s="48"/>
      <c r="S45" s="48"/>
      <c r="T45" s="48"/>
      <c r="U45" s="48"/>
    </row>
    <row r="46" spans="1:21" ht="30.75" customHeight="1" x14ac:dyDescent="0.15">
      <c r="A46" s="48"/>
      <c r="B46" s="1221"/>
      <c r="C46" s="1222"/>
      <c r="D46" s="62"/>
      <c r="E46" s="1227" t="s">
        <v>13</v>
      </c>
      <c r="F46" s="1227"/>
      <c r="G46" s="1227"/>
      <c r="H46" s="1227"/>
      <c r="I46" s="1227"/>
      <c r="J46" s="1228"/>
      <c r="K46" s="63" t="s">
        <v>523</v>
      </c>
      <c r="L46" s="64" t="s">
        <v>523</v>
      </c>
      <c r="M46" s="64" t="s">
        <v>523</v>
      </c>
      <c r="N46" s="64" t="s">
        <v>523</v>
      </c>
      <c r="O46" s="65" t="s">
        <v>523</v>
      </c>
      <c r="P46" s="48"/>
      <c r="Q46" s="48"/>
      <c r="R46" s="48"/>
      <c r="S46" s="48"/>
      <c r="T46" s="48"/>
      <c r="U46" s="48"/>
    </row>
    <row r="47" spans="1:21" ht="30.75" customHeight="1" x14ac:dyDescent="0.15">
      <c r="A47" s="48"/>
      <c r="B47" s="1221"/>
      <c r="C47" s="1222"/>
      <c r="D47" s="62"/>
      <c r="E47" s="1227" t="s">
        <v>14</v>
      </c>
      <c r="F47" s="1227"/>
      <c r="G47" s="1227"/>
      <c r="H47" s="1227"/>
      <c r="I47" s="1227"/>
      <c r="J47" s="1228"/>
      <c r="K47" s="63" t="s">
        <v>523</v>
      </c>
      <c r="L47" s="64" t="s">
        <v>523</v>
      </c>
      <c r="M47" s="64" t="s">
        <v>523</v>
      </c>
      <c r="N47" s="64" t="s">
        <v>523</v>
      </c>
      <c r="O47" s="65" t="s">
        <v>523</v>
      </c>
      <c r="P47" s="48"/>
      <c r="Q47" s="48"/>
      <c r="R47" s="48"/>
      <c r="S47" s="48"/>
      <c r="T47" s="48"/>
      <c r="U47" s="48"/>
    </row>
    <row r="48" spans="1:21" ht="30.75" customHeight="1" x14ac:dyDescent="0.15">
      <c r="A48" s="48"/>
      <c r="B48" s="1221"/>
      <c r="C48" s="1222"/>
      <c r="D48" s="62"/>
      <c r="E48" s="1227" t="s">
        <v>15</v>
      </c>
      <c r="F48" s="1227"/>
      <c r="G48" s="1227"/>
      <c r="H48" s="1227"/>
      <c r="I48" s="1227"/>
      <c r="J48" s="1228"/>
      <c r="K48" s="63">
        <v>128</v>
      </c>
      <c r="L48" s="64">
        <v>121</v>
      </c>
      <c r="M48" s="64">
        <v>130</v>
      </c>
      <c r="N48" s="64">
        <v>138</v>
      </c>
      <c r="O48" s="65">
        <v>123</v>
      </c>
      <c r="P48" s="48"/>
      <c r="Q48" s="48"/>
      <c r="R48" s="48"/>
      <c r="S48" s="48"/>
      <c r="T48" s="48"/>
      <c r="U48" s="48"/>
    </row>
    <row r="49" spans="1:21" ht="30.75" customHeight="1" x14ac:dyDescent="0.15">
      <c r="A49" s="48"/>
      <c r="B49" s="1221"/>
      <c r="C49" s="1222"/>
      <c r="D49" s="62"/>
      <c r="E49" s="1227" t="s">
        <v>16</v>
      </c>
      <c r="F49" s="1227"/>
      <c r="G49" s="1227"/>
      <c r="H49" s="1227"/>
      <c r="I49" s="1227"/>
      <c r="J49" s="1228"/>
      <c r="K49" s="63">
        <v>4</v>
      </c>
      <c r="L49" s="64">
        <v>4</v>
      </c>
      <c r="M49" s="64">
        <v>4</v>
      </c>
      <c r="N49" s="64" t="s">
        <v>523</v>
      </c>
      <c r="O49" s="65" t="s">
        <v>523</v>
      </c>
      <c r="P49" s="48"/>
      <c r="Q49" s="48"/>
      <c r="R49" s="48"/>
      <c r="S49" s="48"/>
      <c r="T49" s="48"/>
      <c r="U49" s="48"/>
    </row>
    <row r="50" spans="1:21" ht="30.75" customHeight="1" x14ac:dyDescent="0.15">
      <c r="A50" s="48"/>
      <c r="B50" s="1221"/>
      <c r="C50" s="1222"/>
      <c r="D50" s="62"/>
      <c r="E50" s="1227" t="s">
        <v>17</v>
      </c>
      <c r="F50" s="1227"/>
      <c r="G50" s="1227"/>
      <c r="H50" s="1227"/>
      <c r="I50" s="1227"/>
      <c r="J50" s="1228"/>
      <c r="K50" s="63">
        <v>133</v>
      </c>
      <c r="L50" s="64">
        <v>120</v>
      </c>
      <c r="M50" s="64">
        <v>72</v>
      </c>
      <c r="N50" s="64">
        <v>0</v>
      </c>
      <c r="O50" s="65">
        <v>0</v>
      </c>
      <c r="P50" s="48"/>
      <c r="Q50" s="48"/>
      <c r="R50" s="48"/>
      <c r="S50" s="48"/>
      <c r="T50" s="48"/>
      <c r="U50" s="48"/>
    </row>
    <row r="51" spans="1:21" ht="30.75" customHeight="1" x14ac:dyDescent="0.15">
      <c r="A51" s="48"/>
      <c r="B51" s="1223"/>
      <c r="C51" s="1224"/>
      <c r="D51" s="66"/>
      <c r="E51" s="1227" t="s">
        <v>18</v>
      </c>
      <c r="F51" s="1227"/>
      <c r="G51" s="1227"/>
      <c r="H51" s="1227"/>
      <c r="I51" s="1227"/>
      <c r="J51" s="1228"/>
      <c r="K51" s="63" t="s">
        <v>523</v>
      </c>
      <c r="L51" s="64" t="s">
        <v>523</v>
      </c>
      <c r="M51" s="64" t="s">
        <v>523</v>
      </c>
      <c r="N51" s="64" t="s">
        <v>523</v>
      </c>
      <c r="O51" s="65" t="s">
        <v>523</v>
      </c>
      <c r="P51" s="48"/>
      <c r="Q51" s="48"/>
      <c r="R51" s="48"/>
      <c r="S51" s="48"/>
      <c r="T51" s="48"/>
      <c r="U51" s="48"/>
    </row>
    <row r="52" spans="1:21" ht="30.75" customHeight="1" x14ac:dyDescent="0.15">
      <c r="A52" s="48"/>
      <c r="B52" s="1229" t="s">
        <v>19</v>
      </c>
      <c r="C52" s="1230"/>
      <c r="D52" s="66"/>
      <c r="E52" s="1227" t="s">
        <v>20</v>
      </c>
      <c r="F52" s="1227"/>
      <c r="G52" s="1227"/>
      <c r="H52" s="1227"/>
      <c r="I52" s="1227"/>
      <c r="J52" s="1228"/>
      <c r="K52" s="63">
        <v>1702</v>
      </c>
      <c r="L52" s="64">
        <v>1797</v>
      </c>
      <c r="M52" s="64">
        <v>1834</v>
      </c>
      <c r="N52" s="64">
        <v>1811</v>
      </c>
      <c r="O52" s="65">
        <v>1896</v>
      </c>
      <c r="P52" s="48"/>
      <c r="Q52" s="48"/>
      <c r="R52" s="48"/>
      <c r="S52" s="48"/>
      <c r="T52" s="48"/>
      <c r="U52" s="48"/>
    </row>
    <row r="53" spans="1:21" ht="30.75" customHeight="1" thickBot="1" x14ac:dyDescent="0.2">
      <c r="A53" s="48"/>
      <c r="B53" s="1231" t="s">
        <v>21</v>
      </c>
      <c r="C53" s="1232"/>
      <c r="D53" s="67"/>
      <c r="E53" s="1233" t="s">
        <v>22</v>
      </c>
      <c r="F53" s="1233"/>
      <c r="G53" s="1233"/>
      <c r="H53" s="1233"/>
      <c r="I53" s="1233"/>
      <c r="J53" s="1234"/>
      <c r="K53" s="68">
        <v>736</v>
      </c>
      <c r="L53" s="69">
        <v>713</v>
      </c>
      <c r="M53" s="69">
        <v>649</v>
      </c>
      <c r="N53" s="69">
        <v>614</v>
      </c>
      <c r="O53" s="70">
        <v>566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583</v>
      </c>
      <c r="P55" s="48"/>
      <c r="Q55" s="48"/>
      <c r="R55" s="48"/>
      <c r="S55" s="48"/>
      <c r="T55" s="48"/>
      <c r="U55" s="48"/>
    </row>
    <row r="56" spans="1:21" ht="31.5" customHeight="1" thickBot="1" x14ac:dyDescent="0.2">
      <c r="A56" s="48"/>
      <c r="B56" s="76"/>
      <c r="C56" s="77"/>
      <c r="D56" s="77"/>
      <c r="E56" s="78"/>
      <c r="F56" s="78"/>
      <c r="G56" s="78"/>
      <c r="H56" s="78"/>
      <c r="I56" s="78"/>
      <c r="J56" s="79" t="s">
        <v>2</v>
      </c>
      <c r="K56" s="80" t="s">
        <v>584</v>
      </c>
      <c r="L56" s="81" t="s">
        <v>585</v>
      </c>
      <c r="M56" s="81" t="s">
        <v>586</v>
      </c>
      <c r="N56" s="81" t="s">
        <v>587</v>
      </c>
      <c r="O56" s="82" t="s">
        <v>588</v>
      </c>
      <c r="P56" s="48"/>
      <c r="Q56" s="48"/>
      <c r="R56" s="48"/>
      <c r="S56" s="48"/>
      <c r="T56" s="48"/>
      <c r="U56" s="48"/>
    </row>
    <row r="57" spans="1:21" ht="31.5" customHeight="1" x14ac:dyDescent="0.15">
      <c r="B57" s="1235" t="s">
        <v>25</v>
      </c>
      <c r="C57" s="1236"/>
      <c r="D57" s="1239" t="s">
        <v>26</v>
      </c>
      <c r="E57" s="1240"/>
      <c r="F57" s="1240"/>
      <c r="G57" s="1240"/>
      <c r="H57" s="1240"/>
      <c r="I57" s="1240"/>
      <c r="J57" s="1241"/>
      <c r="K57" s="83"/>
      <c r="L57" s="84"/>
      <c r="M57" s="84"/>
      <c r="N57" s="84"/>
      <c r="O57" s="85"/>
    </row>
    <row r="58" spans="1:21" ht="31.5" customHeight="1" thickBot="1" x14ac:dyDescent="0.2">
      <c r="B58" s="1237"/>
      <c r="C58" s="1238"/>
      <c r="D58" s="1242" t="s">
        <v>27</v>
      </c>
      <c r="E58" s="1243"/>
      <c r="F58" s="1243"/>
      <c r="G58" s="1243"/>
      <c r="H58" s="1243"/>
      <c r="I58" s="1243"/>
      <c r="J58" s="1244"/>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SVDzR9kJ+wR5B2rknzAmZ7gYTGv/AKNU9EgJzw0kZ4UoIoJsqjO9SXAbsbVOKKFBggSDGNRqL8Z1fZlQhjzZTA==" saltValue="FYawr2zVzB+zhfBTERf5R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8"/>
  <sheetViews>
    <sheetView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565</v>
      </c>
      <c r="J40" s="100" t="s">
        <v>566</v>
      </c>
      <c r="K40" s="100" t="s">
        <v>567</v>
      </c>
      <c r="L40" s="100" t="s">
        <v>568</v>
      </c>
      <c r="M40" s="101" t="s">
        <v>569</v>
      </c>
    </row>
    <row r="41" spans="2:13" ht="27.75" customHeight="1" x14ac:dyDescent="0.15">
      <c r="B41" s="1245" t="s">
        <v>30</v>
      </c>
      <c r="C41" s="1246"/>
      <c r="D41" s="102"/>
      <c r="E41" s="1251" t="s">
        <v>31</v>
      </c>
      <c r="F41" s="1251"/>
      <c r="G41" s="1251"/>
      <c r="H41" s="1252"/>
      <c r="I41" s="103">
        <v>22965</v>
      </c>
      <c r="J41" s="104">
        <v>22532</v>
      </c>
      <c r="K41" s="104">
        <v>22610</v>
      </c>
      <c r="L41" s="104">
        <v>22471</v>
      </c>
      <c r="M41" s="105">
        <v>22867</v>
      </c>
    </row>
    <row r="42" spans="2:13" ht="27.75" customHeight="1" x14ac:dyDescent="0.15">
      <c r="B42" s="1247"/>
      <c r="C42" s="1248"/>
      <c r="D42" s="106"/>
      <c r="E42" s="1253" t="s">
        <v>32</v>
      </c>
      <c r="F42" s="1253"/>
      <c r="G42" s="1253"/>
      <c r="H42" s="1254"/>
      <c r="I42" s="107">
        <v>89</v>
      </c>
      <c r="J42" s="108">
        <v>89</v>
      </c>
      <c r="K42" s="108">
        <v>85</v>
      </c>
      <c r="L42" s="108">
        <v>85</v>
      </c>
      <c r="M42" s="109">
        <v>85</v>
      </c>
    </row>
    <row r="43" spans="2:13" ht="27.75" customHeight="1" x14ac:dyDescent="0.15">
      <c r="B43" s="1247"/>
      <c r="C43" s="1248"/>
      <c r="D43" s="106"/>
      <c r="E43" s="1253" t="s">
        <v>33</v>
      </c>
      <c r="F43" s="1253"/>
      <c r="G43" s="1253"/>
      <c r="H43" s="1254"/>
      <c r="I43" s="107">
        <v>1661</v>
      </c>
      <c r="J43" s="108">
        <v>1584</v>
      </c>
      <c r="K43" s="108">
        <v>1433</v>
      </c>
      <c r="L43" s="108">
        <v>1611</v>
      </c>
      <c r="M43" s="109">
        <v>946</v>
      </c>
    </row>
    <row r="44" spans="2:13" ht="27.75" customHeight="1" x14ac:dyDescent="0.15">
      <c r="B44" s="1247"/>
      <c r="C44" s="1248"/>
      <c r="D44" s="106"/>
      <c r="E44" s="1253" t="s">
        <v>34</v>
      </c>
      <c r="F44" s="1253"/>
      <c r="G44" s="1253"/>
      <c r="H44" s="1254"/>
      <c r="I44" s="107">
        <v>193</v>
      </c>
      <c r="J44" s="108">
        <v>75</v>
      </c>
      <c r="K44" s="108" t="s">
        <v>523</v>
      </c>
      <c r="L44" s="108" t="s">
        <v>523</v>
      </c>
      <c r="M44" s="109" t="s">
        <v>523</v>
      </c>
    </row>
    <row r="45" spans="2:13" ht="27.75" customHeight="1" x14ac:dyDescent="0.15">
      <c r="B45" s="1247"/>
      <c r="C45" s="1248"/>
      <c r="D45" s="106"/>
      <c r="E45" s="1253" t="s">
        <v>35</v>
      </c>
      <c r="F45" s="1253"/>
      <c r="G45" s="1253"/>
      <c r="H45" s="1254"/>
      <c r="I45" s="107">
        <v>996</v>
      </c>
      <c r="J45" s="108">
        <v>839</v>
      </c>
      <c r="K45" s="108">
        <v>430</v>
      </c>
      <c r="L45" s="108" t="s">
        <v>523</v>
      </c>
      <c r="M45" s="109">
        <v>237</v>
      </c>
    </row>
    <row r="46" spans="2:13" ht="27.75" customHeight="1" x14ac:dyDescent="0.15">
      <c r="B46" s="1247"/>
      <c r="C46" s="1248"/>
      <c r="D46" s="110"/>
      <c r="E46" s="1253" t="s">
        <v>36</v>
      </c>
      <c r="F46" s="1253"/>
      <c r="G46" s="1253"/>
      <c r="H46" s="1254"/>
      <c r="I46" s="107">
        <v>14</v>
      </c>
      <c r="J46" s="108">
        <v>11</v>
      </c>
      <c r="K46" s="108">
        <v>9</v>
      </c>
      <c r="L46" s="108">
        <v>7</v>
      </c>
      <c r="M46" s="109">
        <v>2</v>
      </c>
    </row>
    <row r="47" spans="2:13" ht="27.75" customHeight="1" x14ac:dyDescent="0.15">
      <c r="B47" s="1247"/>
      <c r="C47" s="1248"/>
      <c r="D47" s="111"/>
      <c r="E47" s="1255" t="s">
        <v>37</v>
      </c>
      <c r="F47" s="1256"/>
      <c r="G47" s="1256"/>
      <c r="H47" s="1257"/>
      <c r="I47" s="107" t="s">
        <v>523</v>
      </c>
      <c r="J47" s="108" t="s">
        <v>523</v>
      </c>
      <c r="K47" s="108" t="s">
        <v>523</v>
      </c>
      <c r="L47" s="108" t="s">
        <v>523</v>
      </c>
      <c r="M47" s="109" t="s">
        <v>523</v>
      </c>
    </row>
    <row r="48" spans="2:13" ht="27.75" customHeight="1" x14ac:dyDescent="0.15">
      <c r="B48" s="1247"/>
      <c r="C48" s="1248"/>
      <c r="D48" s="106"/>
      <c r="E48" s="1253" t="s">
        <v>38</v>
      </c>
      <c r="F48" s="1253"/>
      <c r="G48" s="1253"/>
      <c r="H48" s="1254"/>
      <c r="I48" s="107" t="s">
        <v>523</v>
      </c>
      <c r="J48" s="108" t="s">
        <v>523</v>
      </c>
      <c r="K48" s="108" t="s">
        <v>523</v>
      </c>
      <c r="L48" s="108" t="s">
        <v>523</v>
      </c>
      <c r="M48" s="109" t="s">
        <v>523</v>
      </c>
    </row>
    <row r="49" spans="2:13" ht="27.75" customHeight="1" x14ac:dyDescent="0.15">
      <c r="B49" s="1249"/>
      <c r="C49" s="1250"/>
      <c r="D49" s="106"/>
      <c r="E49" s="1253" t="s">
        <v>39</v>
      </c>
      <c r="F49" s="1253"/>
      <c r="G49" s="1253"/>
      <c r="H49" s="1254"/>
      <c r="I49" s="107" t="s">
        <v>523</v>
      </c>
      <c r="J49" s="108" t="s">
        <v>523</v>
      </c>
      <c r="K49" s="108" t="s">
        <v>523</v>
      </c>
      <c r="L49" s="108" t="s">
        <v>523</v>
      </c>
      <c r="M49" s="109" t="s">
        <v>523</v>
      </c>
    </row>
    <row r="50" spans="2:13" ht="27.75" customHeight="1" x14ac:dyDescent="0.15">
      <c r="B50" s="1258" t="s">
        <v>40</v>
      </c>
      <c r="C50" s="1259"/>
      <c r="D50" s="112"/>
      <c r="E50" s="1253" t="s">
        <v>41</v>
      </c>
      <c r="F50" s="1253"/>
      <c r="G50" s="1253"/>
      <c r="H50" s="1254"/>
      <c r="I50" s="107">
        <v>4103</v>
      </c>
      <c r="J50" s="108">
        <v>3868</v>
      </c>
      <c r="K50" s="108">
        <v>3840</v>
      </c>
      <c r="L50" s="108">
        <v>3970</v>
      </c>
      <c r="M50" s="109">
        <v>3643</v>
      </c>
    </row>
    <row r="51" spans="2:13" ht="27.75" customHeight="1" x14ac:dyDescent="0.15">
      <c r="B51" s="1247"/>
      <c r="C51" s="1248"/>
      <c r="D51" s="106"/>
      <c r="E51" s="1253" t="s">
        <v>42</v>
      </c>
      <c r="F51" s="1253"/>
      <c r="G51" s="1253"/>
      <c r="H51" s="1254"/>
      <c r="I51" s="107">
        <v>505</v>
      </c>
      <c r="J51" s="108">
        <v>436</v>
      </c>
      <c r="K51" s="108">
        <v>372</v>
      </c>
      <c r="L51" s="108">
        <v>339</v>
      </c>
      <c r="M51" s="109">
        <v>307</v>
      </c>
    </row>
    <row r="52" spans="2:13" ht="27.75" customHeight="1" x14ac:dyDescent="0.15">
      <c r="B52" s="1249"/>
      <c r="C52" s="1250"/>
      <c r="D52" s="106"/>
      <c r="E52" s="1253" t="s">
        <v>43</v>
      </c>
      <c r="F52" s="1253"/>
      <c r="G52" s="1253"/>
      <c r="H52" s="1254"/>
      <c r="I52" s="107">
        <v>18041</v>
      </c>
      <c r="J52" s="108">
        <v>17784</v>
      </c>
      <c r="K52" s="108">
        <v>17773</v>
      </c>
      <c r="L52" s="108">
        <v>17734</v>
      </c>
      <c r="M52" s="109">
        <v>17718</v>
      </c>
    </row>
    <row r="53" spans="2:13" ht="27.75" customHeight="1" thickBot="1" x14ac:dyDescent="0.2">
      <c r="B53" s="1260" t="s">
        <v>44</v>
      </c>
      <c r="C53" s="1261"/>
      <c r="D53" s="113"/>
      <c r="E53" s="1262" t="s">
        <v>45</v>
      </c>
      <c r="F53" s="1262"/>
      <c r="G53" s="1262"/>
      <c r="H53" s="1263"/>
      <c r="I53" s="114">
        <v>3269</v>
      </c>
      <c r="J53" s="115">
        <v>3042</v>
      </c>
      <c r="K53" s="115">
        <v>2583</v>
      </c>
      <c r="L53" s="115">
        <v>2130</v>
      </c>
      <c r="M53" s="116">
        <v>2470</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sheetData>
  <sheetProtection algorithmName="SHA-512" hashValue="UHhv7cpenuK9MbSM9a8l5iw8djk1p2STM+rDnrdvU7s69iK1mO2w9DDxelhGQ/Hk8OeI7+ugvax8+lwFva9ejQ==" saltValue="VgEkuzsNXYmH/HWqinrB2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zoomScaleNormal="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567</v>
      </c>
      <c r="G54" s="125" t="s">
        <v>568</v>
      </c>
      <c r="H54" s="126" t="s">
        <v>569</v>
      </c>
    </row>
    <row r="55" spans="2:8" ht="52.5" customHeight="1" x14ac:dyDescent="0.15">
      <c r="B55" s="127"/>
      <c r="C55" s="1272" t="s">
        <v>48</v>
      </c>
      <c r="D55" s="1272"/>
      <c r="E55" s="1273"/>
      <c r="F55" s="128">
        <v>2425</v>
      </c>
      <c r="G55" s="128">
        <v>2559</v>
      </c>
      <c r="H55" s="129">
        <v>2230</v>
      </c>
    </row>
    <row r="56" spans="2:8" ht="52.5" customHeight="1" x14ac:dyDescent="0.15">
      <c r="B56" s="130"/>
      <c r="C56" s="1274" t="s">
        <v>49</v>
      </c>
      <c r="D56" s="1274"/>
      <c r="E56" s="1275"/>
      <c r="F56" s="131">
        <v>555</v>
      </c>
      <c r="G56" s="131">
        <v>555</v>
      </c>
      <c r="H56" s="132">
        <v>555</v>
      </c>
    </row>
    <row r="57" spans="2:8" ht="53.25" customHeight="1" x14ac:dyDescent="0.15">
      <c r="B57" s="130"/>
      <c r="C57" s="1276" t="s">
        <v>50</v>
      </c>
      <c r="D57" s="1276"/>
      <c r="E57" s="1277"/>
      <c r="F57" s="133">
        <v>2643</v>
      </c>
      <c r="G57" s="133">
        <v>2661</v>
      </c>
      <c r="H57" s="134">
        <v>2712</v>
      </c>
    </row>
    <row r="58" spans="2:8" ht="45.75" customHeight="1" x14ac:dyDescent="0.15">
      <c r="B58" s="135"/>
      <c r="C58" s="1264" t="s">
        <v>601</v>
      </c>
      <c r="D58" s="1265"/>
      <c r="E58" s="1266"/>
      <c r="F58" s="136">
        <v>1951</v>
      </c>
      <c r="G58" s="136">
        <v>1952</v>
      </c>
      <c r="H58" s="137">
        <v>1953</v>
      </c>
    </row>
    <row r="59" spans="2:8" ht="45.75" customHeight="1" x14ac:dyDescent="0.15">
      <c r="B59" s="135"/>
      <c r="C59" s="1264" t="s">
        <v>602</v>
      </c>
      <c r="D59" s="1265"/>
      <c r="E59" s="1266"/>
      <c r="F59" s="136">
        <v>508</v>
      </c>
      <c r="G59" s="136">
        <v>508</v>
      </c>
      <c r="H59" s="137">
        <v>508</v>
      </c>
    </row>
    <row r="60" spans="2:8" ht="45.75" customHeight="1" x14ac:dyDescent="0.15">
      <c r="B60" s="135"/>
      <c r="C60" s="1264" t="s">
        <v>603</v>
      </c>
      <c r="D60" s="1265"/>
      <c r="E60" s="1266"/>
      <c r="F60" s="136">
        <v>103</v>
      </c>
      <c r="G60" s="136">
        <v>97</v>
      </c>
      <c r="H60" s="137">
        <v>97</v>
      </c>
    </row>
    <row r="61" spans="2:8" ht="45.75" customHeight="1" x14ac:dyDescent="0.15">
      <c r="B61" s="135"/>
      <c r="C61" s="1264" t="s">
        <v>604</v>
      </c>
      <c r="D61" s="1265"/>
      <c r="E61" s="1266"/>
      <c r="F61" s="136">
        <v>64</v>
      </c>
      <c r="G61" s="136">
        <v>73</v>
      </c>
      <c r="H61" s="137">
        <v>79</v>
      </c>
    </row>
    <row r="62" spans="2:8" ht="45.75" customHeight="1" thickBot="1" x14ac:dyDescent="0.2">
      <c r="B62" s="138"/>
      <c r="C62" s="1267" t="s">
        <v>605</v>
      </c>
      <c r="D62" s="1268"/>
      <c r="E62" s="1269"/>
      <c r="F62" s="139">
        <v>10</v>
      </c>
      <c r="G62" s="139">
        <v>10</v>
      </c>
      <c r="H62" s="140">
        <v>10</v>
      </c>
    </row>
    <row r="63" spans="2:8" ht="52.5" customHeight="1" thickBot="1" x14ac:dyDescent="0.2">
      <c r="B63" s="141"/>
      <c r="C63" s="1270" t="s">
        <v>51</v>
      </c>
      <c r="D63" s="1270"/>
      <c r="E63" s="1271"/>
      <c r="F63" s="142">
        <v>5623</v>
      </c>
      <c r="G63" s="142">
        <v>5775</v>
      </c>
      <c r="H63" s="143">
        <v>5497</v>
      </c>
    </row>
    <row r="64" spans="2:8" ht="15" customHeight="1" x14ac:dyDescent="0.15"/>
  </sheetData>
  <sheetProtection algorithmName="SHA-512" hashValue="CJUcHJcpRXgIULNV5d5XCE6lwQWsFYQz0NFC6U4klpmdujBPul0EMk3KcBCFkkK/xg8Q6DU41Dubj9tNjnffcw==" saltValue="rsfkxBdkM59VhcGmMTo8I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85" zoomScaleNormal="85" zoomScaleSheetLayoutView="55" workbookViewId="0">
      <selection activeCell="AV14" sqref="AV14"/>
    </sheetView>
  </sheetViews>
  <sheetFormatPr defaultColWidth="0" defaultRowHeight="13.5" customHeight="1" zeroHeight="1" x14ac:dyDescent="0.15"/>
  <cols>
    <col min="1" max="1" width="6.375" style="1280" customWidth="1"/>
    <col min="2" max="107" width="2.5" style="1280" customWidth="1"/>
    <col min="108" max="108" width="6.125" style="1288" customWidth="1"/>
    <col min="109" max="109" width="5.875" style="1287" customWidth="1"/>
    <col min="110" max="110" width="19.125" style="1280" hidden="1"/>
    <col min="111" max="115" width="12.625" style="1280" hidden="1"/>
    <col min="116" max="349" width="8.625" style="1280" hidden="1"/>
    <col min="350" max="355" width="14.875" style="1280" hidden="1"/>
    <col min="356" max="357" width="15.875" style="1280" hidden="1"/>
    <col min="358" max="363" width="16.125" style="1280" hidden="1"/>
    <col min="364" max="364" width="6.125" style="1280" hidden="1"/>
    <col min="365" max="365" width="3" style="1280" hidden="1"/>
    <col min="366" max="605" width="8.625" style="1280" hidden="1"/>
    <col min="606" max="611" width="14.875" style="1280" hidden="1"/>
    <col min="612" max="613" width="15.875" style="1280" hidden="1"/>
    <col min="614" max="619" width="16.125" style="1280" hidden="1"/>
    <col min="620" max="620" width="6.125" style="1280" hidden="1"/>
    <col min="621" max="621" width="3" style="1280" hidden="1"/>
    <col min="622" max="861" width="8.625" style="1280" hidden="1"/>
    <col min="862" max="867" width="14.875" style="1280" hidden="1"/>
    <col min="868" max="869" width="15.875" style="1280" hidden="1"/>
    <col min="870" max="875" width="16.125" style="1280" hidden="1"/>
    <col min="876" max="876" width="6.125" style="1280" hidden="1"/>
    <col min="877" max="877" width="3" style="1280" hidden="1"/>
    <col min="878" max="1117" width="8.625" style="1280" hidden="1"/>
    <col min="1118" max="1123" width="14.875" style="1280" hidden="1"/>
    <col min="1124" max="1125" width="15.875" style="1280" hidden="1"/>
    <col min="1126" max="1131" width="16.125" style="1280" hidden="1"/>
    <col min="1132" max="1132" width="6.125" style="1280" hidden="1"/>
    <col min="1133" max="1133" width="3" style="1280" hidden="1"/>
    <col min="1134" max="1373" width="8.625" style="1280" hidden="1"/>
    <col min="1374" max="1379" width="14.875" style="1280" hidden="1"/>
    <col min="1380" max="1381" width="15.875" style="1280" hidden="1"/>
    <col min="1382" max="1387" width="16.125" style="1280" hidden="1"/>
    <col min="1388" max="1388" width="6.125" style="1280" hidden="1"/>
    <col min="1389" max="1389" width="3" style="1280" hidden="1"/>
    <col min="1390" max="1629" width="8.625" style="1280" hidden="1"/>
    <col min="1630" max="1635" width="14.875" style="1280" hidden="1"/>
    <col min="1636" max="1637" width="15.875" style="1280" hidden="1"/>
    <col min="1638" max="1643" width="16.125" style="1280" hidden="1"/>
    <col min="1644" max="1644" width="6.125" style="1280" hidden="1"/>
    <col min="1645" max="1645" width="3" style="1280" hidden="1"/>
    <col min="1646" max="1885" width="8.625" style="1280" hidden="1"/>
    <col min="1886" max="1891" width="14.875" style="1280" hidden="1"/>
    <col min="1892" max="1893" width="15.875" style="1280" hidden="1"/>
    <col min="1894" max="1899" width="16.125" style="1280" hidden="1"/>
    <col min="1900" max="1900" width="6.125" style="1280" hidden="1"/>
    <col min="1901" max="1901" width="3" style="1280" hidden="1"/>
    <col min="1902" max="2141" width="8.625" style="1280" hidden="1"/>
    <col min="2142" max="2147" width="14.875" style="1280" hidden="1"/>
    <col min="2148" max="2149" width="15.875" style="1280" hidden="1"/>
    <col min="2150" max="2155" width="16.125" style="1280" hidden="1"/>
    <col min="2156" max="2156" width="6.125" style="1280" hidden="1"/>
    <col min="2157" max="2157" width="3" style="1280" hidden="1"/>
    <col min="2158" max="2397" width="8.625" style="1280" hidden="1"/>
    <col min="2398" max="2403" width="14.875" style="1280" hidden="1"/>
    <col min="2404" max="2405" width="15.875" style="1280" hidden="1"/>
    <col min="2406" max="2411" width="16.125" style="1280" hidden="1"/>
    <col min="2412" max="2412" width="6.125" style="1280" hidden="1"/>
    <col min="2413" max="2413" width="3" style="1280" hidden="1"/>
    <col min="2414" max="2653" width="8.625" style="1280" hidden="1"/>
    <col min="2654" max="2659" width="14.875" style="1280" hidden="1"/>
    <col min="2660" max="2661" width="15.875" style="1280" hidden="1"/>
    <col min="2662" max="2667" width="16.125" style="1280" hidden="1"/>
    <col min="2668" max="2668" width="6.125" style="1280" hidden="1"/>
    <col min="2669" max="2669" width="3" style="1280" hidden="1"/>
    <col min="2670" max="2909" width="8.625" style="1280" hidden="1"/>
    <col min="2910" max="2915" width="14.875" style="1280" hidden="1"/>
    <col min="2916" max="2917" width="15.875" style="1280" hidden="1"/>
    <col min="2918" max="2923" width="16.125" style="1280" hidden="1"/>
    <col min="2924" max="2924" width="6.125" style="1280" hidden="1"/>
    <col min="2925" max="2925" width="3" style="1280" hidden="1"/>
    <col min="2926" max="3165" width="8.625" style="1280" hidden="1"/>
    <col min="3166" max="3171" width="14.875" style="1280" hidden="1"/>
    <col min="3172" max="3173" width="15.875" style="1280" hidden="1"/>
    <col min="3174" max="3179" width="16.125" style="1280" hidden="1"/>
    <col min="3180" max="3180" width="6.125" style="1280" hidden="1"/>
    <col min="3181" max="3181" width="3" style="1280" hidden="1"/>
    <col min="3182" max="3421" width="8.625" style="1280" hidden="1"/>
    <col min="3422" max="3427" width="14.875" style="1280" hidden="1"/>
    <col min="3428" max="3429" width="15.875" style="1280" hidden="1"/>
    <col min="3430" max="3435" width="16.125" style="1280" hidden="1"/>
    <col min="3436" max="3436" width="6.125" style="1280" hidden="1"/>
    <col min="3437" max="3437" width="3" style="1280" hidden="1"/>
    <col min="3438" max="3677" width="8.625" style="1280" hidden="1"/>
    <col min="3678" max="3683" width="14.875" style="1280" hidden="1"/>
    <col min="3684" max="3685" width="15.875" style="1280" hidden="1"/>
    <col min="3686" max="3691" width="16.125" style="1280" hidden="1"/>
    <col min="3692" max="3692" width="6.125" style="1280" hidden="1"/>
    <col min="3693" max="3693" width="3" style="1280" hidden="1"/>
    <col min="3694" max="3933" width="8.625" style="1280" hidden="1"/>
    <col min="3934" max="3939" width="14.875" style="1280" hidden="1"/>
    <col min="3940" max="3941" width="15.875" style="1280" hidden="1"/>
    <col min="3942" max="3947" width="16.125" style="1280" hidden="1"/>
    <col min="3948" max="3948" width="6.125" style="1280" hidden="1"/>
    <col min="3949" max="3949" width="3" style="1280" hidden="1"/>
    <col min="3950" max="4189" width="8.625" style="1280" hidden="1"/>
    <col min="4190" max="4195" width="14.875" style="1280" hidden="1"/>
    <col min="4196" max="4197" width="15.875" style="1280" hidden="1"/>
    <col min="4198" max="4203" width="16.125" style="1280" hidden="1"/>
    <col min="4204" max="4204" width="6.125" style="1280" hidden="1"/>
    <col min="4205" max="4205" width="3" style="1280" hidden="1"/>
    <col min="4206" max="4445" width="8.625" style="1280" hidden="1"/>
    <col min="4446" max="4451" width="14.875" style="1280" hidden="1"/>
    <col min="4452" max="4453" width="15.875" style="1280" hidden="1"/>
    <col min="4454" max="4459" width="16.125" style="1280" hidden="1"/>
    <col min="4460" max="4460" width="6.125" style="1280" hidden="1"/>
    <col min="4461" max="4461" width="3" style="1280" hidden="1"/>
    <col min="4462" max="4701" width="8.625" style="1280" hidden="1"/>
    <col min="4702" max="4707" width="14.875" style="1280" hidden="1"/>
    <col min="4708" max="4709" width="15.875" style="1280" hidden="1"/>
    <col min="4710" max="4715" width="16.125" style="1280" hidden="1"/>
    <col min="4716" max="4716" width="6.125" style="1280" hidden="1"/>
    <col min="4717" max="4717" width="3" style="1280" hidden="1"/>
    <col min="4718" max="4957" width="8.625" style="1280" hidden="1"/>
    <col min="4958" max="4963" width="14.875" style="1280" hidden="1"/>
    <col min="4964" max="4965" width="15.875" style="1280" hidden="1"/>
    <col min="4966" max="4971" width="16.125" style="1280" hidden="1"/>
    <col min="4972" max="4972" width="6.125" style="1280" hidden="1"/>
    <col min="4973" max="4973" width="3" style="1280" hidden="1"/>
    <col min="4974" max="5213" width="8.625" style="1280" hidden="1"/>
    <col min="5214" max="5219" width="14.875" style="1280" hidden="1"/>
    <col min="5220" max="5221" width="15.875" style="1280" hidden="1"/>
    <col min="5222" max="5227" width="16.125" style="1280" hidden="1"/>
    <col min="5228" max="5228" width="6.125" style="1280" hidden="1"/>
    <col min="5229" max="5229" width="3" style="1280" hidden="1"/>
    <col min="5230" max="5469" width="8.625" style="1280" hidden="1"/>
    <col min="5470" max="5475" width="14.875" style="1280" hidden="1"/>
    <col min="5476" max="5477" width="15.875" style="1280" hidden="1"/>
    <col min="5478" max="5483" width="16.125" style="1280" hidden="1"/>
    <col min="5484" max="5484" width="6.125" style="1280" hidden="1"/>
    <col min="5485" max="5485" width="3" style="1280" hidden="1"/>
    <col min="5486" max="5725" width="8.625" style="1280" hidden="1"/>
    <col min="5726" max="5731" width="14.875" style="1280" hidden="1"/>
    <col min="5732" max="5733" width="15.875" style="1280" hidden="1"/>
    <col min="5734" max="5739" width="16.125" style="1280" hidden="1"/>
    <col min="5740" max="5740" width="6.125" style="1280" hidden="1"/>
    <col min="5741" max="5741" width="3" style="1280" hidden="1"/>
    <col min="5742" max="5981" width="8.625" style="1280" hidden="1"/>
    <col min="5982" max="5987" width="14.875" style="1280" hidden="1"/>
    <col min="5988" max="5989" width="15.875" style="1280" hidden="1"/>
    <col min="5990" max="5995" width="16.125" style="1280" hidden="1"/>
    <col min="5996" max="5996" width="6.125" style="1280" hidden="1"/>
    <col min="5997" max="5997" width="3" style="1280" hidden="1"/>
    <col min="5998" max="6237" width="8.625" style="1280" hidden="1"/>
    <col min="6238" max="6243" width="14.875" style="1280" hidden="1"/>
    <col min="6244" max="6245" width="15.875" style="1280" hidden="1"/>
    <col min="6246" max="6251" width="16.125" style="1280" hidden="1"/>
    <col min="6252" max="6252" width="6.125" style="1280" hidden="1"/>
    <col min="6253" max="6253" width="3" style="1280" hidden="1"/>
    <col min="6254" max="6493" width="8.625" style="1280" hidden="1"/>
    <col min="6494" max="6499" width="14.875" style="1280" hidden="1"/>
    <col min="6500" max="6501" width="15.875" style="1280" hidden="1"/>
    <col min="6502" max="6507" width="16.125" style="1280" hidden="1"/>
    <col min="6508" max="6508" width="6.125" style="1280" hidden="1"/>
    <col min="6509" max="6509" width="3" style="1280" hidden="1"/>
    <col min="6510" max="6749" width="8.625" style="1280" hidden="1"/>
    <col min="6750" max="6755" width="14.875" style="1280" hidden="1"/>
    <col min="6756" max="6757" width="15.875" style="1280" hidden="1"/>
    <col min="6758" max="6763" width="16.125" style="1280" hidden="1"/>
    <col min="6764" max="6764" width="6.125" style="1280" hidden="1"/>
    <col min="6765" max="6765" width="3" style="1280" hidden="1"/>
    <col min="6766" max="7005" width="8.625" style="1280" hidden="1"/>
    <col min="7006" max="7011" width="14.875" style="1280" hidden="1"/>
    <col min="7012" max="7013" width="15.875" style="1280" hidden="1"/>
    <col min="7014" max="7019" width="16.125" style="1280" hidden="1"/>
    <col min="7020" max="7020" width="6.125" style="1280" hidden="1"/>
    <col min="7021" max="7021" width="3" style="1280" hidden="1"/>
    <col min="7022" max="7261" width="8.625" style="1280" hidden="1"/>
    <col min="7262" max="7267" width="14.875" style="1280" hidden="1"/>
    <col min="7268" max="7269" width="15.875" style="1280" hidden="1"/>
    <col min="7270" max="7275" width="16.125" style="1280" hidden="1"/>
    <col min="7276" max="7276" width="6.125" style="1280" hidden="1"/>
    <col min="7277" max="7277" width="3" style="1280" hidden="1"/>
    <col min="7278" max="7517" width="8.625" style="1280" hidden="1"/>
    <col min="7518" max="7523" width="14.875" style="1280" hidden="1"/>
    <col min="7524" max="7525" width="15.875" style="1280" hidden="1"/>
    <col min="7526" max="7531" width="16.125" style="1280" hidden="1"/>
    <col min="7532" max="7532" width="6.125" style="1280" hidden="1"/>
    <col min="7533" max="7533" width="3" style="1280" hidden="1"/>
    <col min="7534" max="7773" width="8.625" style="1280" hidden="1"/>
    <col min="7774" max="7779" width="14.875" style="1280" hidden="1"/>
    <col min="7780" max="7781" width="15.875" style="1280" hidden="1"/>
    <col min="7782" max="7787" width="16.125" style="1280" hidden="1"/>
    <col min="7788" max="7788" width="6.125" style="1280" hidden="1"/>
    <col min="7789" max="7789" width="3" style="1280" hidden="1"/>
    <col min="7790" max="8029" width="8.625" style="1280" hidden="1"/>
    <col min="8030" max="8035" width="14.875" style="1280" hidden="1"/>
    <col min="8036" max="8037" width="15.875" style="1280" hidden="1"/>
    <col min="8038" max="8043" width="16.125" style="1280" hidden="1"/>
    <col min="8044" max="8044" width="6.125" style="1280" hidden="1"/>
    <col min="8045" max="8045" width="3" style="1280" hidden="1"/>
    <col min="8046" max="8285" width="8.625" style="1280" hidden="1"/>
    <col min="8286" max="8291" width="14.875" style="1280" hidden="1"/>
    <col min="8292" max="8293" width="15.875" style="1280" hidden="1"/>
    <col min="8294" max="8299" width="16.125" style="1280" hidden="1"/>
    <col min="8300" max="8300" width="6.125" style="1280" hidden="1"/>
    <col min="8301" max="8301" width="3" style="1280" hidden="1"/>
    <col min="8302" max="8541" width="8.625" style="1280" hidden="1"/>
    <col min="8542" max="8547" width="14.875" style="1280" hidden="1"/>
    <col min="8548" max="8549" width="15.875" style="1280" hidden="1"/>
    <col min="8550" max="8555" width="16.125" style="1280" hidden="1"/>
    <col min="8556" max="8556" width="6.125" style="1280" hidden="1"/>
    <col min="8557" max="8557" width="3" style="1280" hidden="1"/>
    <col min="8558" max="8797" width="8.625" style="1280" hidden="1"/>
    <col min="8798" max="8803" width="14.875" style="1280" hidden="1"/>
    <col min="8804" max="8805" width="15.875" style="1280" hidden="1"/>
    <col min="8806" max="8811" width="16.125" style="1280" hidden="1"/>
    <col min="8812" max="8812" width="6.125" style="1280" hidden="1"/>
    <col min="8813" max="8813" width="3" style="1280" hidden="1"/>
    <col min="8814" max="9053" width="8.625" style="1280" hidden="1"/>
    <col min="9054" max="9059" width="14.875" style="1280" hidden="1"/>
    <col min="9060" max="9061" width="15.875" style="1280" hidden="1"/>
    <col min="9062" max="9067" width="16.125" style="1280" hidden="1"/>
    <col min="9068" max="9068" width="6.125" style="1280" hidden="1"/>
    <col min="9069" max="9069" width="3" style="1280" hidden="1"/>
    <col min="9070" max="9309" width="8.625" style="1280" hidden="1"/>
    <col min="9310" max="9315" width="14.875" style="1280" hidden="1"/>
    <col min="9316" max="9317" width="15.875" style="1280" hidden="1"/>
    <col min="9318" max="9323" width="16.125" style="1280" hidden="1"/>
    <col min="9324" max="9324" width="6.125" style="1280" hidden="1"/>
    <col min="9325" max="9325" width="3" style="1280" hidden="1"/>
    <col min="9326" max="9565" width="8.625" style="1280" hidden="1"/>
    <col min="9566" max="9571" width="14.875" style="1280" hidden="1"/>
    <col min="9572" max="9573" width="15.875" style="1280" hidden="1"/>
    <col min="9574" max="9579" width="16.125" style="1280" hidden="1"/>
    <col min="9580" max="9580" width="6.125" style="1280" hidden="1"/>
    <col min="9581" max="9581" width="3" style="1280" hidden="1"/>
    <col min="9582" max="9821" width="8.625" style="1280" hidden="1"/>
    <col min="9822" max="9827" width="14.875" style="1280" hidden="1"/>
    <col min="9828" max="9829" width="15.875" style="1280" hidden="1"/>
    <col min="9830" max="9835" width="16.125" style="1280" hidden="1"/>
    <col min="9836" max="9836" width="6.125" style="1280" hidden="1"/>
    <col min="9837" max="9837" width="3" style="1280" hidden="1"/>
    <col min="9838" max="10077" width="8.625" style="1280" hidden="1"/>
    <col min="10078" max="10083" width="14.875" style="1280" hidden="1"/>
    <col min="10084" max="10085" width="15.875" style="1280" hidden="1"/>
    <col min="10086" max="10091" width="16.125" style="1280" hidden="1"/>
    <col min="10092" max="10092" width="6.125" style="1280" hidden="1"/>
    <col min="10093" max="10093" width="3" style="1280" hidden="1"/>
    <col min="10094" max="10333" width="8.625" style="1280" hidden="1"/>
    <col min="10334" max="10339" width="14.875" style="1280" hidden="1"/>
    <col min="10340" max="10341" width="15.875" style="1280" hidden="1"/>
    <col min="10342" max="10347" width="16.125" style="1280" hidden="1"/>
    <col min="10348" max="10348" width="6.125" style="1280" hidden="1"/>
    <col min="10349" max="10349" width="3" style="1280" hidden="1"/>
    <col min="10350" max="10589" width="8.625" style="1280" hidden="1"/>
    <col min="10590" max="10595" width="14.875" style="1280" hidden="1"/>
    <col min="10596" max="10597" width="15.875" style="1280" hidden="1"/>
    <col min="10598" max="10603" width="16.125" style="1280" hidden="1"/>
    <col min="10604" max="10604" width="6.125" style="1280" hidden="1"/>
    <col min="10605" max="10605" width="3" style="1280" hidden="1"/>
    <col min="10606" max="10845" width="8.625" style="1280" hidden="1"/>
    <col min="10846" max="10851" width="14.875" style="1280" hidden="1"/>
    <col min="10852" max="10853" width="15.875" style="1280" hidden="1"/>
    <col min="10854" max="10859" width="16.125" style="1280" hidden="1"/>
    <col min="10860" max="10860" width="6.125" style="1280" hidden="1"/>
    <col min="10861" max="10861" width="3" style="1280" hidden="1"/>
    <col min="10862" max="11101" width="8.625" style="1280" hidden="1"/>
    <col min="11102" max="11107" width="14.875" style="1280" hidden="1"/>
    <col min="11108" max="11109" width="15.875" style="1280" hidden="1"/>
    <col min="11110" max="11115" width="16.125" style="1280" hidden="1"/>
    <col min="11116" max="11116" width="6.125" style="1280" hidden="1"/>
    <col min="11117" max="11117" width="3" style="1280" hidden="1"/>
    <col min="11118" max="11357" width="8.625" style="1280" hidden="1"/>
    <col min="11358" max="11363" width="14.875" style="1280" hidden="1"/>
    <col min="11364" max="11365" width="15.875" style="1280" hidden="1"/>
    <col min="11366" max="11371" width="16.125" style="1280" hidden="1"/>
    <col min="11372" max="11372" width="6.125" style="1280" hidden="1"/>
    <col min="11373" max="11373" width="3" style="1280" hidden="1"/>
    <col min="11374" max="11613" width="8.625" style="1280" hidden="1"/>
    <col min="11614" max="11619" width="14.875" style="1280" hidden="1"/>
    <col min="11620" max="11621" width="15.875" style="1280" hidden="1"/>
    <col min="11622" max="11627" width="16.125" style="1280" hidden="1"/>
    <col min="11628" max="11628" width="6.125" style="1280" hidden="1"/>
    <col min="11629" max="11629" width="3" style="1280" hidden="1"/>
    <col min="11630" max="11869" width="8.625" style="1280" hidden="1"/>
    <col min="11870" max="11875" width="14.875" style="1280" hidden="1"/>
    <col min="11876" max="11877" width="15.875" style="1280" hidden="1"/>
    <col min="11878" max="11883" width="16.125" style="1280" hidden="1"/>
    <col min="11884" max="11884" width="6.125" style="1280" hidden="1"/>
    <col min="11885" max="11885" width="3" style="1280" hidden="1"/>
    <col min="11886" max="12125" width="8.625" style="1280" hidden="1"/>
    <col min="12126" max="12131" width="14.875" style="1280" hidden="1"/>
    <col min="12132" max="12133" width="15.875" style="1280" hidden="1"/>
    <col min="12134" max="12139" width="16.125" style="1280" hidden="1"/>
    <col min="12140" max="12140" width="6.125" style="1280" hidden="1"/>
    <col min="12141" max="12141" width="3" style="1280" hidden="1"/>
    <col min="12142" max="12381" width="8.625" style="1280" hidden="1"/>
    <col min="12382" max="12387" width="14.875" style="1280" hidden="1"/>
    <col min="12388" max="12389" width="15.875" style="1280" hidden="1"/>
    <col min="12390" max="12395" width="16.125" style="1280" hidden="1"/>
    <col min="12396" max="12396" width="6.125" style="1280" hidden="1"/>
    <col min="12397" max="12397" width="3" style="1280" hidden="1"/>
    <col min="12398" max="12637" width="8.625" style="1280" hidden="1"/>
    <col min="12638" max="12643" width="14.875" style="1280" hidden="1"/>
    <col min="12644" max="12645" width="15.875" style="1280" hidden="1"/>
    <col min="12646" max="12651" width="16.125" style="1280" hidden="1"/>
    <col min="12652" max="12652" width="6.125" style="1280" hidden="1"/>
    <col min="12653" max="12653" width="3" style="1280" hidden="1"/>
    <col min="12654" max="12893" width="8.625" style="1280" hidden="1"/>
    <col min="12894" max="12899" width="14.875" style="1280" hidden="1"/>
    <col min="12900" max="12901" width="15.875" style="1280" hidden="1"/>
    <col min="12902" max="12907" width="16.125" style="1280" hidden="1"/>
    <col min="12908" max="12908" width="6.125" style="1280" hidden="1"/>
    <col min="12909" max="12909" width="3" style="1280" hidden="1"/>
    <col min="12910" max="13149" width="8.625" style="1280" hidden="1"/>
    <col min="13150" max="13155" width="14.875" style="1280" hidden="1"/>
    <col min="13156" max="13157" width="15.875" style="1280" hidden="1"/>
    <col min="13158" max="13163" width="16.125" style="1280" hidden="1"/>
    <col min="13164" max="13164" width="6.125" style="1280" hidden="1"/>
    <col min="13165" max="13165" width="3" style="1280" hidden="1"/>
    <col min="13166" max="13405" width="8.625" style="1280" hidden="1"/>
    <col min="13406" max="13411" width="14.875" style="1280" hidden="1"/>
    <col min="13412" max="13413" width="15.875" style="1280" hidden="1"/>
    <col min="13414" max="13419" width="16.125" style="1280" hidden="1"/>
    <col min="13420" max="13420" width="6.125" style="1280" hidden="1"/>
    <col min="13421" max="13421" width="3" style="1280" hidden="1"/>
    <col min="13422" max="13661" width="8.625" style="1280" hidden="1"/>
    <col min="13662" max="13667" width="14.875" style="1280" hidden="1"/>
    <col min="13668" max="13669" width="15.875" style="1280" hidden="1"/>
    <col min="13670" max="13675" width="16.125" style="1280" hidden="1"/>
    <col min="13676" max="13676" width="6.125" style="1280" hidden="1"/>
    <col min="13677" max="13677" width="3" style="1280" hidden="1"/>
    <col min="13678" max="13917" width="8.625" style="1280" hidden="1"/>
    <col min="13918" max="13923" width="14.875" style="1280" hidden="1"/>
    <col min="13924" max="13925" width="15.875" style="1280" hidden="1"/>
    <col min="13926" max="13931" width="16.125" style="1280" hidden="1"/>
    <col min="13932" max="13932" width="6.125" style="1280" hidden="1"/>
    <col min="13933" max="13933" width="3" style="1280" hidden="1"/>
    <col min="13934" max="14173" width="8.625" style="1280" hidden="1"/>
    <col min="14174" max="14179" width="14.875" style="1280" hidden="1"/>
    <col min="14180" max="14181" width="15.875" style="1280" hidden="1"/>
    <col min="14182" max="14187" width="16.125" style="1280" hidden="1"/>
    <col min="14188" max="14188" width="6.125" style="1280" hidden="1"/>
    <col min="14189" max="14189" width="3" style="1280" hidden="1"/>
    <col min="14190" max="14429" width="8.625" style="1280" hidden="1"/>
    <col min="14430" max="14435" width="14.875" style="1280" hidden="1"/>
    <col min="14436" max="14437" width="15.875" style="1280" hidden="1"/>
    <col min="14438" max="14443" width="16.125" style="1280" hidden="1"/>
    <col min="14444" max="14444" width="6.125" style="1280" hidden="1"/>
    <col min="14445" max="14445" width="3" style="1280" hidden="1"/>
    <col min="14446" max="14685" width="8.625" style="1280" hidden="1"/>
    <col min="14686" max="14691" width="14.875" style="1280" hidden="1"/>
    <col min="14692" max="14693" width="15.875" style="1280" hidden="1"/>
    <col min="14694" max="14699" width="16.125" style="1280" hidden="1"/>
    <col min="14700" max="14700" width="6.125" style="1280" hidden="1"/>
    <col min="14701" max="14701" width="3" style="1280" hidden="1"/>
    <col min="14702" max="14941" width="8.625" style="1280" hidden="1"/>
    <col min="14942" max="14947" width="14.875" style="1280" hidden="1"/>
    <col min="14948" max="14949" width="15.875" style="1280" hidden="1"/>
    <col min="14950" max="14955" width="16.125" style="1280" hidden="1"/>
    <col min="14956" max="14956" width="6.125" style="1280" hidden="1"/>
    <col min="14957" max="14957" width="3" style="1280" hidden="1"/>
    <col min="14958" max="15197" width="8.625" style="1280" hidden="1"/>
    <col min="15198" max="15203" width="14.875" style="1280" hidden="1"/>
    <col min="15204" max="15205" width="15.875" style="1280" hidden="1"/>
    <col min="15206" max="15211" width="16.125" style="1280" hidden="1"/>
    <col min="15212" max="15212" width="6.125" style="1280" hidden="1"/>
    <col min="15213" max="15213" width="3" style="1280" hidden="1"/>
    <col min="15214" max="15453" width="8.625" style="1280" hidden="1"/>
    <col min="15454" max="15459" width="14.875" style="1280" hidden="1"/>
    <col min="15460" max="15461" width="15.875" style="1280" hidden="1"/>
    <col min="15462" max="15467" width="16.125" style="1280" hidden="1"/>
    <col min="15468" max="15468" width="6.125" style="1280" hidden="1"/>
    <col min="15469" max="15469" width="3" style="1280" hidden="1"/>
    <col min="15470" max="15709" width="8.625" style="1280" hidden="1"/>
    <col min="15710" max="15715" width="14.875" style="1280" hidden="1"/>
    <col min="15716" max="15717" width="15.875" style="1280" hidden="1"/>
    <col min="15718" max="15723" width="16.125" style="1280" hidden="1"/>
    <col min="15724" max="15724" width="6.125" style="1280" hidden="1"/>
    <col min="15725" max="15725" width="3" style="1280" hidden="1"/>
    <col min="15726" max="15965" width="8.625" style="1280" hidden="1"/>
    <col min="15966" max="15971" width="14.875" style="1280" hidden="1"/>
    <col min="15972" max="15973" width="15.875" style="1280" hidden="1"/>
    <col min="15974" max="15979" width="16.125" style="1280" hidden="1"/>
    <col min="15980" max="15980" width="6.125" style="1280" hidden="1"/>
    <col min="15981" max="15981" width="3" style="1280" hidden="1"/>
    <col min="15982" max="16221" width="8.625" style="1280" hidden="1"/>
    <col min="16222" max="16227" width="14.875" style="1280" hidden="1"/>
    <col min="16228" max="16229" width="15.875" style="1280" hidden="1"/>
    <col min="16230" max="16235" width="16.125" style="1280" hidden="1"/>
    <col min="16236" max="16236" width="6.125" style="1280" hidden="1"/>
    <col min="16237" max="16237" width="3" style="1280" hidden="1"/>
    <col min="16238" max="16384" width="8.625" style="1280" hidden="1"/>
  </cols>
  <sheetData>
    <row r="1" spans="1:143" ht="42.75" customHeight="1" x14ac:dyDescent="0.15">
      <c r="A1" s="1278"/>
      <c r="B1" s="1279"/>
      <c r="DD1" s="1280"/>
      <c r="DE1" s="1280"/>
    </row>
    <row r="2" spans="1:143" ht="25.5" customHeight="1" x14ac:dyDescent="0.15">
      <c r="A2" s="1281"/>
      <c r="C2" s="1281"/>
      <c r="O2" s="1281"/>
      <c r="P2" s="1281"/>
      <c r="Q2" s="1281"/>
      <c r="R2" s="1281"/>
      <c r="S2" s="1281"/>
      <c r="T2" s="1281"/>
      <c r="U2" s="1281"/>
      <c r="V2" s="1281"/>
      <c r="W2" s="1281"/>
      <c r="X2" s="1281"/>
      <c r="Y2" s="1281"/>
      <c r="Z2" s="1281"/>
      <c r="AA2" s="1281"/>
      <c r="AB2" s="1281"/>
      <c r="AC2" s="1281"/>
      <c r="AD2" s="1281"/>
      <c r="AE2" s="1281"/>
      <c r="AF2" s="1281"/>
      <c r="AG2" s="1281"/>
      <c r="AH2" s="1281"/>
      <c r="AI2" s="1281"/>
      <c r="AU2" s="1281"/>
      <c r="BG2" s="1281"/>
      <c r="BS2" s="1281"/>
      <c r="CE2" s="1281"/>
      <c r="CQ2" s="1281"/>
      <c r="DD2" s="1280"/>
      <c r="DE2" s="1280"/>
    </row>
    <row r="3" spans="1:143" ht="25.5" customHeight="1" x14ac:dyDescent="0.15">
      <c r="A3" s="1281"/>
      <c r="C3" s="1281"/>
      <c r="O3" s="1281"/>
      <c r="P3" s="1281"/>
      <c r="Q3" s="1281"/>
      <c r="R3" s="1281"/>
      <c r="S3" s="1281"/>
      <c r="T3" s="1281"/>
      <c r="U3" s="1281"/>
      <c r="V3" s="1281"/>
      <c r="W3" s="1281"/>
      <c r="X3" s="1281"/>
      <c r="Y3" s="1281"/>
      <c r="Z3" s="1281"/>
      <c r="AA3" s="1281"/>
      <c r="AB3" s="1281"/>
      <c r="AC3" s="1281"/>
      <c r="AD3" s="1281"/>
      <c r="AE3" s="1281"/>
      <c r="AF3" s="1281"/>
      <c r="AG3" s="1281"/>
      <c r="AH3" s="1281"/>
      <c r="AI3" s="1281"/>
      <c r="AU3" s="1281"/>
      <c r="BG3" s="1281"/>
      <c r="BS3" s="1281"/>
      <c r="CE3" s="1281"/>
      <c r="CQ3" s="1281"/>
      <c r="DD3" s="1280"/>
      <c r="DE3" s="1280"/>
    </row>
    <row r="4" spans="1:143" s="292" customFormat="1" x14ac:dyDescent="0.15">
      <c r="A4" s="1281"/>
      <c r="B4" s="1281"/>
      <c r="C4" s="1281"/>
      <c r="D4" s="1281"/>
      <c r="E4" s="1281"/>
      <c r="F4" s="1281"/>
      <c r="G4" s="1281"/>
      <c r="H4" s="1281"/>
      <c r="I4" s="1281"/>
      <c r="J4" s="1281"/>
      <c r="K4" s="1281"/>
      <c r="L4" s="1281"/>
      <c r="M4" s="1281"/>
      <c r="N4" s="1281"/>
      <c r="O4" s="1281"/>
      <c r="P4" s="1281"/>
      <c r="Q4" s="1281"/>
      <c r="R4" s="1281"/>
      <c r="S4" s="1281"/>
      <c r="T4" s="1281"/>
      <c r="U4" s="1281"/>
      <c r="V4" s="1281"/>
      <c r="W4" s="1281"/>
      <c r="X4" s="1281"/>
      <c r="Y4" s="1281"/>
      <c r="Z4" s="1281"/>
      <c r="AA4" s="1281"/>
      <c r="AB4" s="1281"/>
      <c r="AC4" s="1281"/>
      <c r="AD4" s="1281"/>
      <c r="AE4" s="1281"/>
      <c r="AF4" s="1281"/>
      <c r="AG4" s="1281"/>
      <c r="AH4" s="1281"/>
      <c r="AI4" s="1281"/>
      <c r="AJ4" s="1281"/>
      <c r="AK4" s="1281"/>
      <c r="AL4" s="1281"/>
      <c r="AM4" s="1281"/>
      <c r="AN4" s="1281"/>
      <c r="AO4" s="1281"/>
      <c r="AP4" s="1281"/>
      <c r="AQ4" s="1281"/>
      <c r="AR4" s="1281"/>
      <c r="AS4" s="1281"/>
      <c r="AT4" s="1281"/>
      <c r="AU4" s="1281"/>
      <c r="AV4" s="1281"/>
      <c r="AW4" s="1281"/>
      <c r="AX4" s="1281"/>
      <c r="AY4" s="1281"/>
      <c r="AZ4" s="1281"/>
      <c r="BA4" s="1281"/>
      <c r="BB4" s="1281"/>
      <c r="BC4" s="1281"/>
      <c r="BD4" s="1281"/>
      <c r="BE4" s="1281"/>
      <c r="BF4" s="1281"/>
      <c r="BG4" s="1281"/>
      <c r="BH4" s="1281"/>
      <c r="BI4" s="1281"/>
      <c r="BJ4" s="1281"/>
      <c r="BK4" s="1281"/>
      <c r="BL4" s="1281"/>
      <c r="BM4" s="1281"/>
      <c r="BN4" s="1281"/>
      <c r="BO4" s="1281"/>
      <c r="BP4" s="1281"/>
      <c r="BQ4" s="1281"/>
      <c r="BR4" s="1281"/>
      <c r="BS4" s="1281"/>
      <c r="BT4" s="1281"/>
      <c r="BU4" s="1281"/>
      <c r="BV4" s="1281"/>
      <c r="BW4" s="1281"/>
      <c r="BX4" s="1281"/>
      <c r="BY4" s="1281"/>
      <c r="BZ4" s="1281"/>
      <c r="CA4" s="1281"/>
      <c r="CB4" s="1281"/>
      <c r="CC4" s="1281"/>
      <c r="CD4" s="1281"/>
      <c r="CE4" s="1281"/>
      <c r="CF4" s="1281"/>
      <c r="CG4" s="1281"/>
      <c r="CH4" s="1281"/>
      <c r="CI4" s="1281"/>
      <c r="CJ4" s="1281"/>
      <c r="CK4" s="1281"/>
      <c r="CL4" s="1281"/>
      <c r="CM4" s="1281"/>
      <c r="CN4" s="1281"/>
      <c r="CO4" s="1281"/>
      <c r="CP4" s="1281"/>
      <c r="CQ4" s="1281"/>
      <c r="CR4" s="1281"/>
      <c r="CS4" s="1281"/>
      <c r="CT4" s="1281"/>
      <c r="CU4" s="1281"/>
      <c r="CV4" s="1281"/>
      <c r="CW4" s="1281"/>
      <c r="CX4" s="1281"/>
      <c r="CY4" s="1281"/>
      <c r="CZ4" s="1281"/>
      <c r="DA4" s="1281"/>
      <c r="DB4" s="1281"/>
      <c r="DC4" s="1281"/>
      <c r="DD4" s="1281"/>
      <c r="DE4" s="1281"/>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1281"/>
      <c r="B5" s="1281"/>
      <c r="C5" s="1281"/>
      <c r="D5" s="1281"/>
      <c r="E5" s="1281"/>
      <c r="F5" s="1281"/>
      <c r="G5" s="1281"/>
      <c r="H5" s="1281"/>
      <c r="I5" s="1281"/>
      <c r="J5" s="1281"/>
      <c r="K5" s="1281"/>
      <c r="L5" s="1281"/>
      <c r="M5" s="1281"/>
      <c r="N5" s="1281"/>
      <c r="O5" s="1281"/>
      <c r="P5" s="1281"/>
      <c r="Q5" s="1281"/>
      <c r="R5" s="1281"/>
      <c r="S5" s="1281"/>
      <c r="T5" s="1281"/>
      <c r="U5" s="1281"/>
      <c r="V5" s="1281"/>
      <c r="W5" s="1281"/>
      <c r="X5" s="1281"/>
      <c r="Y5" s="1281"/>
      <c r="Z5" s="1281"/>
      <c r="AA5" s="1281"/>
      <c r="AB5" s="1281"/>
      <c r="AC5" s="1281"/>
      <c r="AD5" s="1281"/>
      <c r="AE5" s="1281"/>
      <c r="AF5" s="1281"/>
      <c r="AG5" s="1281"/>
      <c r="AH5" s="1281"/>
      <c r="AI5" s="1281"/>
      <c r="AJ5" s="1281"/>
      <c r="AK5" s="1281"/>
      <c r="AL5" s="1281"/>
      <c r="AM5" s="1281"/>
      <c r="AN5" s="1281"/>
      <c r="AO5" s="1281"/>
      <c r="AP5" s="1281"/>
      <c r="AQ5" s="1281"/>
      <c r="AR5" s="1281"/>
      <c r="AS5" s="1281"/>
      <c r="AT5" s="1281"/>
      <c r="AU5" s="1281"/>
      <c r="AV5" s="1281"/>
      <c r="AW5" s="1281"/>
      <c r="AX5" s="1281"/>
      <c r="AY5" s="1281"/>
      <c r="AZ5" s="1281"/>
      <c r="BA5" s="1281"/>
      <c r="BB5" s="1281"/>
      <c r="BC5" s="1281"/>
      <c r="BD5" s="1281"/>
      <c r="BE5" s="1281"/>
      <c r="BF5" s="1281"/>
      <c r="BG5" s="1281"/>
      <c r="BH5" s="1281"/>
      <c r="BI5" s="1281"/>
      <c r="BJ5" s="1281"/>
      <c r="BK5" s="1281"/>
      <c r="BL5" s="1281"/>
      <c r="BM5" s="1281"/>
      <c r="BN5" s="1281"/>
      <c r="BO5" s="1281"/>
      <c r="BP5" s="1281"/>
      <c r="BQ5" s="1281"/>
      <c r="BR5" s="1281"/>
      <c r="BS5" s="1281"/>
      <c r="BT5" s="1281"/>
      <c r="BU5" s="1281"/>
      <c r="BV5" s="1281"/>
      <c r="BW5" s="1281"/>
      <c r="BX5" s="1281"/>
      <c r="BY5" s="1281"/>
      <c r="BZ5" s="1281"/>
      <c r="CA5" s="1281"/>
      <c r="CB5" s="1281"/>
      <c r="CC5" s="1281"/>
      <c r="CD5" s="1281"/>
      <c r="CE5" s="1281"/>
      <c r="CF5" s="1281"/>
      <c r="CG5" s="1281"/>
      <c r="CH5" s="1281"/>
      <c r="CI5" s="1281"/>
      <c r="CJ5" s="1281"/>
      <c r="CK5" s="1281"/>
      <c r="CL5" s="1281"/>
      <c r="CM5" s="1281"/>
      <c r="CN5" s="1281"/>
      <c r="CO5" s="1281"/>
      <c r="CP5" s="1281"/>
      <c r="CQ5" s="1281"/>
      <c r="CR5" s="1281"/>
      <c r="CS5" s="1281"/>
      <c r="CT5" s="1281"/>
      <c r="CU5" s="1281"/>
      <c r="CV5" s="1281"/>
      <c r="CW5" s="1281"/>
      <c r="CX5" s="1281"/>
      <c r="CY5" s="1281"/>
      <c r="CZ5" s="1281"/>
      <c r="DA5" s="1281"/>
      <c r="DB5" s="1281"/>
      <c r="DC5" s="1281"/>
      <c r="DD5" s="1281"/>
      <c r="DE5" s="1281"/>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1281"/>
      <c r="B6" s="1281"/>
      <c r="C6" s="1281"/>
      <c r="D6" s="1281"/>
      <c r="E6" s="1281"/>
      <c r="F6" s="1281"/>
      <c r="G6" s="1281"/>
      <c r="H6" s="1281"/>
      <c r="I6" s="1281"/>
      <c r="J6" s="1281"/>
      <c r="K6" s="1281"/>
      <c r="L6" s="1281"/>
      <c r="M6" s="1281"/>
      <c r="N6" s="1281"/>
      <c r="O6" s="1281"/>
      <c r="P6" s="1281"/>
      <c r="Q6" s="1281"/>
      <c r="R6" s="1281"/>
      <c r="S6" s="1281"/>
      <c r="T6" s="1281"/>
      <c r="U6" s="1281"/>
      <c r="V6" s="1281"/>
      <c r="W6" s="1281"/>
      <c r="X6" s="1281"/>
      <c r="Y6" s="1281"/>
      <c r="Z6" s="1281"/>
      <c r="AA6" s="1281"/>
      <c r="AB6" s="1281"/>
      <c r="AC6" s="1281"/>
      <c r="AD6" s="1281"/>
      <c r="AE6" s="1281"/>
      <c r="AF6" s="1281"/>
      <c r="AG6" s="1281"/>
      <c r="AH6" s="1281"/>
      <c r="AI6" s="1281"/>
      <c r="AJ6" s="1281"/>
      <c r="AK6" s="1281"/>
      <c r="AL6" s="1281"/>
      <c r="AM6" s="1281"/>
      <c r="AN6" s="1281"/>
      <c r="AO6" s="1281"/>
      <c r="AP6" s="1281"/>
      <c r="AQ6" s="1281"/>
      <c r="AR6" s="1281"/>
      <c r="AS6" s="1281"/>
      <c r="AT6" s="1281"/>
      <c r="AU6" s="1281"/>
      <c r="AV6" s="1281"/>
      <c r="AW6" s="1281"/>
      <c r="AX6" s="1281"/>
      <c r="AY6" s="1281"/>
      <c r="AZ6" s="1281"/>
      <c r="BA6" s="1281"/>
      <c r="BB6" s="1281"/>
      <c r="BC6" s="1281"/>
      <c r="BD6" s="1281"/>
      <c r="BE6" s="1281"/>
      <c r="BF6" s="1281"/>
      <c r="BG6" s="1281"/>
      <c r="BH6" s="1281"/>
      <c r="BI6" s="1281"/>
      <c r="BJ6" s="1281"/>
      <c r="BK6" s="1281"/>
      <c r="BL6" s="1281"/>
      <c r="BM6" s="1281"/>
      <c r="BN6" s="1281"/>
      <c r="BO6" s="1281"/>
      <c r="BP6" s="1281"/>
      <c r="BQ6" s="1281"/>
      <c r="BR6" s="1281"/>
      <c r="BS6" s="1281"/>
      <c r="BT6" s="1281"/>
      <c r="BU6" s="1281"/>
      <c r="BV6" s="1281"/>
      <c r="BW6" s="1281"/>
      <c r="BX6" s="1281"/>
      <c r="BY6" s="1281"/>
      <c r="BZ6" s="1281"/>
      <c r="CA6" s="1281"/>
      <c r="CB6" s="1281"/>
      <c r="CC6" s="1281"/>
      <c r="CD6" s="1281"/>
      <c r="CE6" s="1281"/>
      <c r="CF6" s="1281"/>
      <c r="CG6" s="1281"/>
      <c r="CH6" s="1281"/>
      <c r="CI6" s="1281"/>
      <c r="CJ6" s="1281"/>
      <c r="CK6" s="1281"/>
      <c r="CL6" s="1281"/>
      <c r="CM6" s="1281"/>
      <c r="CN6" s="1281"/>
      <c r="CO6" s="1281"/>
      <c r="CP6" s="1281"/>
      <c r="CQ6" s="1281"/>
      <c r="CR6" s="1281"/>
      <c r="CS6" s="1281"/>
      <c r="CT6" s="1281"/>
      <c r="CU6" s="1281"/>
      <c r="CV6" s="1281"/>
      <c r="CW6" s="1281"/>
      <c r="CX6" s="1281"/>
      <c r="CY6" s="1281"/>
      <c r="CZ6" s="1281"/>
      <c r="DA6" s="1281"/>
      <c r="DB6" s="1281"/>
      <c r="DC6" s="1281"/>
      <c r="DD6" s="1281"/>
      <c r="DE6" s="1281"/>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1281"/>
      <c r="B7" s="1281"/>
      <c r="C7" s="1281"/>
      <c r="D7" s="1281"/>
      <c r="E7" s="1281"/>
      <c r="F7" s="1281"/>
      <c r="G7" s="1281"/>
      <c r="H7" s="1281"/>
      <c r="I7" s="1281"/>
      <c r="J7" s="1281"/>
      <c r="K7" s="1281"/>
      <c r="L7" s="1281"/>
      <c r="M7" s="1281"/>
      <c r="N7" s="1281"/>
      <c r="O7" s="1281"/>
      <c r="P7" s="1281"/>
      <c r="Q7" s="1281"/>
      <c r="R7" s="1281"/>
      <c r="S7" s="1281"/>
      <c r="T7" s="1281"/>
      <c r="U7" s="1281"/>
      <c r="V7" s="1281"/>
      <c r="W7" s="1281"/>
      <c r="X7" s="1281"/>
      <c r="Y7" s="1281"/>
      <c r="Z7" s="1281"/>
      <c r="AA7" s="1281"/>
      <c r="AB7" s="1281"/>
      <c r="AC7" s="1281"/>
      <c r="AD7" s="1281"/>
      <c r="AE7" s="1281"/>
      <c r="AF7" s="1281"/>
      <c r="AG7" s="1281"/>
      <c r="AH7" s="1281"/>
      <c r="AI7" s="1281"/>
      <c r="AJ7" s="1281"/>
      <c r="AK7" s="1281"/>
      <c r="AL7" s="1281"/>
      <c r="AM7" s="1281"/>
      <c r="AN7" s="1281"/>
      <c r="AO7" s="1281"/>
      <c r="AP7" s="1281"/>
      <c r="AQ7" s="1281"/>
      <c r="AR7" s="1281"/>
      <c r="AS7" s="1281"/>
      <c r="AT7" s="1281"/>
      <c r="AU7" s="1281"/>
      <c r="AV7" s="1281"/>
      <c r="AW7" s="1281"/>
      <c r="AX7" s="1281"/>
      <c r="AY7" s="1281"/>
      <c r="AZ7" s="1281"/>
      <c r="BA7" s="1281"/>
      <c r="BB7" s="1281"/>
      <c r="BC7" s="1281"/>
      <c r="BD7" s="1281"/>
      <c r="BE7" s="1281"/>
      <c r="BF7" s="1281"/>
      <c r="BG7" s="1281"/>
      <c r="BH7" s="1281"/>
      <c r="BI7" s="1281"/>
      <c r="BJ7" s="1281"/>
      <c r="BK7" s="1281"/>
      <c r="BL7" s="1281"/>
      <c r="BM7" s="1281"/>
      <c r="BN7" s="1281"/>
      <c r="BO7" s="1281"/>
      <c r="BP7" s="1281"/>
      <c r="BQ7" s="1281"/>
      <c r="BR7" s="1281"/>
      <c r="BS7" s="1281"/>
      <c r="BT7" s="1281"/>
      <c r="BU7" s="1281"/>
      <c r="BV7" s="1281"/>
      <c r="BW7" s="1281"/>
      <c r="BX7" s="1281"/>
      <c r="BY7" s="1281"/>
      <c r="BZ7" s="1281"/>
      <c r="CA7" s="1281"/>
      <c r="CB7" s="1281"/>
      <c r="CC7" s="1281"/>
      <c r="CD7" s="1281"/>
      <c r="CE7" s="1281"/>
      <c r="CF7" s="1281"/>
      <c r="CG7" s="1281"/>
      <c r="CH7" s="1281"/>
      <c r="CI7" s="1281"/>
      <c r="CJ7" s="1281"/>
      <c r="CK7" s="1281"/>
      <c r="CL7" s="1281"/>
      <c r="CM7" s="1281"/>
      <c r="CN7" s="1281"/>
      <c r="CO7" s="1281"/>
      <c r="CP7" s="1281"/>
      <c r="CQ7" s="1281"/>
      <c r="CR7" s="1281"/>
      <c r="CS7" s="1281"/>
      <c r="CT7" s="1281"/>
      <c r="CU7" s="1281"/>
      <c r="CV7" s="1281"/>
      <c r="CW7" s="1281"/>
      <c r="CX7" s="1281"/>
      <c r="CY7" s="1281"/>
      <c r="CZ7" s="1281"/>
      <c r="DA7" s="1281"/>
      <c r="DB7" s="1281"/>
      <c r="DC7" s="1281"/>
      <c r="DD7" s="1281"/>
      <c r="DE7" s="1281"/>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1281"/>
      <c r="B8" s="1281"/>
      <c r="C8" s="1281"/>
      <c r="D8" s="1281"/>
      <c r="E8" s="1281"/>
      <c r="F8" s="1281"/>
      <c r="G8" s="1281"/>
      <c r="H8" s="1281"/>
      <c r="I8" s="1281"/>
      <c r="J8" s="1281"/>
      <c r="K8" s="1281"/>
      <c r="L8" s="1281"/>
      <c r="M8" s="1281"/>
      <c r="N8" s="1281"/>
      <c r="O8" s="1281"/>
      <c r="P8" s="1281"/>
      <c r="Q8" s="1281"/>
      <c r="R8" s="1281"/>
      <c r="S8" s="1281"/>
      <c r="T8" s="1281"/>
      <c r="U8" s="1281"/>
      <c r="V8" s="1281"/>
      <c r="W8" s="1281"/>
      <c r="X8" s="1281"/>
      <c r="Y8" s="1281"/>
      <c r="Z8" s="1281"/>
      <c r="AA8" s="1281"/>
      <c r="AB8" s="1281"/>
      <c r="AC8" s="1281"/>
      <c r="AD8" s="1281"/>
      <c r="AE8" s="1281"/>
      <c r="AF8" s="1281"/>
      <c r="AG8" s="1281"/>
      <c r="AH8" s="1281"/>
      <c r="AI8" s="1281"/>
      <c r="AJ8" s="1281"/>
      <c r="AK8" s="1281"/>
      <c r="AL8" s="1281"/>
      <c r="AM8" s="1281"/>
      <c r="AN8" s="1281"/>
      <c r="AO8" s="1281"/>
      <c r="AP8" s="1281"/>
      <c r="AQ8" s="1281"/>
      <c r="AR8" s="1281"/>
      <c r="AS8" s="1281"/>
      <c r="AT8" s="1281"/>
      <c r="AU8" s="1281"/>
      <c r="AV8" s="1281"/>
      <c r="AW8" s="1281"/>
      <c r="AX8" s="1281"/>
      <c r="AY8" s="1281"/>
      <c r="AZ8" s="1281"/>
      <c r="BA8" s="1281"/>
      <c r="BB8" s="1281"/>
      <c r="BC8" s="1281"/>
      <c r="BD8" s="1281"/>
      <c r="BE8" s="1281"/>
      <c r="BF8" s="1281"/>
      <c r="BG8" s="1281"/>
      <c r="BH8" s="1281"/>
      <c r="BI8" s="1281"/>
      <c r="BJ8" s="1281"/>
      <c r="BK8" s="1281"/>
      <c r="BL8" s="1281"/>
      <c r="BM8" s="1281"/>
      <c r="BN8" s="1281"/>
      <c r="BO8" s="1281"/>
      <c r="BP8" s="1281"/>
      <c r="BQ8" s="1281"/>
      <c r="BR8" s="1281"/>
      <c r="BS8" s="1281"/>
      <c r="BT8" s="1281"/>
      <c r="BU8" s="1281"/>
      <c r="BV8" s="1281"/>
      <c r="BW8" s="1281"/>
      <c r="BX8" s="1281"/>
      <c r="BY8" s="1281"/>
      <c r="BZ8" s="1281"/>
      <c r="CA8" s="1281"/>
      <c r="CB8" s="1281"/>
      <c r="CC8" s="1281"/>
      <c r="CD8" s="1281"/>
      <c r="CE8" s="1281"/>
      <c r="CF8" s="1281"/>
      <c r="CG8" s="1281"/>
      <c r="CH8" s="1281"/>
      <c r="CI8" s="1281"/>
      <c r="CJ8" s="1281"/>
      <c r="CK8" s="1281"/>
      <c r="CL8" s="1281"/>
      <c r="CM8" s="1281"/>
      <c r="CN8" s="1281"/>
      <c r="CO8" s="1281"/>
      <c r="CP8" s="1281"/>
      <c r="CQ8" s="1281"/>
      <c r="CR8" s="1281"/>
      <c r="CS8" s="1281"/>
      <c r="CT8" s="1281"/>
      <c r="CU8" s="1281"/>
      <c r="CV8" s="1281"/>
      <c r="CW8" s="1281"/>
      <c r="CX8" s="1281"/>
      <c r="CY8" s="1281"/>
      <c r="CZ8" s="1281"/>
      <c r="DA8" s="1281"/>
      <c r="DB8" s="1281"/>
      <c r="DC8" s="1281"/>
      <c r="DD8" s="1281"/>
      <c r="DE8" s="1281"/>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1281"/>
      <c r="B9" s="1281"/>
      <c r="C9" s="1281"/>
      <c r="D9" s="1281"/>
      <c r="E9" s="1281"/>
      <c r="F9" s="1281"/>
      <c r="G9" s="1281"/>
      <c r="H9" s="1281"/>
      <c r="I9" s="1281"/>
      <c r="J9" s="1281"/>
      <c r="K9" s="1281"/>
      <c r="L9" s="1281"/>
      <c r="M9" s="1281"/>
      <c r="N9" s="1281"/>
      <c r="O9" s="1281"/>
      <c r="P9" s="1281"/>
      <c r="Q9" s="1281"/>
      <c r="R9" s="1281"/>
      <c r="S9" s="1281"/>
      <c r="T9" s="1281"/>
      <c r="U9" s="1281"/>
      <c r="V9" s="1281"/>
      <c r="W9" s="1281"/>
      <c r="X9" s="1281"/>
      <c r="Y9" s="1281"/>
      <c r="Z9" s="1281"/>
      <c r="AA9" s="1281"/>
      <c r="AB9" s="1281"/>
      <c r="AC9" s="1281"/>
      <c r="AD9" s="1281"/>
      <c r="AE9" s="1281"/>
      <c r="AF9" s="1281"/>
      <c r="AG9" s="1281"/>
      <c r="AH9" s="1281"/>
      <c r="AI9" s="1281"/>
      <c r="AJ9" s="1281"/>
      <c r="AK9" s="1281"/>
      <c r="AL9" s="1281"/>
      <c r="AM9" s="1281"/>
      <c r="AN9" s="1281"/>
      <c r="AO9" s="1281"/>
      <c r="AP9" s="1281"/>
      <c r="AQ9" s="1281"/>
      <c r="AR9" s="1281"/>
      <c r="AS9" s="1281"/>
      <c r="AT9" s="1281"/>
      <c r="AU9" s="1281"/>
      <c r="AV9" s="1281"/>
      <c r="AW9" s="1281"/>
      <c r="AX9" s="1281"/>
      <c r="AY9" s="1281"/>
      <c r="AZ9" s="1281"/>
      <c r="BA9" s="1281"/>
      <c r="BB9" s="1281"/>
      <c r="BC9" s="1281"/>
      <c r="BD9" s="1281"/>
      <c r="BE9" s="1281"/>
      <c r="BF9" s="1281"/>
      <c r="BG9" s="1281"/>
      <c r="BH9" s="1281"/>
      <c r="BI9" s="1281"/>
      <c r="BJ9" s="1281"/>
      <c r="BK9" s="1281"/>
      <c r="BL9" s="1281"/>
      <c r="BM9" s="1281"/>
      <c r="BN9" s="1281"/>
      <c r="BO9" s="1281"/>
      <c r="BP9" s="1281"/>
      <c r="BQ9" s="1281"/>
      <c r="BR9" s="1281"/>
      <c r="BS9" s="1281"/>
      <c r="BT9" s="1281"/>
      <c r="BU9" s="1281"/>
      <c r="BV9" s="1281"/>
      <c r="BW9" s="1281"/>
      <c r="BX9" s="1281"/>
      <c r="BY9" s="1281"/>
      <c r="BZ9" s="1281"/>
      <c r="CA9" s="1281"/>
      <c r="CB9" s="1281"/>
      <c r="CC9" s="1281"/>
      <c r="CD9" s="1281"/>
      <c r="CE9" s="1281"/>
      <c r="CF9" s="1281"/>
      <c r="CG9" s="1281"/>
      <c r="CH9" s="1281"/>
      <c r="CI9" s="1281"/>
      <c r="CJ9" s="1281"/>
      <c r="CK9" s="1281"/>
      <c r="CL9" s="1281"/>
      <c r="CM9" s="1281"/>
      <c r="CN9" s="1281"/>
      <c r="CO9" s="1281"/>
      <c r="CP9" s="1281"/>
      <c r="CQ9" s="1281"/>
      <c r="CR9" s="1281"/>
      <c r="CS9" s="1281"/>
      <c r="CT9" s="1281"/>
      <c r="CU9" s="1281"/>
      <c r="CV9" s="1281"/>
      <c r="CW9" s="1281"/>
      <c r="CX9" s="1281"/>
      <c r="CY9" s="1281"/>
      <c r="CZ9" s="1281"/>
      <c r="DA9" s="1281"/>
      <c r="DB9" s="1281"/>
      <c r="DC9" s="1281"/>
      <c r="DD9" s="1281"/>
      <c r="DE9" s="1281"/>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1281"/>
      <c r="B10" s="1281"/>
      <c r="C10" s="1281"/>
      <c r="D10" s="1281"/>
      <c r="E10" s="1281"/>
      <c r="F10" s="1281"/>
      <c r="G10" s="1281"/>
      <c r="H10" s="1281"/>
      <c r="I10" s="1281"/>
      <c r="J10" s="1281"/>
      <c r="K10" s="1281"/>
      <c r="L10" s="1281"/>
      <c r="M10" s="1281"/>
      <c r="N10" s="1281"/>
      <c r="O10" s="1281"/>
      <c r="P10" s="1281"/>
      <c r="Q10" s="1281"/>
      <c r="R10" s="1281"/>
      <c r="S10" s="1281"/>
      <c r="T10" s="1281"/>
      <c r="U10" s="1281"/>
      <c r="V10" s="1281"/>
      <c r="W10" s="1281"/>
      <c r="X10" s="1281"/>
      <c r="Y10" s="1281"/>
      <c r="Z10" s="1281"/>
      <c r="AA10" s="1281"/>
      <c r="AB10" s="1281"/>
      <c r="AC10" s="1281"/>
      <c r="AD10" s="1281"/>
      <c r="AE10" s="1281"/>
      <c r="AF10" s="1281"/>
      <c r="AG10" s="1281"/>
      <c r="AH10" s="1281"/>
      <c r="AI10" s="1281"/>
      <c r="AJ10" s="1281"/>
      <c r="AK10" s="1281"/>
      <c r="AL10" s="1281"/>
      <c r="AM10" s="1281"/>
      <c r="AN10" s="1281"/>
      <c r="AO10" s="1281"/>
      <c r="AP10" s="1281"/>
      <c r="AQ10" s="1281"/>
      <c r="AR10" s="1281"/>
      <c r="AS10" s="1281"/>
      <c r="AT10" s="1281"/>
      <c r="AU10" s="1281"/>
      <c r="AV10" s="1281"/>
      <c r="AW10" s="1281"/>
      <c r="AX10" s="1281"/>
      <c r="AY10" s="1281"/>
      <c r="AZ10" s="1281"/>
      <c r="BA10" s="1281"/>
      <c r="BB10" s="1281"/>
      <c r="BC10" s="1281"/>
      <c r="BD10" s="1281"/>
      <c r="BE10" s="1281"/>
      <c r="BF10" s="1281"/>
      <c r="BG10" s="1281"/>
      <c r="BH10" s="1281"/>
      <c r="BI10" s="1281"/>
      <c r="BJ10" s="1281"/>
      <c r="BK10" s="1281"/>
      <c r="BL10" s="1281"/>
      <c r="BM10" s="1281"/>
      <c r="BN10" s="1281"/>
      <c r="BO10" s="1281"/>
      <c r="BP10" s="1281"/>
      <c r="BQ10" s="1281"/>
      <c r="BR10" s="1281"/>
      <c r="BS10" s="1281"/>
      <c r="BT10" s="1281"/>
      <c r="BU10" s="1281"/>
      <c r="BV10" s="1281"/>
      <c r="BW10" s="1281"/>
      <c r="BX10" s="1281"/>
      <c r="BY10" s="1281"/>
      <c r="BZ10" s="1281"/>
      <c r="CA10" s="1281"/>
      <c r="CB10" s="1281"/>
      <c r="CC10" s="1281"/>
      <c r="CD10" s="1281"/>
      <c r="CE10" s="1281"/>
      <c r="CF10" s="1281"/>
      <c r="CG10" s="1281"/>
      <c r="CH10" s="1281"/>
      <c r="CI10" s="1281"/>
      <c r="CJ10" s="1281"/>
      <c r="CK10" s="1281"/>
      <c r="CL10" s="1281"/>
      <c r="CM10" s="1281"/>
      <c r="CN10" s="1281"/>
      <c r="CO10" s="1281"/>
      <c r="CP10" s="1281"/>
      <c r="CQ10" s="1281"/>
      <c r="CR10" s="1281"/>
      <c r="CS10" s="1281"/>
      <c r="CT10" s="1281"/>
      <c r="CU10" s="1281"/>
      <c r="CV10" s="1281"/>
      <c r="CW10" s="1281"/>
      <c r="CX10" s="1281"/>
      <c r="CY10" s="1281"/>
      <c r="CZ10" s="1281"/>
      <c r="DA10" s="1281"/>
      <c r="DB10" s="1281"/>
      <c r="DC10" s="1281"/>
      <c r="DD10" s="1281"/>
      <c r="DE10" s="1281"/>
      <c r="DF10" s="293"/>
      <c r="DG10" s="293"/>
      <c r="DH10" s="293"/>
      <c r="DI10" s="293"/>
      <c r="DJ10" s="293"/>
      <c r="DK10" s="293"/>
      <c r="DL10" s="293"/>
      <c r="DM10" s="293"/>
      <c r="DN10" s="293"/>
      <c r="DO10" s="293"/>
      <c r="DP10" s="293"/>
      <c r="DQ10" s="293"/>
      <c r="DR10" s="293"/>
      <c r="DS10" s="293"/>
      <c r="DT10" s="293"/>
      <c r="DU10" s="293"/>
      <c r="DV10" s="293"/>
      <c r="DW10" s="293"/>
      <c r="EM10" s="292" t="s">
        <v>607</v>
      </c>
    </row>
    <row r="11" spans="1:143" s="292" customFormat="1" x14ac:dyDescent="0.15">
      <c r="A11" s="1281"/>
      <c r="B11" s="1281"/>
      <c r="C11" s="1281"/>
      <c r="D11" s="1281"/>
      <c r="E11" s="1281"/>
      <c r="F11" s="1281"/>
      <c r="G11" s="1281"/>
      <c r="H11" s="1281"/>
      <c r="I11" s="1281"/>
      <c r="J11" s="1281"/>
      <c r="K11" s="1281"/>
      <c r="L11" s="1281"/>
      <c r="M11" s="1281"/>
      <c r="N11" s="1281"/>
      <c r="O11" s="1281"/>
      <c r="P11" s="1281"/>
      <c r="Q11" s="1281"/>
      <c r="R11" s="1281"/>
      <c r="S11" s="1281"/>
      <c r="T11" s="1281"/>
      <c r="U11" s="1281"/>
      <c r="V11" s="1281"/>
      <c r="W11" s="1281"/>
      <c r="X11" s="1281"/>
      <c r="Y11" s="1281"/>
      <c r="Z11" s="1281"/>
      <c r="AA11" s="1281"/>
      <c r="AB11" s="1281"/>
      <c r="AC11" s="1281"/>
      <c r="AD11" s="1281"/>
      <c r="AE11" s="1281"/>
      <c r="AF11" s="1281"/>
      <c r="AG11" s="1281"/>
      <c r="AH11" s="1281"/>
      <c r="AI11" s="1281"/>
      <c r="AJ11" s="1281"/>
      <c r="AK11" s="1281"/>
      <c r="AL11" s="1281"/>
      <c r="AM11" s="1281"/>
      <c r="AN11" s="1281"/>
      <c r="AO11" s="1281"/>
      <c r="AP11" s="1281"/>
      <c r="AQ11" s="1281"/>
      <c r="AR11" s="1281"/>
      <c r="AS11" s="1281"/>
      <c r="AT11" s="1281"/>
      <c r="AU11" s="1281"/>
      <c r="AV11" s="1281"/>
      <c r="AW11" s="1281"/>
      <c r="AX11" s="1281"/>
      <c r="AY11" s="1281"/>
      <c r="AZ11" s="1281"/>
      <c r="BA11" s="1281"/>
      <c r="BB11" s="1281"/>
      <c r="BC11" s="1281"/>
      <c r="BD11" s="1281"/>
      <c r="BE11" s="1281"/>
      <c r="BF11" s="1281"/>
      <c r="BG11" s="1281"/>
      <c r="BH11" s="1281"/>
      <c r="BI11" s="1281"/>
      <c r="BJ11" s="1281"/>
      <c r="BK11" s="1281"/>
      <c r="BL11" s="1281"/>
      <c r="BM11" s="1281"/>
      <c r="BN11" s="1281"/>
      <c r="BO11" s="1281"/>
      <c r="BP11" s="1281"/>
      <c r="BQ11" s="1281"/>
      <c r="BR11" s="1281"/>
      <c r="BS11" s="1281"/>
      <c r="BT11" s="1281"/>
      <c r="BU11" s="1281"/>
      <c r="BV11" s="1281"/>
      <c r="BW11" s="1281"/>
      <c r="BX11" s="1281"/>
      <c r="BY11" s="1281"/>
      <c r="BZ11" s="1281"/>
      <c r="CA11" s="1281"/>
      <c r="CB11" s="1281"/>
      <c r="CC11" s="1281"/>
      <c r="CD11" s="1281"/>
      <c r="CE11" s="1281"/>
      <c r="CF11" s="1281"/>
      <c r="CG11" s="1281"/>
      <c r="CH11" s="1281"/>
      <c r="CI11" s="1281"/>
      <c r="CJ11" s="1281"/>
      <c r="CK11" s="1281"/>
      <c r="CL11" s="1281"/>
      <c r="CM11" s="1281"/>
      <c r="CN11" s="1281"/>
      <c r="CO11" s="1281"/>
      <c r="CP11" s="1281"/>
      <c r="CQ11" s="1281"/>
      <c r="CR11" s="1281"/>
      <c r="CS11" s="1281"/>
      <c r="CT11" s="1281"/>
      <c r="CU11" s="1281"/>
      <c r="CV11" s="1281"/>
      <c r="CW11" s="1281"/>
      <c r="CX11" s="1281"/>
      <c r="CY11" s="1281"/>
      <c r="CZ11" s="1281"/>
      <c r="DA11" s="1281"/>
      <c r="DB11" s="1281"/>
      <c r="DC11" s="1281"/>
      <c r="DD11" s="1281"/>
      <c r="DE11" s="1281"/>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1281"/>
      <c r="B12" s="1281"/>
      <c r="C12" s="1281"/>
      <c r="D12" s="1281"/>
      <c r="E12" s="1281"/>
      <c r="F12" s="1281"/>
      <c r="G12" s="1281"/>
      <c r="H12" s="1281"/>
      <c r="I12" s="1281"/>
      <c r="J12" s="1281"/>
      <c r="K12" s="1281"/>
      <c r="L12" s="1281"/>
      <c r="M12" s="1281"/>
      <c r="N12" s="1281"/>
      <c r="O12" s="1281"/>
      <c r="P12" s="1281"/>
      <c r="Q12" s="1281"/>
      <c r="R12" s="1281"/>
      <c r="S12" s="1281"/>
      <c r="T12" s="1281"/>
      <c r="U12" s="1281"/>
      <c r="V12" s="1281"/>
      <c r="W12" s="1281"/>
      <c r="X12" s="1281"/>
      <c r="Y12" s="1281"/>
      <c r="Z12" s="1281"/>
      <c r="AA12" s="1281"/>
      <c r="AB12" s="1281"/>
      <c r="AC12" s="1281"/>
      <c r="AD12" s="1281"/>
      <c r="AE12" s="1281"/>
      <c r="AF12" s="1281"/>
      <c r="AG12" s="1281"/>
      <c r="AH12" s="1281"/>
      <c r="AI12" s="1281"/>
      <c r="AJ12" s="1281"/>
      <c r="AK12" s="1281"/>
      <c r="AL12" s="1281"/>
      <c r="AM12" s="1281"/>
      <c r="AN12" s="1281"/>
      <c r="AO12" s="1281"/>
      <c r="AP12" s="1281"/>
      <c r="AQ12" s="1281"/>
      <c r="AR12" s="1281"/>
      <c r="AS12" s="1281"/>
      <c r="AT12" s="1281"/>
      <c r="AU12" s="1281"/>
      <c r="AV12" s="1281"/>
      <c r="AW12" s="1281"/>
      <c r="AX12" s="1281"/>
      <c r="AY12" s="1281"/>
      <c r="AZ12" s="1281"/>
      <c r="BA12" s="1281"/>
      <c r="BB12" s="1281"/>
      <c r="BC12" s="1281"/>
      <c r="BD12" s="1281"/>
      <c r="BE12" s="1281"/>
      <c r="BF12" s="1281"/>
      <c r="BG12" s="1281"/>
      <c r="BH12" s="1281"/>
      <c r="BI12" s="1281"/>
      <c r="BJ12" s="1281"/>
      <c r="BK12" s="1281"/>
      <c r="BL12" s="1281"/>
      <c r="BM12" s="1281"/>
      <c r="BN12" s="1281"/>
      <c r="BO12" s="1281"/>
      <c r="BP12" s="1281"/>
      <c r="BQ12" s="1281"/>
      <c r="BR12" s="1281"/>
      <c r="BS12" s="1281"/>
      <c r="BT12" s="1281"/>
      <c r="BU12" s="1281"/>
      <c r="BV12" s="1281"/>
      <c r="BW12" s="1281"/>
      <c r="BX12" s="1281"/>
      <c r="BY12" s="1281"/>
      <c r="BZ12" s="1281"/>
      <c r="CA12" s="1281"/>
      <c r="CB12" s="1281"/>
      <c r="CC12" s="1281"/>
      <c r="CD12" s="1281"/>
      <c r="CE12" s="1281"/>
      <c r="CF12" s="1281"/>
      <c r="CG12" s="1281"/>
      <c r="CH12" s="1281"/>
      <c r="CI12" s="1281"/>
      <c r="CJ12" s="1281"/>
      <c r="CK12" s="1281"/>
      <c r="CL12" s="1281"/>
      <c r="CM12" s="1281"/>
      <c r="CN12" s="1281"/>
      <c r="CO12" s="1281"/>
      <c r="CP12" s="1281"/>
      <c r="CQ12" s="1281"/>
      <c r="CR12" s="1281"/>
      <c r="CS12" s="1281"/>
      <c r="CT12" s="1281"/>
      <c r="CU12" s="1281"/>
      <c r="CV12" s="1281"/>
      <c r="CW12" s="1281"/>
      <c r="CX12" s="1281"/>
      <c r="CY12" s="1281"/>
      <c r="CZ12" s="1281"/>
      <c r="DA12" s="1281"/>
      <c r="DB12" s="1281"/>
      <c r="DC12" s="1281"/>
      <c r="DD12" s="1281"/>
      <c r="DE12" s="1281"/>
      <c r="DF12" s="293"/>
      <c r="DG12" s="293"/>
      <c r="DH12" s="293"/>
      <c r="DI12" s="293"/>
      <c r="DJ12" s="293"/>
      <c r="DK12" s="293"/>
      <c r="DL12" s="293"/>
      <c r="DM12" s="293"/>
      <c r="DN12" s="293"/>
      <c r="DO12" s="293"/>
      <c r="DP12" s="293"/>
      <c r="DQ12" s="293"/>
      <c r="DR12" s="293"/>
      <c r="DS12" s="293"/>
      <c r="DT12" s="293"/>
      <c r="DU12" s="293"/>
      <c r="DV12" s="293"/>
      <c r="DW12" s="293"/>
      <c r="EM12" s="292" t="s">
        <v>607</v>
      </c>
    </row>
    <row r="13" spans="1:143" s="292" customFormat="1" x14ac:dyDescent="0.15">
      <c r="A13" s="1281"/>
      <c r="B13" s="1281"/>
      <c r="C13" s="1281"/>
      <c r="D13" s="1281"/>
      <c r="E13" s="1281"/>
      <c r="F13" s="1281"/>
      <c r="G13" s="1281"/>
      <c r="H13" s="1281"/>
      <c r="I13" s="1281"/>
      <c r="J13" s="1281"/>
      <c r="K13" s="1281"/>
      <c r="L13" s="1281"/>
      <c r="M13" s="1281"/>
      <c r="N13" s="1281"/>
      <c r="O13" s="1281"/>
      <c r="P13" s="1281"/>
      <c r="Q13" s="1281"/>
      <c r="R13" s="1281"/>
      <c r="S13" s="1281"/>
      <c r="T13" s="1281"/>
      <c r="U13" s="1281"/>
      <c r="V13" s="1281"/>
      <c r="W13" s="1281"/>
      <c r="X13" s="1281"/>
      <c r="Y13" s="1281"/>
      <c r="Z13" s="1281"/>
      <c r="AA13" s="1281"/>
      <c r="AB13" s="1281"/>
      <c r="AC13" s="1281"/>
      <c r="AD13" s="1281"/>
      <c r="AE13" s="1281"/>
      <c r="AF13" s="1281"/>
      <c r="AG13" s="1281"/>
      <c r="AH13" s="1281"/>
      <c r="AI13" s="1281"/>
      <c r="AJ13" s="1281"/>
      <c r="AK13" s="1281"/>
      <c r="AL13" s="1281"/>
      <c r="AM13" s="1281"/>
      <c r="AN13" s="1281"/>
      <c r="AO13" s="1281"/>
      <c r="AP13" s="1281"/>
      <c r="AQ13" s="1281"/>
      <c r="AR13" s="1281"/>
      <c r="AS13" s="1281"/>
      <c r="AT13" s="1281"/>
      <c r="AU13" s="1281"/>
      <c r="AV13" s="1281"/>
      <c r="AW13" s="1281"/>
      <c r="AX13" s="1281"/>
      <c r="AY13" s="1281"/>
      <c r="AZ13" s="1281"/>
      <c r="BA13" s="1281"/>
      <c r="BB13" s="1281"/>
      <c r="BC13" s="1281"/>
      <c r="BD13" s="1281"/>
      <c r="BE13" s="1281"/>
      <c r="BF13" s="1281"/>
      <c r="BG13" s="1281"/>
      <c r="BH13" s="1281"/>
      <c r="BI13" s="1281"/>
      <c r="BJ13" s="1281"/>
      <c r="BK13" s="1281"/>
      <c r="BL13" s="1281"/>
      <c r="BM13" s="1281"/>
      <c r="BN13" s="1281"/>
      <c r="BO13" s="1281"/>
      <c r="BP13" s="1281"/>
      <c r="BQ13" s="1281"/>
      <c r="BR13" s="1281"/>
      <c r="BS13" s="1281"/>
      <c r="BT13" s="1281"/>
      <c r="BU13" s="1281"/>
      <c r="BV13" s="1281"/>
      <c r="BW13" s="1281"/>
      <c r="BX13" s="1281"/>
      <c r="BY13" s="1281"/>
      <c r="BZ13" s="1281"/>
      <c r="CA13" s="1281"/>
      <c r="CB13" s="1281"/>
      <c r="CC13" s="1281"/>
      <c r="CD13" s="1281"/>
      <c r="CE13" s="1281"/>
      <c r="CF13" s="1281"/>
      <c r="CG13" s="1281"/>
      <c r="CH13" s="1281"/>
      <c r="CI13" s="1281"/>
      <c r="CJ13" s="1281"/>
      <c r="CK13" s="1281"/>
      <c r="CL13" s="1281"/>
      <c r="CM13" s="1281"/>
      <c r="CN13" s="1281"/>
      <c r="CO13" s="1281"/>
      <c r="CP13" s="1281"/>
      <c r="CQ13" s="1281"/>
      <c r="CR13" s="1281"/>
      <c r="CS13" s="1281"/>
      <c r="CT13" s="1281"/>
      <c r="CU13" s="1281"/>
      <c r="CV13" s="1281"/>
      <c r="CW13" s="1281"/>
      <c r="CX13" s="1281"/>
      <c r="CY13" s="1281"/>
      <c r="CZ13" s="1281"/>
      <c r="DA13" s="1281"/>
      <c r="DB13" s="1281"/>
      <c r="DC13" s="1281"/>
      <c r="DD13" s="1281"/>
      <c r="DE13" s="1281"/>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1281"/>
      <c r="B14" s="1281"/>
      <c r="C14" s="1281"/>
      <c r="D14" s="1281"/>
      <c r="E14" s="1281"/>
      <c r="F14" s="1281"/>
      <c r="G14" s="1281"/>
      <c r="H14" s="1281"/>
      <c r="I14" s="1281"/>
      <c r="J14" s="1281"/>
      <c r="K14" s="1281"/>
      <c r="L14" s="1281"/>
      <c r="M14" s="1281"/>
      <c r="N14" s="1281"/>
      <c r="O14" s="1281"/>
      <c r="P14" s="1281"/>
      <c r="Q14" s="1281"/>
      <c r="R14" s="1281"/>
      <c r="S14" s="1281"/>
      <c r="T14" s="1281"/>
      <c r="U14" s="1281"/>
      <c r="V14" s="1281"/>
      <c r="W14" s="1281"/>
      <c r="X14" s="1281"/>
      <c r="Y14" s="1281"/>
      <c r="Z14" s="1281"/>
      <c r="AA14" s="1281"/>
      <c r="AB14" s="1281"/>
      <c r="AC14" s="1281"/>
      <c r="AD14" s="1281"/>
      <c r="AE14" s="1281"/>
      <c r="AF14" s="1281"/>
      <c r="AG14" s="1281"/>
      <c r="AH14" s="1281"/>
      <c r="AI14" s="1281"/>
      <c r="AJ14" s="1281"/>
      <c r="AK14" s="1281"/>
      <c r="AL14" s="1281"/>
      <c r="AM14" s="1281"/>
      <c r="AN14" s="1281"/>
      <c r="AO14" s="1281"/>
      <c r="AP14" s="1281"/>
      <c r="AQ14" s="1281"/>
      <c r="AR14" s="1281"/>
      <c r="AS14" s="1281"/>
      <c r="AT14" s="1281"/>
      <c r="AU14" s="1281"/>
      <c r="AV14" s="1281"/>
      <c r="AW14" s="1281"/>
      <c r="AX14" s="1281"/>
      <c r="AY14" s="1281"/>
      <c r="AZ14" s="1281"/>
      <c r="BA14" s="1281"/>
      <c r="BB14" s="1281"/>
      <c r="BC14" s="1281"/>
      <c r="BD14" s="1281"/>
      <c r="BE14" s="1281"/>
      <c r="BF14" s="1281"/>
      <c r="BG14" s="1281"/>
      <c r="BH14" s="1281"/>
      <c r="BI14" s="1281"/>
      <c r="BJ14" s="1281"/>
      <c r="BK14" s="1281"/>
      <c r="BL14" s="1281"/>
      <c r="BM14" s="1281"/>
      <c r="BN14" s="1281"/>
      <c r="BO14" s="1281"/>
      <c r="BP14" s="1281"/>
      <c r="BQ14" s="1281"/>
      <c r="BR14" s="1281"/>
      <c r="BS14" s="1281"/>
      <c r="BT14" s="1281"/>
      <c r="BU14" s="1281"/>
      <c r="BV14" s="1281"/>
      <c r="BW14" s="1281"/>
      <c r="BX14" s="1281"/>
      <c r="BY14" s="1281"/>
      <c r="BZ14" s="1281"/>
      <c r="CA14" s="1281"/>
      <c r="CB14" s="1281"/>
      <c r="CC14" s="1281"/>
      <c r="CD14" s="1281"/>
      <c r="CE14" s="1281"/>
      <c r="CF14" s="1281"/>
      <c r="CG14" s="1281"/>
      <c r="CH14" s="1281"/>
      <c r="CI14" s="1281"/>
      <c r="CJ14" s="1281"/>
      <c r="CK14" s="1281"/>
      <c r="CL14" s="1281"/>
      <c r="CM14" s="1281"/>
      <c r="CN14" s="1281"/>
      <c r="CO14" s="1281"/>
      <c r="CP14" s="1281"/>
      <c r="CQ14" s="1281"/>
      <c r="CR14" s="1281"/>
      <c r="CS14" s="1281"/>
      <c r="CT14" s="1281"/>
      <c r="CU14" s="1281"/>
      <c r="CV14" s="1281"/>
      <c r="CW14" s="1281"/>
      <c r="CX14" s="1281"/>
      <c r="CY14" s="1281"/>
      <c r="CZ14" s="1281"/>
      <c r="DA14" s="1281"/>
      <c r="DB14" s="1281"/>
      <c r="DC14" s="1281"/>
      <c r="DD14" s="1281"/>
      <c r="DE14" s="1281"/>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1280"/>
      <c r="B15" s="1281"/>
      <c r="C15" s="1281"/>
      <c r="D15" s="1281"/>
      <c r="E15" s="1281"/>
      <c r="F15" s="1281"/>
      <c r="G15" s="1281"/>
      <c r="H15" s="1281"/>
      <c r="I15" s="1281"/>
      <c r="J15" s="1281"/>
      <c r="K15" s="1281"/>
      <c r="L15" s="1281"/>
      <c r="M15" s="1281"/>
      <c r="N15" s="1281"/>
      <c r="O15" s="1281"/>
      <c r="P15" s="1281"/>
      <c r="Q15" s="1281"/>
      <c r="R15" s="1281"/>
      <c r="S15" s="1281"/>
      <c r="T15" s="1281"/>
      <c r="U15" s="1281"/>
      <c r="V15" s="1281"/>
      <c r="W15" s="1281"/>
      <c r="X15" s="1281"/>
      <c r="Y15" s="1281"/>
      <c r="Z15" s="1281"/>
      <c r="AA15" s="1281"/>
      <c r="AB15" s="1281"/>
      <c r="AC15" s="1281"/>
      <c r="AD15" s="1281"/>
      <c r="AE15" s="1281"/>
      <c r="AF15" s="1281"/>
      <c r="AG15" s="1281"/>
      <c r="AH15" s="1281"/>
      <c r="AI15" s="1281"/>
      <c r="AJ15" s="1281"/>
      <c r="AK15" s="1281"/>
      <c r="AL15" s="1281"/>
      <c r="AM15" s="1281"/>
      <c r="AN15" s="1281"/>
      <c r="AO15" s="1281"/>
      <c r="AP15" s="1281"/>
      <c r="AQ15" s="1281"/>
      <c r="AR15" s="1281"/>
      <c r="AS15" s="1281"/>
      <c r="AT15" s="1281"/>
      <c r="AU15" s="1281"/>
      <c r="AV15" s="1281"/>
      <c r="AW15" s="1281"/>
      <c r="AX15" s="1281"/>
      <c r="AY15" s="1281"/>
      <c r="AZ15" s="1281"/>
      <c r="BA15" s="1281"/>
      <c r="BB15" s="1281"/>
      <c r="BC15" s="1281"/>
      <c r="BD15" s="1281"/>
      <c r="BE15" s="1281"/>
      <c r="BF15" s="1281"/>
      <c r="BG15" s="1281"/>
      <c r="BH15" s="1281"/>
      <c r="BI15" s="1281"/>
      <c r="BJ15" s="1281"/>
      <c r="BK15" s="1281"/>
      <c r="BL15" s="1281"/>
      <c r="BM15" s="1281"/>
      <c r="BN15" s="1281"/>
      <c r="BO15" s="1281"/>
      <c r="BP15" s="1281"/>
      <c r="BQ15" s="1281"/>
      <c r="BR15" s="1281"/>
      <c r="BS15" s="1281"/>
      <c r="BT15" s="1281"/>
      <c r="BU15" s="1281"/>
      <c r="BV15" s="1281"/>
      <c r="BW15" s="1281"/>
      <c r="BX15" s="1281"/>
      <c r="BY15" s="1281"/>
      <c r="BZ15" s="1281"/>
      <c r="CA15" s="1281"/>
      <c r="CB15" s="1281"/>
      <c r="CC15" s="1281"/>
      <c r="CD15" s="1281"/>
      <c r="CE15" s="1281"/>
      <c r="CF15" s="1281"/>
      <c r="CG15" s="1281"/>
      <c r="CH15" s="1281"/>
      <c r="CI15" s="1281"/>
      <c r="CJ15" s="1281"/>
      <c r="CK15" s="1281"/>
      <c r="CL15" s="1281"/>
      <c r="CM15" s="1281"/>
      <c r="CN15" s="1281"/>
      <c r="CO15" s="1281"/>
      <c r="CP15" s="1281"/>
      <c r="CQ15" s="1281"/>
      <c r="CR15" s="1281"/>
      <c r="CS15" s="1281"/>
      <c r="CT15" s="1281"/>
      <c r="CU15" s="1281"/>
      <c r="CV15" s="1281"/>
      <c r="CW15" s="1281"/>
      <c r="CX15" s="1281"/>
      <c r="CY15" s="1281"/>
      <c r="CZ15" s="1281"/>
      <c r="DA15" s="1281"/>
      <c r="DB15" s="1281"/>
      <c r="DC15" s="1281"/>
      <c r="DD15" s="1281"/>
      <c r="DE15" s="1281"/>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1280"/>
      <c r="B16" s="1281"/>
      <c r="C16" s="1281"/>
      <c r="D16" s="1281"/>
      <c r="E16" s="1281"/>
      <c r="F16" s="1281"/>
      <c r="G16" s="1281"/>
      <c r="H16" s="1281"/>
      <c r="I16" s="1281"/>
      <c r="J16" s="1281"/>
      <c r="K16" s="1281"/>
      <c r="L16" s="1281"/>
      <c r="M16" s="1281"/>
      <c r="N16" s="1281"/>
      <c r="O16" s="1281"/>
      <c r="P16" s="1281"/>
      <c r="Q16" s="1281"/>
      <c r="R16" s="1281"/>
      <c r="S16" s="1281"/>
      <c r="T16" s="1281"/>
      <c r="U16" s="1281"/>
      <c r="V16" s="1281"/>
      <c r="W16" s="1281"/>
      <c r="X16" s="1281"/>
      <c r="Y16" s="1281"/>
      <c r="Z16" s="1281"/>
      <c r="AA16" s="1281"/>
      <c r="AB16" s="1281"/>
      <c r="AC16" s="1281"/>
      <c r="AD16" s="1281"/>
      <c r="AE16" s="1281"/>
      <c r="AF16" s="1281"/>
      <c r="AG16" s="1281"/>
      <c r="AH16" s="1281"/>
      <c r="AI16" s="1281"/>
      <c r="AJ16" s="1281"/>
      <c r="AK16" s="1281"/>
      <c r="AL16" s="1281"/>
      <c r="AM16" s="1281"/>
      <c r="AN16" s="1281"/>
      <c r="AO16" s="1281"/>
      <c r="AP16" s="1281"/>
      <c r="AQ16" s="1281"/>
      <c r="AR16" s="1281"/>
      <c r="AS16" s="1281"/>
      <c r="AT16" s="1281"/>
      <c r="AU16" s="1281"/>
      <c r="AV16" s="1281"/>
      <c r="AW16" s="1281"/>
      <c r="AX16" s="1281"/>
      <c r="AY16" s="1281"/>
      <c r="AZ16" s="1281"/>
      <c r="BA16" s="1281"/>
      <c r="BB16" s="1281"/>
      <c r="BC16" s="1281"/>
      <c r="BD16" s="1281"/>
      <c r="BE16" s="1281"/>
      <c r="BF16" s="1281"/>
      <c r="BG16" s="1281"/>
      <c r="BH16" s="1281"/>
      <c r="BI16" s="1281"/>
      <c r="BJ16" s="1281"/>
      <c r="BK16" s="1281"/>
      <c r="BL16" s="1281"/>
      <c r="BM16" s="1281"/>
      <c r="BN16" s="1281"/>
      <c r="BO16" s="1281"/>
      <c r="BP16" s="1281"/>
      <c r="BQ16" s="1281"/>
      <c r="BR16" s="1281"/>
      <c r="BS16" s="1281"/>
      <c r="BT16" s="1281"/>
      <c r="BU16" s="1281"/>
      <c r="BV16" s="1281"/>
      <c r="BW16" s="1281"/>
      <c r="BX16" s="1281"/>
      <c r="BY16" s="1281"/>
      <c r="BZ16" s="1281"/>
      <c r="CA16" s="1281"/>
      <c r="CB16" s="1281"/>
      <c r="CC16" s="1281"/>
      <c r="CD16" s="1281"/>
      <c r="CE16" s="1281"/>
      <c r="CF16" s="1281"/>
      <c r="CG16" s="1281"/>
      <c r="CH16" s="1281"/>
      <c r="CI16" s="1281"/>
      <c r="CJ16" s="1281"/>
      <c r="CK16" s="1281"/>
      <c r="CL16" s="1281"/>
      <c r="CM16" s="1281"/>
      <c r="CN16" s="1281"/>
      <c r="CO16" s="1281"/>
      <c r="CP16" s="1281"/>
      <c r="CQ16" s="1281"/>
      <c r="CR16" s="1281"/>
      <c r="CS16" s="1281"/>
      <c r="CT16" s="1281"/>
      <c r="CU16" s="1281"/>
      <c r="CV16" s="1281"/>
      <c r="CW16" s="1281"/>
      <c r="CX16" s="1281"/>
      <c r="CY16" s="1281"/>
      <c r="CZ16" s="1281"/>
      <c r="DA16" s="1281"/>
      <c r="DB16" s="1281"/>
      <c r="DC16" s="1281"/>
      <c r="DD16" s="1281"/>
      <c r="DE16" s="1281"/>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1280"/>
      <c r="B17" s="1281"/>
      <c r="C17" s="1281"/>
      <c r="D17" s="1281"/>
      <c r="E17" s="1281"/>
      <c r="F17" s="1281"/>
      <c r="G17" s="1281"/>
      <c r="H17" s="1281"/>
      <c r="I17" s="1281"/>
      <c r="J17" s="1281"/>
      <c r="K17" s="1281"/>
      <c r="L17" s="1281"/>
      <c r="M17" s="1281"/>
      <c r="N17" s="1281"/>
      <c r="O17" s="1281"/>
      <c r="P17" s="1281"/>
      <c r="Q17" s="1281"/>
      <c r="R17" s="1281"/>
      <c r="S17" s="1281"/>
      <c r="T17" s="1281"/>
      <c r="U17" s="1281"/>
      <c r="V17" s="1281"/>
      <c r="W17" s="1281"/>
      <c r="X17" s="1281"/>
      <c r="Y17" s="1281"/>
      <c r="Z17" s="1281"/>
      <c r="AA17" s="1281"/>
      <c r="AB17" s="1281"/>
      <c r="AC17" s="1281"/>
      <c r="AD17" s="1281"/>
      <c r="AE17" s="1281"/>
      <c r="AF17" s="1281"/>
      <c r="AG17" s="1281"/>
      <c r="AH17" s="1281"/>
      <c r="AI17" s="1281"/>
      <c r="AJ17" s="1281"/>
      <c r="AK17" s="1281"/>
      <c r="AL17" s="1281"/>
      <c r="AM17" s="1281"/>
      <c r="AN17" s="1281"/>
      <c r="AO17" s="1281"/>
      <c r="AP17" s="1281"/>
      <c r="AQ17" s="1281"/>
      <c r="AR17" s="1281"/>
      <c r="AS17" s="1281"/>
      <c r="AT17" s="1281"/>
      <c r="AU17" s="1281"/>
      <c r="AV17" s="1281"/>
      <c r="AW17" s="1281"/>
      <c r="AX17" s="1281"/>
      <c r="AY17" s="1281"/>
      <c r="AZ17" s="1281"/>
      <c r="BA17" s="1281"/>
      <c r="BB17" s="1281"/>
      <c r="BC17" s="1281"/>
      <c r="BD17" s="1281"/>
      <c r="BE17" s="1281"/>
      <c r="BF17" s="1281"/>
      <c r="BG17" s="1281"/>
      <c r="BH17" s="1281"/>
      <c r="BI17" s="1281"/>
      <c r="BJ17" s="1281"/>
      <c r="BK17" s="1281"/>
      <c r="BL17" s="1281"/>
      <c r="BM17" s="1281"/>
      <c r="BN17" s="1281"/>
      <c r="BO17" s="1281"/>
      <c r="BP17" s="1281"/>
      <c r="BQ17" s="1281"/>
      <c r="BR17" s="1281"/>
      <c r="BS17" s="1281"/>
      <c r="BT17" s="1281"/>
      <c r="BU17" s="1281"/>
      <c r="BV17" s="1281"/>
      <c r="BW17" s="1281"/>
      <c r="BX17" s="1281"/>
      <c r="BY17" s="1281"/>
      <c r="BZ17" s="1281"/>
      <c r="CA17" s="1281"/>
      <c r="CB17" s="1281"/>
      <c r="CC17" s="1281"/>
      <c r="CD17" s="1281"/>
      <c r="CE17" s="1281"/>
      <c r="CF17" s="1281"/>
      <c r="CG17" s="1281"/>
      <c r="CH17" s="1281"/>
      <c r="CI17" s="1281"/>
      <c r="CJ17" s="1281"/>
      <c r="CK17" s="1281"/>
      <c r="CL17" s="1281"/>
      <c r="CM17" s="1281"/>
      <c r="CN17" s="1281"/>
      <c r="CO17" s="1281"/>
      <c r="CP17" s="1281"/>
      <c r="CQ17" s="1281"/>
      <c r="CR17" s="1281"/>
      <c r="CS17" s="1281"/>
      <c r="CT17" s="1281"/>
      <c r="CU17" s="1281"/>
      <c r="CV17" s="1281"/>
      <c r="CW17" s="1281"/>
      <c r="CX17" s="1281"/>
      <c r="CY17" s="1281"/>
      <c r="CZ17" s="1281"/>
      <c r="DA17" s="1281"/>
      <c r="DB17" s="1281"/>
      <c r="DC17" s="1281"/>
      <c r="DD17" s="1281"/>
      <c r="DE17" s="1281"/>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1280"/>
      <c r="B18" s="1281"/>
      <c r="C18" s="1281"/>
      <c r="D18" s="1281"/>
      <c r="E18" s="1281"/>
      <c r="F18" s="1281"/>
      <c r="G18" s="1281"/>
      <c r="H18" s="1281"/>
      <c r="I18" s="1281"/>
      <c r="J18" s="1281"/>
      <c r="K18" s="1281"/>
      <c r="L18" s="1281"/>
      <c r="M18" s="1281"/>
      <c r="N18" s="1281"/>
      <c r="O18" s="1281"/>
      <c r="P18" s="1281"/>
      <c r="Q18" s="1281"/>
      <c r="R18" s="1281"/>
      <c r="S18" s="1281"/>
      <c r="T18" s="1281"/>
      <c r="U18" s="1281"/>
      <c r="V18" s="1281"/>
      <c r="W18" s="1281"/>
      <c r="X18" s="1281"/>
      <c r="Y18" s="1281"/>
      <c r="Z18" s="1281"/>
      <c r="AA18" s="1281"/>
      <c r="AB18" s="1281"/>
      <c r="AC18" s="1281"/>
      <c r="AD18" s="1281"/>
      <c r="AE18" s="1281"/>
      <c r="AF18" s="1281"/>
      <c r="AG18" s="1281"/>
      <c r="AH18" s="1281"/>
      <c r="AI18" s="1281"/>
      <c r="AJ18" s="1281"/>
      <c r="AK18" s="1281"/>
      <c r="AL18" s="1281"/>
      <c r="AM18" s="1281"/>
      <c r="AN18" s="1281"/>
      <c r="AO18" s="1281"/>
      <c r="AP18" s="1281"/>
      <c r="AQ18" s="1281"/>
      <c r="AR18" s="1281"/>
      <c r="AS18" s="1281"/>
      <c r="AT18" s="1281"/>
      <c r="AU18" s="1281"/>
      <c r="AV18" s="1281"/>
      <c r="AW18" s="1281"/>
      <c r="AX18" s="1281"/>
      <c r="AY18" s="1281"/>
      <c r="AZ18" s="1281"/>
      <c r="BA18" s="1281"/>
      <c r="BB18" s="1281"/>
      <c r="BC18" s="1281"/>
      <c r="BD18" s="1281"/>
      <c r="BE18" s="1281"/>
      <c r="BF18" s="1281"/>
      <c r="BG18" s="1281"/>
      <c r="BH18" s="1281"/>
      <c r="BI18" s="1281"/>
      <c r="BJ18" s="1281"/>
      <c r="BK18" s="1281"/>
      <c r="BL18" s="1281"/>
      <c r="BM18" s="1281"/>
      <c r="BN18" s="1281"/>
      <c r="BO18" s="1281"/>
      <c r="BP18" s="1281"/>
      <c r="BQ18" s="1281"/>
      <c r="BR18" s="1281"/>
      <c r="BS18" s="1281"/>
      <c r="BT18" s="1281"/>
      <c r="BU18" s="1281"/>
      <c r="BV18" s="1281"/>
      <c r="BW18" s="1281"/>
      <c r="BX18" s="1281"/>
      <c r="BY18" s="1281"/>
      <c r="BZ18" s="1281"/>
      <c r="CA18" s="1281"/>
      <c r="CB18" s="1281"/>
      <c r="CC18" s="1281"/>
      <c r="CD18" s="1281"/>
      <c r="CE18" s="1281"/>
      <c r="CF18" s="1281"/>
      <c r="CG18" s="1281"/>
      <c r="CH18" s="1281"/>
      <c r="CI18" s="1281"/>
      <c r="CJ18" s="1281"/>
      <c r="CK18" s="1281"/>
      <c r="CL18" s="1281"/>
      <c r="CM18" s="1281"/>
      <c r="CN18" s="1281"/>
      <c r="CO18" s="1281"/>
      <c r="CP18" s="1281"/>
      <c r="CQ18" s="1281"/>
      <c r="CR18" s="1281"/>
      <c r="CS18" s="1281"/>
      <c r="CT18" s="1281"/>
      <c r="CU18" s="1281"/>
      <c r="CV18" s="1281"/>
      <c r="CW18" s="1281"/>
      <c r="CX18" s="1281"/>
      <c r="CY18" s="1281"/>
      <c r="CZ18" s="1281"/>
      <c r="DA18" s="1281"/>
      <c r="DB18" s="1281"/>
      <c r="DC18" s="1281"/>
      <c r="DD18" s="1281"/>
      <c r="DE18" s="1281"/>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1280"/>
      <c r="DE19" s="1280"/>
    </row>
    <row r="20" spans="1:351" x14ac:dyDescent="0.15">
      <c r="DD20" s="1280"/>
      <c r="DE20" s="1280"/>
    </row>
    <row r="21" spans="1:351" ht="17.25" x14ac:dyDescent="0.15">
      <c r="B21" s="1282"/>
      <c r="C21" s="1283"/>
      <c r="D21" s="1283"/>
      <c r="E21" s="1283"/>
      <c r="F21" s="1283"/>
      <c r="G21" s="1283"/>
      <c r="H21" s="1283"/>
      <c r="I21" s="1283"/>
      <c r="J21" s="1283"/>
      <c r="K21" s="1283"/>
      <c r="L21" s="1283"/>
      <c r="M21" s="1283"/>
      <c r="N21" s="1284"/>
      <c r="O21" s="1283"/>
      <c r="P21" s="1283"/>
      <c r="Q21" s="1283"/>
      <c r="R21" s="1283"/>
      <c r="S21" s="1283"/>
      <c r="T21" s="1283"/>
      <c r="U21" s="1283"/>
      <c r="V21" s="1283"/>
      <c r="W21" s="1283"/>
      <c r="X21" s="1283"/>
      <c r="Y21" s="1283"/>
      <c r="Z21" s="1283"/>
      <c r="AA21" s="1283"/>
      <c r="AB21" s="1283"/>
      <c r="AC21" s="1283"/>
      <c r="AD21" s="1283"/>
      <c r="AE21" s="1283"/>
      <c r="AF21" s="1283"/>
      <c r="AG21" s="1283"/>
      <c r="AH21" s="1283"/>
      <c r="AI21" s="1283"/>
      <c r="AJ21" s="1283"/>
      <c r="AK21" s="1283"/>
      <c r="AL21" s="1283"/>
      <c r="AM21" s="1283"/>
      <c r="AN21" s="1283"/>
      <c r="AO21" s="1283"/>
      <c r="AP21" s="1283"/>
      <c r="AQ21" s="1283"/>
      <c r="AR21" s="1283"/>
      <c r="AS21" s="1283"/>
      <c r="AT21" s="1284"/>
      <c r="AU21" s="1283"/>
      <c r="AV21" s="1283"/>
      <c r="AW21" s="1283"/>
      <c r="AX21" s="1283"/>
      <c r="AY21" s="1283"/>
      <c r="AZ21" s="1283"/>
      <c r="BA21" s="1283"/>
      <c r="BB21" s="1283"/>
      <c r="BC21" s="1283"/>
      <c r="BD21" s="1283"/>
      <c r="BE21" s="1283"/>
      <c r="BF21" s="1284"/>
      <c r="BG21" s="1283"/>
      <c r="BH21" s="1283"/>
      <c r="BI21" s="1283"/>
      <c r="BJ21" s="1283"/>
      <c r="BK21" s="1283"/>
      <c r="BL21" s="1283"/>
      <c r="BM21" s="1283"/>
      <c r="BN21" s="1283"/>
      <c r="BO21" s="1283"/>
      <c r="BP21" s="1283"/>
      <c r="BQ21" s="1283"/>
      <c r="BR21" s="1284"/>
      <c r="BS21" s="1283"/>
      <c r="BT21" s="1283"/>
      <c r="BU21" s="1283"/>
      <c r="BV21" s="1283"/>
      <c r="BW21" s="1283"/>
      <c r="BX21" s="1283"/>
      <c r="BY21" s="1283"/>
      <c r="BZ21" s="1283"/>
      <c r="CA21" s="1283"/>
      <c r="CB21" s="1283"/>
      <c r="CC21" s="1283"/>
      <c r="CD21" s="1284"/>
      <c r="CE21" s="1283"/>
      <c r="CF21" s="1283"/>
      <c r="CG21" s="1283"/>
      <c r="CH21" s="1283"/>
      <c r="CI21" s="1283"/>
      <c r="CJ21" s="1283"/>
      <c r="CK21" s="1283"/>
      <c r="CL21" s="1283"/>
      <c r="CM21" s="1283"/>
      <c r="CN21" s="1283"/>
      <c r="CO21" s="1283"/>
      <c r="CP21" s="1284"/>
      <c r="CQ21" s="1283"/>
      <c r="CR21" s="1283"/>
      <c r="CS21" s="1283"/>
      <c r="CT21" s="1283"/>
      <c r="CU21" s="1283"/>
      <c r="CV21" s="1283"/>
      <c r="CW21" s="1283"/>
      <c r="CX21" s="1283"/>
      <c r="CY21" s="1283"/>
      <c r="CZ21" s="1283"/>
      <c r="DA21" s="1283"/>
      <c r="DB21" s="1284"/>
      <c r="DC21" s="1283"/>
      <c r="DD21" s="1285"/>
      <c r="DE21" s="1280"/>
      <c r="MM21" s="1286"/>
    </row>
    <row r="22" spans="1:351" ht="17.25" x14ac:dyDescent="0.15">
      <c r="B22" s="1287"/>
      <c r="MM22" s="1286"/>
    </row>
    <row r="23" spans="1:351" x14ac:dyDescent="0.15">
      <c r="B23" s="1287"/>
    </row>
    <row r="24" spans="1:351" x14ac:dyDescent="0.15">
      <c r="B24" s="1287"/>
    </row>
    <row r="25" spans="1:351" x14ac:dyDescent="0.15">
      <c r="B25" s="1287"/>
    </row>
    <row r="26" spans="1:351" x14ac:dyDescent="0.15">
      <c r="B26" s="1287"/>
    </row>
    <row r="27" spans="1:351" x14ac:dyDescent="0.15">
      <c r="B27" s="1287"/>
    </row>
    <row r="28" spans="1:351" x14ac:dyDescent="0.15">
      <c r="B28" s="1287"/>
    </row>
    <row r="29" spans="1:351" x14ac:dyDescent="0.15">
      <c r="B29" s="1287"/>
    </row>
    <row r="30" spans="1:351" x14ac:dyDescent="0.15">
      <c r="B30" s="1287"/>
    </row>
    <row r="31" spans="1:351" x14ac:dyDescent="0.15">
      <c r="B31" s="1287"/>
    </row>
    <row r="32" spans="1:351" x14ac:dyDescent="0.15">
      <c r="B32" s="1287"/>
    </row>
    <row r="33" spans="2:109" x14ac:dyDescent="0.15">
      <c r="B33" s="1287"/>
    </row>
    <row r="34" spans="2:109" x14ac:dyDescent="0.15">
      <c r="B34" s="1287"/>
    </row>
    <row r="35" spans="2:109" x14ac:dyDescent="0.15">
      <c r="B35" s="1287"/>
    </row>
    <row r="36" spans="2:109" x14ac:dyDescent="0.15">
      <c r="B36" s="1287"/>
    </row>
    <row r="37" spans="2:109" x14ac:dyDescent="0.15">
      <c r="B37" s="1287"/>
    </row>
    <row r="38" spans="2:109" x14ac:dyDescent="0.15">
      <c r="B38" s="1287"/>
    </row>
    <row r="39" spans="2:109" x14ac:dyDescent="0.15">
      <c r="B39" s="1289"/>
      <c r="C39" s="1290"/>
      <c r="D39" s="1290"/>
      <c r="E39" s="1290"/>
      <c r="F39" s="1290"/>
      <c r="G39" s="1290"/>
      <c r="H39" s="1290"/>
      <c r="I39" s="1290"/>
      <c r="J39" s="1290"/>
      <c r="K39" s="1290"/>
      <c r="L39" s="1290"/>
      <c r="M39" s="1290"/>
      <c r="N39" s="1290"/>
      <c r="O39" s="1290"/>
      <c r="P39" s="1290"/>
      <c r="Q39" s="1290"/>
      <c r="R39" s="1290"/>
      <c r="S39" s="1290"/>
      <c r="T39" s="1290"/>
      <c r="U39" s="1290"/>
      <c r="V39" s="1290"/>
      <c r="W39" s="1290"/>
      <c r="X39" s="1290"/>
      <c r="Y39" s="1290"/>
      <c r="Z39" s="1290"/>
      <c r="AA39" s="1290"/>
      <c r="AB39" s="1290"/>
      <c r="AC39" s="1290"/>
      <c r="AD39" s="1290"/>
      <c r="AE39" s="1290"/>
      <c r="AF39" s="1290"/>
      <c r="AG39" s="1290"/>
      <c r="AH39" s="1290"/>
      <c r="AI39" s="1290"/>
      <c r="AJ39" s="1290"/>
      <c r="AK39" s="1290"/>
      <c r="AL39" s="1290"/>
      <c r="AM39" s="1290"/>
      <c r="AN39" s="1290"/>
      <c r="AO39" s="1290"/>
      <c r="AP39" s="1290"/>
      <c r="AQ39" s="1290"/>
      <c r="AR39" s="1290"/>
      <c r="AS39" s="1290"/>
      <c r="AT39" s="1290"/>
      <c r="AU39" s="1290"/>
      <c r="AV39" s="1290"/>
      <c r="AW39" s="1290"/>
      <c r="AX39" s="1290"/>
      <c r="AY39" s="1290"/>
      <c r="AZ39" s="1290"/>
      <c r="BA39" s="1290"/>
      <c r="BB39" s="1290"/>
      <c r="BC39" s="1290"/>
      <c r="BD39" s="1290"/>
      <c r="BE39" s="1290"/>
      <c r="BF39" s="1290"/>
      <c r="BG39" s="1290"/>
      <c r="BH39" s="1290"/>
      <c r="BI39" s="1290"/>
      <c r="BJ39" s="1290"/>
      <c r="BK39" s="1290"/>
      <c r="BL39" s="1290"/>
      <c r="BM39" s="1290"/>
      <c r="BN39" s="1290"/>
      <c r="BO39" s="1290"/>
      <c r="BP39" s="1290"/>
      <c r="BQ39" s="1290"/>
      <c r="BR39" s="1290"/>
      <c r="BS39" s="1290"/>
      <c r="BT39" s="1290"/>
      <c r="BU39" s="1290"/>
      <c r="BV39" s="1290"/>
      <c r="BW39" s="1290"/>
      <c r="BX39" s="1290"/>
      <c r="BY39" s="1290"/>
      <c r="BZ39" s="1290"/>
      <c r="CA39" s="1290"/>
      <c r="CB39" s="1290"/>
      <c r="CC39" s="1290"/>
      <c r="CD39" s="1290"/>
      <c r="CE39" s="1290"/>
      <c r="CF39" s="1290"/>
      <c r="CG39" s="1290"/>
      <c r="CH39" s="1290"/>
      <c r="CI39" s="1290"/>
      <c r="CJ39" s="1290"/>
      <c r="CK39" s="1290"/>
      <c r="CL39" s="1290"/>
      <c r="CM39" s="1290"/>
      <c r="CN39" s="1290"/>
      <c r="CO39" s="1290"/>
      <c r="CP39" s="1290"/>
      <c r="CQ39" s="1290"/>
      <c r="CR39" s="1290"/>
      <c r="CS39" s="1290"/>
      <c r="CT39" s="1290"/>
      <c r="CU39" s="1290"/>
      <c r="CV39" s="1290"/>
      <c r="CW39" s="1290"/>
      <c r="CX39" s="1290"/>
      <c r="CY39" s="1290"/>
      <c r="CZ39" s="1290"/>
      <c r="DA39" s="1290"/>
      <c r="DB39" s="1290"/>
      <c r="DC39" s="1290"/>
      <c r="DD39" s="1291"/>
    </row>
    <row r="40" spans="2:109" x14ac:dyDescent="0.15">
      <c r="B40" s="1292"/>
      <c r="DD40" s="1292"/>
      <c r="DE40" s="1280"/>
    </row>
    <row r="41" spans="2:109" ht="17.25" x14ac:dyDescent="0.15">
      <c r="B41" s="1293" t="s">
        <v>608</v>
      </c>
      <c r="C41" s="1283"/>
      <c r="D41" s="1283"/>
      <c r="E41" s="1283"/>
      <c r="F41" s="1283"/>
      <c r="G41" s="1283"/>
      <c r="H41" s="1283"/>
      <c r="I41" s="1283"/>
      <c r="J41" s="1283"/>
      <c r="K41" s="1283"/>
      <c r="L41" s="1283"/>
      <c r="M41" s="1283"/>
      <c r="N41" s="1283"/>
      <c r="O41" s="1283"/>
      <c r="P41" s="1283"/>
      <c r="Q41" s="1283"/>
      <c r="R41" s="1283"/>
      <c r="S41" s="1283"/>
      <c r="T41" s="1283"/>
      <c r="U41" s="1283"/>
      <c r="V41" s="1283"/>
      <c r="W41" s="1283"/>
      <c r="X41" s="1283"/>
      <c r="Y41" s="1283"/>
      <c r="Z41" s="1283"/>
      <c r="AA41" s="1283"/>
      <c r="AB41" s="1283"/>
      <c r="AC41" s="1283"/>
      <c r="AD41" s="1283"/>
      <c r="AE41" s="1283"/>
      <c r="AF41" s="1283"/>
      <c r="AG41" s="1283"/>
      <c r="AH41" s="1283"/>
      <c r="AI41" s="1283"/>
      <c r="AJ41" s="1283"/>
      <c r="AK41" s="1283"/>
      <c r="AL41" s="1283"/>
      <c r="AM41" s="1283"/>
      <c r="AN41" s="1283"/>
      <c r="AO41" s="1283"/>
      <c r="AP41" s="1283"/>
      <c r="AQ41" s="1283"/>
      <c r="AR41" s="1283"/>
      <c r="AS41" s="1283"/>
      <c r="AT41" s="1283"/>
      <c r="AU41" s="1283"/>
      <c r="AV41" s="1283"/>
      <c r="AW41" s="1283"/>
      <c r="AX41" s="1283"/>
      <c r="AY41" s="1283"/>
      <c r="AZ41" s="1283"/>
      <c r="BA41" s="1283"/>
      <c r="BB41" s="1283"/>
      <c r="BC41" s="1283"/>
      <c r="BD41" s="1283"/>
      <c r="BE41" s="1283"/>
      <c r="BF41" s="1283"/>
      <c r="BG41" s="1283"/>
      <c r="BH41" s="1283"/>
      <c r="BI41" s="1283"/>
      <c r="BJ41" s="1283"/>
      <c r="BK41" s="1283"/>
      <c r="BL41" s="1283"/>
      <c r="BM41" s="1283"/>
      <c r="BN41" s="1283"/>
      <c r="BO41" s="1283"/>
      <c r="BP41" s="1283"/>
      <c r="BQ41" s="1283"/>
      <c r="BR41" s="1283"/>
      <c r="BS41" s="1283"/>
      <c r="BT41" s="1283"/>
      <c r="BU41" s="1283"/>
      <c r="BV41" s="1283"/>
      <c r="BW41" s="1283"/>
      <c r="BX41" s="1283"/>
      <c r="BY41" s="1283"/>
      <c r="BZ41" s="1283"/>
      <c r="CA41" s="1283"/>
      <c r="CB41" s="1283"/>
      <c r="CC41" s="1283"/>
      <c r="CD41" s="1283"/>
      <c r="CE41" s="1283"/>
      <c r="CF41" s="1283"/>
      <c r="CG41" s="1283"/>
      <c r="CH41" s="1283"/>
      <c r="CI41" s="1283"/>
      <c r="CJ41" s="1283"/>
      <c r="CK41" s="1283"/>
      <c r="CL41" s="1283"/>
      <c r="CM41" s="1283"/>
      <c r="CN41" s="1283"/>
      <c r="CO41" s="1283"/>
      <c r="CP41" s="1283"/>
      <c r="CQ41" s="1283"/>
      <c r="CR41" s="1283"/>
      <c r="CS41" s="1283"/>
      <c r="CT41" s="1283"/>
      <c r="CU41" s="1283"/>
      <c r="CV41" s="1283"/>
      <c r="CW41" s="1283"/>
      <c r="CX41" s="1283"/>
      <c r="CY41" s="1283"/>
      <c r="CZ41" s="1283"/>
      <c r="DA41" s="1283"/>
      <c r="DB41" s="1283"/>
      <c r="DC41" s="1283"/>
      <c r="DD41" s="1285"/>
    </row>
    <row r="42" spans="2:109" x14ac:dyDescent="0.15">
      <c r="B42" s="1287"/>
      <c r="G42" s="1294"/>
      <c r="I42" s="1295"/>
      <c r="J42" s="1295"/>
      <c r="K42" s="1295"/>
      <c r="AM42" s="1294"/>
      <c r="AN42" s="1294" t="s">
        <v>609</v>
      </c>
      <c r="AP42" s="1295"/>
      <c r="AQ42" s="1295"/>
      <c r="AR42" s="1295"/>
      <c r="AY42" s="1294"/>
      <c r="BA42" s="1295"/>
      <c r="BB42" s="1295"/>
      <c r="BC42" s="1295"/>
      <c r="BK42" s="1294"/>
      <c r="BM42" s="1295"/>
      <c r="BN42" s="1295"/>
      <c r="BO42" s="1295"/>
      <c r="BW42" s="1294"/>
      <c r="BY42" s="1295"/>
      <c r="BZ42" s="1295"/>
      <c r="CA42" s="1295"/>
      <c r="CI42" s="1294"/>
      <c r="CK42" s="1295"/>
      <c r="CL42" s="1295"/>
      <c r="CM42" s="1295"/>
      <c r="CU42" s="1294"/>
      <c r="CW42" s="1295"/>
      <c r="CX42" s="1295"/>
      <c r="CY42" s="1295"/>
    </row>
    <row r="43" spans="2:109" ht="13.5" customHeight="1" x14ac:dyDescent="0.15">
      <c r="B43" s="1287"/>
      <c r="AN43" s="1296" t="s">
        <v>610</v>
      </c>
      <c r="AO43" s="1297"/>
      <c r="AP43" s="1297"/>
      <c r="AQ43" s="1297"/>
      <c r="AR43" s="1297"/>
      <c r="AS43" s="1297"/>
      <c r="AT43" s="1297"/>
      <c r="AU43" s="1297"/>
      <c r="AV43" s="1297"/>
      <c r="AW43" s="1297"/>
      <c r="AX43" s="1297"/>
      <c r="AY43" s="1297"/>
      <c r="AZ43" s="1297"/>
      <c r="BA43" s="1297"/>
      <c r="BB43" s="1297"/>
      <c r="BC43" s="1297"/>
      <c r="BD43" s="1297"/>
      <c r="BE43" s="1297"/>
      <c r="BF43" s="1297"/>
      <c r="BG43" s="1297"/>
      <c r="BH43" s="1297"/>
      <c r="BI43" s="1297"/>
      <c r="BJ43" s="1297"/>
      <c r="BK43" s="1297"/>
      <c r="BL43" s="1297"/>
      <c r="BM43" s="1297"/>
      <c r="BN43" s="1297"/>
      <c r="BO43" s="1297"/>
      <c r="BP43" s="1297"/>
      <c r="BQ43" s="1297"/>
      <c r="BR43" s="1297"/>
      <c r="BS43" s="1297"/>
      <c r="BT43" s="1297"/>
      <c r="BU43" s="1297"/>
      <c r="BV43" s="1297"/>
      <c r="BW43" s="1297"/>
      <c r="BX43" s="1297"/>
      <c r="BY43" s="1297"/>
      <c r="BZ43" s="1297"/>
      <c r="CA43" s="1297"/>
      <c r="CB43" s="1297"/>
      <c r="CC43" s="1297"/>
      <c r="CD43" s="1297"/>
      <c r="CE43" s="1297"/>
      <c r="CF43" s="1297"/>
      <c r="CG43" s="1297"/>
      <c r="CH43" s="1297"/>
      <c r="CI43" s="1297"/>
      <c r="CJ43" s="1297"/>
      <c r="CK43" s="1297"/>
      <c r="CL43" s="1297"/>
      <c r="CM43" s="1297"/>
      <c r="CN43" s="1297"/>
      <c r="CO43" s="1297"/>
      <c r="CP43" s="1297"/>
      <c r="CQ43" s="1297"/>
      <c r="CR43" s="1297"/>
      <c r="CS43" s="1297"/>
      <c r="CT43" s="1297"/>
      <c r="CU43" s="1297"/>
      <c r="CV43" s="1297"/>
      <c r="CW43" s="1297"/>
      <c r="CX43" s="1297"/>
      <c r="CY43" s="1297"/>
      <c r="CZ43" s="1297"/>
      <c r="DA43" s="1297"/>
      <c r="DB43" s="1297"/>
      <c r="DC43" s="1298"/>
    </row>
    <row r="44" spans="2:109" x14ac:dyDescent="0.15">
      <c r="B44" s="1287"/>
      <c r="AN44" s="1299"/>
      <c r="AO44" s="1300"/>
      <c r="AP44" s="1300"/>
      <c r="AQ44" s="1300"/>
      <c r="AR44" s="1300"/>
      <c r="AS44" s="1300"/>
      <c r="AT44" s="1300"/>
      <c r="AU44" s="1300"/>
      <c r="AV44" s="1300"/>
      <c r="AW44" s="1300"/>
      <c r="AX44" s="1300"/>
      <c r="AY44" s="1300"/>
      <c r="AZ44" s="1300"/>
      <c r="BA44" s="1300"/>
      <c r="BB44" s="1300"/>
      <c r="BC44" s="1300"/>
      <c r="BD44" s="1300"/>
      <c r="BE44" s="1300"/>
      <c r="BF44" s="1300"/>
      <c r="BG44" s="1300"/>
      <c r="BH44" s="1300"/>
      <c r="BI44" s="1300"/>
      <c r="BJ44" s="1300"/>
      <c r="BK44" s="1300"/>
      <c r="BL44" s="1300"/>
      <c r="BM44" s="1300"/>
      <c r="BN44" s="1300"/>
      <c r="BO44" s="1300"/>
      <c r="BP44" s="1300"/>
      <c r="BQ44" s="1300"/>
      <c r="BR44" s="1300"/>
      <c r="BS44" s="1300"/>
      <c r="BT44" s="1300"/>
      <c r="BU44" s="1300"/>
      <c r="BV44" s="1300"/>
      <c r="BW44" s="1300"/>
      <c r="BX44" s="1300"/>
      <c r="BY44" s="1300"/>
      <c r="BZ44" s="1300"/>
      <c r="CA44" s="1300"/>
      <c r="CB44" s="1300"/>
      <c r="CC44" s="1300"/>
      <c r="CD44" s="1300"/>
      <c r="CE44" s="1300"/>
      <c r="CF44" s="1300"/>
      <c r="CG44" s="1300"/>
      <c r="CH44" s="1300"/>
      <c r="CI44" s="1300"/>
      <c r="CJ44" s="1300"/>
      <c r="CK44" s="1300"/>
      <c r="CL44" s="1300"/>
      <c r="CM44" s="1300"/>
      <c r="CN44" s="1300"/>
      <c r="CO44" s="1300"/>
      <c r="CP44" s="1300"/>
      <c r="CQ44" s="1300"/>
      <c r="CR44" s="1300"/>
      <c r="CS44" s="1300"/>
      <c r="CT44" s="1300"/>
      <c r="CU44" s="1300"/>
      <c r="CV44" s="1300"/>
      <c r="CW44" s="1300"/>
      <c r="CX44" s="1300"/>
      <c r="CY44" s="1300"/>
      <c r="CZ44" s="1300"/>
      <c r="DA44" s="1300"/>
      <c r="DB44" s="1300"/>
      <c r="DC44" s="1301"/>
    </row>
    <row r="45" spans="2:109" x14ac:dyDescent="0.15">
      <c r="B45" s="1287"/>
      <c r="AN45" s="1299"/>
      <c r="AO45" s="1300"/>
      <c r="AP45" s="1300"/>
      <c r="AQ45" s="1300"/>
      <c r="AR45" s="1300"/>
      <c r="AS45" s="1300"/>
      <c r="AT45" s="1300"/>
      <c r="AU45" s="1300"/>
      <c r="AV45" s="1300"/>
      <c r="AW45" s="1300"/>
      <c r="AX45" s="1300"/>
      <c r="AY45" s="1300"/>
      <c r="AZ45" s="1300"/>
      <c r="BA45" s="1300"/>
      <c r="BB45" s="1300"/>
      <c r="BC45" s="1300"/>
      <c r="BD45" s="1300"/>
      <c r="BE45" s="1300"/>
      <c r="BF45" s="1300"/>
      <c r="BG45" s="1300"/>
      <c r="BH45" s="1300"/>
      <c r="BI45" s="1300"/>
      <c r="BJ45" s="1300"/>
      <c r="BK45" s="1300"/>
      <c r="BL45" s="1300"/>
      <c r="BM45" s="1300"/>
      <c r="BN45" s="1300"/>
      <c r="BO45" s="1300"/>
      <c r="BP45" s="1300"/>
      <c r="BQ45" s="1300"/>
      <c r="BR45" s="1300"/>
      <c r="BS45" s="1300"/>
      <c r="BT45" s="1300"/>
      <c r="BU45" s="1300"/>
      <c r="BV45" s="1300"/>
      <c r="BW45" s="1300"/>
      <c r="BX45" s="1300"/>
      <c r="BY45" s="1300"/>
      <c r="BZ45" s="1300"/>
      <c r="CA45" s="1300"/>
      <c r="CB45" s="1300"/>
      <c r="CC45" s="1300"/>
      <c r="CD45" s="1300"/>
      <c r="CE45" s="1300"/>
      <c r="CF45" s="1300"/>
      <c r="CG45" s="1300"/>
      <c r="CH45" s="1300"/>
      <c r="CI45" s="1300"/>
      <c r="CJ45" s="1300"/>
      <c r="CK45" s="1300"/>
      <c r="CL45" s="1300"/>
      <c r="CM45" s="1300"/>
      <c r="CN45" s="1300"/>
      <c r="CO45" s="1300"/>
      <c r="CP45" s="1300"/>
      <c r="CQ45" s="1300"/>
      <c r="CR45" s="1300"/>
      <c r="CS45" s="1300"/>
      <c r="CT45" s="1300"/>
      <c r="CU45" s="1300"/>
      <c r="CV45" s="1300"/>
      <c r="CW45" s="1300"/>
      <c r="CX45" s="1300"/>
      <c r="CY45" s="1300"/>
      <c r="CZ45" s="1300"/>
      <c r="DA45" s="1300"/>
      <c r="DB45" s="1300"/>
      <c r="DC45" s="1301"/>
    </row>
    <row r="46" spans="2:109" x14ac:dyDescent="0.15">
      <c r="B46" s="1287"/>
      <c r="AN46" s="1299"/>
      <c r="AO46" s="1300"/>
      <c r="AP46" s="1300"/>
      <c r="AQ46" s="1300"/>
      <c r="AR46" s="1300"/>
      <c r="AS46" s="1300"/>
      <c r="AT46" s="1300"/>
      <c r="AU46" s="1300"/>
      <c r="AV46" s="1300"/>
      <c r="AW46" s="1300"/>
      <c r="AX46" s="1300"/>
      <c r="AY46" s="1300"/>
      <c r="AZ46" s="1300"/>
      <c r="BA46" s="1300"/>
      <c r="BB46" s="1300"/>
      <c r="BC46" s="1300"/>
      <c r="BD46" s="1300"/>
      <c r="BE46" s="1300"/>
      <c r="BF46" s="1300"/>
      <c r="BG46" s="1300"/>
      <c r="BH46" s="1300"/>
      <c r="BI46" s="1300"/>
      <c r="BJ46" s="1300"/>
      <c r="BK46" s="1300"/>
      <c r="BL46" s="1300"/>
      <c r="BM46" s="1300"/>
      <c r="BN46" s="1300"/>
      <c r="BO46" s="1300"/>
      <c r="BP46" s="1300"/>
      <c r="BQ46" s="1300"/>
      <c r="BR46" s="1300"/>
      <c r="BS46" s="1300"/>
      <c r="BT46" s="1300"/>
      <c r="BU46" s="1300"/>
      <c r="BV46" s="1300"/>
      <c r="BW46" s="1300"/>
      <c r="BX46" s="1300"/>
      <c r="BY46" s="1300"/>
      <c r="BZ46" s="1300"/>
      <c r="CA46" s="1300"/>
      <c r="CB46" s="1300"/>
      <c r="CC46" s="1300"/>
      <c r="CD46" s="1300"/>
      <c r="CE46" s="1300"/>
      <c r="CF46" s="1300"/>
      <c r="CG46" s="1300"/>
      <c r="CH46" s="1300"/>
      <c r="CI46" s="1300"/>
      <c r="CJ46" s="1300"/>
      <c r="CK46" s="1300"/>
      <c r="CL46" s="1300"/>
      <c r="CM46" s="1300"/>
      <c r="CN46" s="1300"/>
      <c r="CO46" s="1300"/>
      <c r="CP46" s="1300"/>
      <c r="CQ46" s="1300"/>
      <c r="CR46" s="1300"/>
      <c r="CS46" s="1300"/>
      <c r="CT46" s="1300"/>
      <c r="CU46" s="1300"/>
      <c r="CV46" s="1300"/>
      <c r="CW46" s="1300"/>
      <c r="CX46" s="1300"/>
      <c r="CY46" s="1300"/>
      <c r="CZ46" s="1300"/>
      <c r="DA46" s="1300"/>
      <c r="DB46" s="1300"/>
      <c r="DC46" s="1301"/>
    </row>
    <row r="47" spans="2:109" x14ac:dyDescent="0.15">
      <c r="B47" s="1287"/>
      <c r="AN47" s="1302"/>
      <c r="AO47" s="1303"/>
      <c r="AP47" s="1303"/>
      <c r="AQ47" s="1303"/>
      <c r="AR47" s="1303"/>
      <c r="AS47" s="1303"/>
      <c r="AT47" s="1303"/>
      <c r="AU47" s="1303"/>
      <c r="AV47" s="1303"/>
      <c r="AW47" s="1303"/>
      <c r="AX47" s="1303"/>
      <c r="AY47" s="1303"/>
      <c r="AZ47" s="1303"/>
      <c r="BA47" s="1303"/>
      <c r="BB47" s="1303"/>
      <c r="BC47" s="1303"/>
      <c r="BD47" s="1303"/>
      <c r="BE47" s="1303"/>
      <c r="BF47" s="1303"/>
      <c r="BG47" s="1303"/>
      <c r="BH47" s="1303"/>
      <c r="BI47" s="1303"/>
      <c r="BJ47" s="1303"/>
      <c r="BK47" s="1303"/>
      <c r="BL47" s="1303"/>
      <c r="BM47" s="1303"/>
      <c r="BN47" s="1303"/>
      <c r="BO47" s="1303"/>
      <c r="BP47" s="1303"/>
      <c r="BQ47" s="1303"/>
      <c r="BR47" s="1303"/>
      <c r="BS47" s="1303"/>
      <c r="BT47" s="1303"/>
      <c r="BU47" s="1303"/>
      <c r="BV47" s="1303"/>
      <c r="BW47" s="1303"/>
      <c r="BX47" s="1303"/>
      <c r="BY47" s="1303"/>
      <c r="BZ47" s="1303"/>
      <c r="CA47" s="1303"/>
      <c r="CB47" s="1303"/>
      <c r="CC47" s="1303"/>
      <c r="CD47" s="1303"/>
      <c r="CE47" s="1303"/>
      <c r="CF47" s="1303"/>
      <c r="CG47" s="1303"/>
      <c r="CH47" s="1303"/>
      <c r="CI47" s="1303"/>
      <c r="CJ47" s="1303"/>
      <c r="CK47" s="1303"/>
      <c r="CL47" s="1303"/>
      <c r="CM47" s="1303"/>
      <c r="CN47" s="1303"/>
      <c r="CO47" s="1303"/>
      <c r="CP47" s="1303"/>
      <c r="CQ47" s="1303"/>
      <c r="CR47" s="1303"/>
      <c r="CS47" s="1303"/>
      <c r="CT47" s="1303"/>
      <c r="CU47" s="1303"/>
      <c r="CV47" s="1303"/>
      <c r="CW47" s="1303"/>
      <c r="CX47" s="1303"/>
      <c r="CY47" s="1303"/>
      <c r="CZ47" s="1303"/>
      <c r="DA47" s="1303"/>
      <c r="DB47" s="1303"/>
      <c r="DC47" s="1304"/>
    </row>
    <row r="48" spans="2:109" x14ac:dyDescent="0.15">
      <c r="B48" s="1287"/>
      <c r="H48" s="1305"/>
      <c r="I48" s="1305"/>
      <c r="J48" s="1305"/>
      <c r="AN48" s="1305"/>
      <c r="AO48" s="1305"/>
      <c r="AP48" s="1305"/>
      <c r="AZ48" s="1305"/>
      <c r="BA48" s="1305"/>
      <c r="BB48" s="1305"/>
      <c r="BL48" s="1305"/>
      <c r="BM48" s="1305"/>
      <c r="BN48" s="1305"/>
      <c r="BX48" s="1305"/>
      <c r="BY48" s="1305"/>
      <c r="BZ48" s="1305"/>
      <c r="CJ48" s="1305"/>
      <c r="CK48" s="1305"/>
      <c r="CL48" s="1305"/>
      <c r="CV48" s="1305"/>
      <c r="CW48" s="1305"/>
      <c r="CX48" s="1305"/>
    </row>
    <row r="49" spans="1:109" x14ac:dyDescent="0.15">
      <c r="B49" s="1287"/>
      <c r="AN49" s="1280" t="s">
        <v>611</v>
      </c>
    </row>
    <row r="50" spans="1:109" x14ac:dyDescent="0.15">
      <c r="B50" s="1287"/>
      <c r="G50" s="1306"/>
      <c r="H50" s="1306"/>
      <c r="I50" s="1306"/>
      <c r="J50" s="1306"/>
      <c r="K50" s="1307"/>
      <c r="L50" s="1307"/>
      <c r="M50" s="1308"/>
      <c r="N50" s="1308"/>
      <c r="AN50" s="1309"/>
      <c r="AO50" s="1310"/>
      <c r="AP50" s="1310"/>
      <c r="AQ50" s="1310"/>
      <c r="AR50" s="1310"/>
      <c r="AS50" s="1310"/>
      <c r="AT50" s="1310"/>
      <c r="AU50" s="1310"/>
      <c r="AV50" s="1310"/>
      <c r="AW50" s="1310"/>
      <c r="AX50" s="1310"/>
      <c r="AY50" s="1310"/>
      <c r="AZ50" s="1310"/>
      <c r="BA50" s="1310"/>
      <c r="BB50" s="1310"/>
      <c r="BC50" s="1310"/>
      <c r="BD50" s="1310"/>
      <c r="BE50" s="1310"/>
      <c r="BF50" s="1310"/>
      <c r="BG50" s="1310"/>
      <c r="BH50" s="1310"/>
      <c r="BI50" s="1310"/>
      <c r="BJ50" s="1310"/>
      <c r="BK50" s="1310"/>
      <c r="BL50" s="1310"/>
      <c r="BM50" s="1310"/>
      <c r="BN50" s="1310"/>
      <c r="BO50" s="1311"/>
      <c r="BP50" s="1312" t="s">
        <v>565</v>
      </c>
      <c r="BQ50" s="1312"/>
      <c r="BR50" s="1312"/>
      <c r="BS50" s="1312"/>
      <c r="BT50" s="1312"/>
      <c r="BU50" s="1312"/>
      <c r="BV50" s="1312"/>
      <c r="BW50" s="1312"/>
      <c r="BX50" s="1312" t="s">
        <v>566</v>
      </c>
      <c r="BY50" s="1312"/>
      <c r="BZ50" s="1312"/>
      <c r="CA50" s="1312"/>
      <c r="CB50" s="1312"/>
      <c r="CC50" s="1312"/>
      <c r="CD50" s="1312"/>
      <c r="CE50" s="1312"/>
      <c r="CF50" s="1312" t="s">
        <v>567</v>
      </c>
      <c r="CG50" s="1312"/>
      <c r="CH50" s="1312"/>
      <c r="CI50" s="1312"/>
      <c r="CJ50" s="1312"/>
      <c r="CK50" s="1312"/>
      <c r="CL50" s="1312"/>
      <c r="CM50" s="1312"/>
      <c r="CN50" s="1312" t="s">
        <v>568</v>
      </c>
      <c r="CO50" s="1312"/>
      <c r="CP50" s="1312"/>
      <c r="CQ50" s="1312"/>
      <c r="CR50" s="1312"/>
      <c r="CS50" s="1312"/>
      <c r="CT50" s="1312"/>
      <c r="CU50" s="1312"/>
      <c r="CV50" s="1312" t="s">
        <v>569</v>
      </c>
      <c r="CW50" s="1312"/>
      <c r="CX50" s="1312"/>
      <c r="CY50" s="1312"/>
      <c r="CZ50" s="1312"/>
      <c r="DA50" s="1312"/>
      <c r="DB50" s="1312"/>
      <c r="DC50" s="1312"/>
    </row>
    <row r="51" spans="1:109" ht="13.5" customHeight="1" x14ac:dyDescent="0.15">
      <c r="B51" s="1287"/>
      <c r="G51" s="1313"/>
      <c r="H51" s="1313"/>
      <c r="I51" s="1314"/>
      <c r="J51" s="1314"/>
      <c r="K51" s="1315"/>
      <c r="L51" s="1315"/>
      <c r="M51" s="1315"/>
      <c r="N51" s="1315"/>
      <c r="AM51" s="1305"/>
      <c r="AN51" s="1316" t="s">
        <v>612</v>
      </c>
      <c r="AO51" s="1316"/>
      <c r="AP51" s="1316"/>
      <c r="AQ51" s="1316"/>
      <c r="AR51" s="1316"/>
      <c r="AS51" s="1316"/>
      <c r="AT51" s="1316"/>
      <c r="AU51" s="1316"/>
      <c r="AV51" s="1316"/>
      <c r="AW51" s="1316"/>
      <c r="AX51" s="1316"/>
      <c r="AY51" s="1316"/>
      <c r="AZ51" s="1316"/>
      <c r="BA51" s="1316"/>
      <c r="BB51" s="1316" t="s">
        <v>613</v>
      </c>
      <c r="BC51" s="1316"/>
      <c r="BD51" s="1316"/>
      <c r="BE51" s="1316"/>
      <c r="BF51" s="1316"/>
      <c r="BG51" s="1316"/>
      <c r="BH51" s="1316"/>
      <c r="BI51" s="1316"/>
      <c r="BJ51" s="1316"/>
      <c r="BK51" s="1316"/>
      <c r="BL51" s="1316"/>
      <c r="BM51" s="1316"/>
      <c r="BN51" s="1316"/>
      <c r="BO51" s="1316"/>
      <c r="BP51" s="1317">
        <v>36.799999999999997</v>
      </c>
      <c r="BQ51" s="1317"/>
      <c r="BR51" s="1317"/>
      <c r="BS51" s="1317"/>
      <c r="BT51" s="1317"/>
      <c r="BU51" s="1317"/>
      <c r="BV51" s="1317"/>
      <c r="BW51" s="1317"/>
      <c r="BX51" s="1317">
        <v>34.299999999999997</v>
      </c>
      <c r="BY51" s="1317"/>
      <c r="BZ51" s="1317"/>
      <c r="CA51" s="1317"/>
      <c r="CB51" s="1317"/>
      <c r="CC51" s="1317"/>
      <c r="CD51" s="1317"/>
      <c r="CE51" s="1317"/>
      <c r="CF51" s="1317">
        <v>29.5</v>
      </c>
      <c r="CG51" s="1317"/>
      <c r="CH51" s="1317"/>
      <c r="CI51" s="1317"/>
      <c r="CJ51" s="1317"/>
      <c r="CK51" s="1317"/>
      <c r="CL51" s="1317"/>
      <c r="CM51" s="1317"/>
      <c r="CN51" s="1317">
        <v>24.2</v>
      </c>
      <c r="CO51" s="1317"/>
      <c r="CP51" s="1317"/>
      <c r="CQ51" s="1317"/>
      <c r="CR51" s="1317"/>
      <c r="CS51" s="1317"/>
      <c r="CT51" s="1317"/>
      <c r="CU51" s="1317"/>
      <c r="CV51" s="1317">
        <v>27.3</v>
      </c>
      <c r="CW51" s="1317"/>
      <c r="CX51" s="1317"/>
      <c r="CY51" s="1317"/>
      <c r="CZ51" s="1317"/>
      <c r="DA51" s="1317"/>
      <c r="DB51" s="1317"/>
      <c r="DC51" s="1317"/>
    </row>
    <row r="52" spans="1:109" x14ac:dyDescent="0.15">
      <c r="B52" s="1287"/>
      <c r="G52" s="1313"/>
      <c r="H52" s="1313"/>
      <c r="I52" s="1314"/>
      <c r="J52" s="1314"/>
      <c r="K52" s="1315"/>
      <c r="L52" s="1315"/>
      <c r="M52" s="1315"/>
      <c r="N52" s="1315"/>
      <c r="AM52" s="1305"/>
      <c r="AN52" s="1316"/>
      <c r="AO52" s="1316"/>
      <c r="AP52" s="1316"/>
      <c r="AQ52" s="1316"/>
      <c r="AR52" s="1316"/>
      <c r="AS52" s="1316"/>
      <c r="AT52" s="1316"/>
      <c r="AU52" s="1316"/>
      <c r="AV52" s="1316"/>
      <c r="AW52" s="1316"/>
      <c r="AX52" s="1316"/>
      <c r="AY52" s="1316"/>
      <c r="AZ52" s="1316"/>
      <c r="BA52" s="1316"/>
      <c r="BB52" s="1316"/>
      <c r="BC52" s="1316"/>
      <c r="BD52" s="1316"/>
      <c r="BE52" s="1316"/>
      <c r="BF52" s="1316"/>
      <c r="BG52" s="1316"/>
      <c r="BH52" s="1316"/>
      <c r="BI52" s="1316"/>
      <c r="BJ52" s="1316"/>
      <c r="BK52" s="1316"/>
      <c r="BL52" s="1316"/>
      <c r="BM52" s="1316"/>
      <c r="BN52" s="1316"/>
      <c r="BO52" s="1316"/>
      <c r="BP52" s="1317"/>
      <c r="BQ52" s="1317"/>
      <c r="BR52" s="1317"/>
      <c r="BS52" s="1317"/>
      <c r="BT52" s="1317"/>
      <c r="BU52" s="1317"/>
      <c r="BV52" s="1317"/>
      <c r="BW52" s="1317"/>
      <c r="BX52" s="1317"/>
      <c r="BY52" s="1317"/>
      <c r="BZ52" s="1317"/>
      <c r="CA52" s="1317"/>
      <c r="CB52" s="1317"/>
      <c r="CC52" s="1317"/>
      <c r="CD52" s="1317"/>
      <c r="CE52" s="1317"/>
      <c r="CF52" s="1317"/>
      <c r="CG52" s="1317"/>
      <c r="CH52" s="1317"/>
      <c r="CI52" s="1317"/>
      <c r="CJ52" s="1317"/>
      <c r="CK52" s="1317"/>
      <c r="CL52" s="1317"/>
      <c r="CM52" s="1317"/>
      <c r="CN52" s="1317"/>
      <c r="CO52" s="1317"/>
      <c r="CP52" s="1317"/>
      <c r="CQ52" s="1317"/>
      <c r="CR52" s="1317"/>
      <c r="CS52" s="1317"/>
      <c r="CT52" s="1317"/>
      <c r="CU52" s="1317"/>
      <c r="CV52" s="1317"/>
      <c r="CW52" s="1317"/>
      <c r="CX52" s="1317"/>
      <c r="CY52" s="1317"/>
      <c r="CZ52" s="1317"/>
      <c r="DA52" s="1317"/>
      <c r="DB52" s="1317"/>
      <c r="DC52" s="1317"/>
    </row>
    <row r="53" spans="1:109" x14ac:dyDescent="0.15">
      <c r="A53" s="1295"/>
      <c r="B53" s="1287"/>
      <c r="G53" s="1313"/>
      <c r="H53" s="1313"/>
      <c r="I53" s="1306"/>
      <c r="J53" s="1306"/>
      <c r="K53" s="1315"/>
      <c r="L53" s="1315"/>
      <c r="M53" s="1315"/>
      <c r="N53" s="1315"/>
      <c r="AM53" s="1305"/>
      <c r="AN53" s="1316"/>
      <c r="AO53" s="1316"/>
      <c r="AP53" s="1316"/>
      <c r="AQ53" s="1316"/>
      <c r="AR53" s="1316"/>
      <c r="AS53" s="1316"/>
      <c r="AT53" s="1316"/>
      <c r="AU53" s="1316"/>
      <c r="AV53" s="1316"/>
      <c r="AW53" s="1316"/>
      <c r="AX53" s="1316"/>
      <c r="AY53" s="1316"/>
      <c r="AZ53" s="1316"/>
      <c r="BA53" s="1316"/>
      <c r="BB53" s="1316" t="s">
        <v>614</v>
      </c>
      <c r="BC53" s="1316"/>
      <c r="BD53" s="1316"/>
      <c r="BE53" s="1316"/>
      <c r="BF53" s="1316"/>
      <c r="BG53" s="1316"/>
      <c r="BH53" s="1316"/>
      <c r="BI53" s="1316"/>
      <c r="BJ53" s="1316"/>
      <c r="BK53" s="1316"/>
      <c r="BL53" s="1316"/>
      <c r="BM53" s="1316"/>
      <c r="BN53" s="1316"/>
      <c r="BO53" s="1316"/>
      <c r="BP53" s="1317">
        <v>57.8</v>
      </c>
      <c r="BQ53" s="1317"/>
      <c r="BR53" s="1317"/>
      <c r="BS53" s="1317"/>
      <c r="BT53" s="1317"/>
      <c r="BU53" s="1317"/>
      <c r="BV53" s="1317"/>
      <c r="BW53" s="1317"/>
      <c r="BX53" s="1317">
        <v>58.8</v>
      </c>
      <c r="BY53" s="1317"/>
      <c r="BZ53" s="1317"/>
      <c r="CA53" s="1317"/>
      <c r="CB53" s="1317"/>
      <c r="CC53" s="1317"/>
      <c r="CD53" s="1317"/>
      <c r="CE53" s="1317"/>
      <c r="CF53" s="1317">
        <v>59.7</v>
      </c>
      <c r="CG53" s="1317"/>
      <c r="CH53" s="1317"/>
      <c r="CI53" s="1317"/>
      <c r="CJ53" s="1317"/>
      <c r="CK53" s="1317"/>
      <c r="CL53" s="1317"/>
      <c r="CM53" s="1317"/>
      <c r="CN53" s="1317">
        <v>60.7</v>
      </c>
      <c r="CO53" s="1317"/>
      <c r="CP53" s="1317"/>
      <c r="CQ53" s="1317"/>
      <c r="CR53" s="1317"/>
      <c r="CS53" s="1317"/>
      <c r="CT53" s="1317"/>
      <c r="CU53" s="1317"/>
      <c r="CV53" s="1317">
        <v>60.9</v>
      </c>
      <c r="CW53" s="1317"/>
      <c r="CX53" s="1317"/>
      <c r="CY53" s="1317"/>
      <c r="CZ53" s="1317"/>
      <c r="DA53" s="1317"/>
      <c r="DB53" s="1317"/>
      <c r="DC53" s="1317"/>
    </row>
    <row r="54" spans="1:109" x14ac:dyDescent="0.15">
      <c r="A54" s="1295"/>
      <c r="B54" s="1287"/>
      <c r="G54" s="1313"/>
      <c r="H54" s="1313"/>
      <c r="I54" s="1306"/>
      <c r="J54" s="1306"/>
      <c r="K54" s="1315"/>
      <c r="L54" s="1315"/>
      <c r="M54" s="1315"/>
      <c r="N54" s="1315"/>
      <c r="AM54" s="1305"/>
      <c r="AN54" s="1316"/>
      <c r="AO54" s="1316"/>
      <c r="AP54" s="1316"/>
      <c r="AQ54" s="1316"/>
      <c r="AR54" s="1316"/>
      <c r="AS54" s="1316"/>
      <c r="AT54" s="1316"/>
      <c r="AU54" s="1316"/>
      <c r="AV54" s="1316"/>
      <c r="AW54" s="1316"/>
      <c r="AX54" s="1316"/>
      <c r="AY54" s="1316"/>
      <c r="AZ54" s="1316"/>
      <c r="BA54" s="1316"/>
      <c r="BB54" s="1316"/>
      <c r="BC54" s="1316"/>
      <c r="BD54" s="1316"/>
      <c r="BE54" s="1316"/>
      <c r="BF54" s="1316"/>
      <c r="BG54" s="1316"/>
      <c r="BH54" s="1316"/>
      <c r="BI54" s="1316"/>
      <c r="BJ54" s="1316"/>
      <c r="BK54" s="1316"/>
      <c r="BL54" s="1316"/>
      <c r="BM54" s="1316"/>
      <c r="BN54" s="1316"/>
      <c r="BO54" s="1316"/>
      <c r="BP54" s="1317"/>
      <c r="BQ54" s="1317"/>
      <c r="BR54" s="1317"/>
      <c r="BS54" s="1317"/>
      <c r="BT54" s="1317"/>
      <c r="BU54" s="1317"/>
      <c r="BV54" s="1317"/>
      <c r="BW54" s="1317"/>
      <c r="BX54" s="1317"/>
      <c r="BY54" s="1317"/>
      <c r="BZ54" s="1317"/>
      <c r="CA54" s="1317"/>
      <c r="CB54" s="1317"/>
      <c r="CC54" s="1317"/>
      <c r="CD54" s="1317"/>
      <c r="CE54" s="1317"/>
      <c r="CF54" s="1317"/>
      <c r="CG54" s="1317"/>
      <c r="CH54" s="1317"/>
      <c r="CI54" s="1317"/>
      <c r="CJ54" s="1317"/>
      <c r="CK54" s="1317"/>
      <c r="CL54" s="1317"/>
      <c r="CM54" s="1317"/>
      <c r="CN54" s="1317"/>
      <c r="CO54" s="1317"/>
      <c r="CP54" s="1317"/>
      <c r="CQ54" s="1317"/>
      <c r="CR54" s="1317"/>
      <c r="CS54" s="1317"/>
      <c r="CT54" s="1317"/>
      <c r="CU54" s="1317"/>
      <c r="CV54" s="1317"/>
      <c r="CW54" s="1317"/>
      <c r="CX54" s="1317"/>
      <c r="CY54" s="1317"/>
      <c r="CZ54" s="1317"/>
      <c r="DA54" s="1317"/>
      <c r="DB54" s="1317"/>
      <c r="DC54" s="1317"/>
    </row>
    <row r="55" spans="1:109" x14ac:dyDescent="0.15">
      <c r="A55" s="1295"/>
      <c r="B55" s="1287"/>
      <c r="G55" s="1306"/>
      <c r="H55" s="1306"/>
      <c r="I55" s="1306"/>
      <c r="J55" s="1306"/>
      <c r="K55" s="1315"/>
      <c r="L55" s="1315"/>
      <c r="M55" s="1315"/>
      <c r="N55" s="1315"/>
      <c r="AN55" s="1312" t="s">
        <v>615</v>
      </c>
      <c r="AO55" s="1312"/>
      <c r="AP55" s="1312"/>
      <c r="AQ55" s="1312"/>
      <c r="AR55" s="1312"/>
      <c r="AS55" s="1312"/>
      <c r="AT55" s="1312"/>
      <c r="AU55" s="1312"/>
      <c r="AV55" s="1312"/>
      <c r="AW55" s="1312"/>
      <c r="AX55" s="1312"/>
      <c r="AY55" s="1312"/>
      <c r="AZ55" s="1312"/>
      <c r="BA55" s="1312"/>
      <c r="BB55" s="1316" t="s">
        <v>613</v>
      </c>
      <c r="BC55" s="1316"/>
      <c r="BD55" s="1316"/>
      <c r="BE55" s="1316"/>
      <c r="BF55" s="1316"/>
      <c r="BG55" s="1316"/>
      <c r="BH55" s="1316"/>
      <c r="BI55" s="1316"/>
      <c r="BJ55" s="1316"/>
      <c r="BK55" s="1316"/>
      <c r="BL55" s="1316"/>
      <c r="BM55" s="1316"/>
      <c r="BN55" s="1316"/>
      <c r="BO55" s="1316"/>
      <c r="BP55" s="1317">
        <v>54.6</v>
      </c>
      <c r="BQ55" s="1317"/>
      <c r="BR55" s="1317"/>
      <c r="BS55" s="1317"/>
      <c r="BT55" s="1317"/>
      <c r="BU55" s="1317"/>
      <c r="BV55" s="1317"/>
      <c r="BW55" s="1317"/>
      <c r="BX55" s="1317">
        <v>53.2</v>
      </c>
      <c r="BY55" s="1317"/>
      <c r="BZ55" s="1317"/>
      <c r="CA55" s="1317"/>
      <c r="CB55" s="1317"/>
      <c r="CC55" s="1317"/>
      <c r="CD55" s="1317"/>
      <c r="CE55" s="1317"/>
      <c r="CF55" s="1317">
        <v>47.9</v>
      </c>
      <c r="CG55" s="1317"/>
      <c r="CH55" s="1317"/>
      <c r="CI55" s="1317"/>
      <c r="CJ55" s="1317"/>
      <c r="CK55" s="1317"/>
      <c r="CL55" s="1317"/>
      <c r="CM55" s="1317"/>
      <c r="CN55" s="1317">
        <v>49</v>
      </c>
      <c r="CO55" s="1317"/>
      <c r="CP55" s="1317"/>
      <c r="CQ55" s="1317"/>
      <c r="CR55" s="1317"/>
      <c r="CS55" s="1317"/>
      <c r="CT55" s="1317"/>
      <c r="CU55" s="1317"/>
      <c r="CV55" s="1317">
        <v>41.3</v>
      </c>
      <c r="CW55" s="1317"/>
      <c r="CX55" s="1317"/>
      <c r="CY55" s="1317"/>
      <c r="CZ55" s="1317"/>
      <c r="DA55" s="1317"/>
      <c r="DB55" s="1317"/>
      <c r="DC55" s="1317"/>
    </row>
    <row r="56" spans="1:109" x14ac:dyDescent="0.15">
      <c r="A56" s="1295"/>
      <c r="B56" s="1287"/>
      <c r="G56" s="1306"/>
      <c r="H56" s="1306"/>
      <c r="I56" s="1306"/>
      <c r="J56" s="1306"/>
      <c r="K56" s="1315"/>
      <c r="L56" s="1315"/>
      <c r="M56" s="1315"/>
      <c r="N56" s="1315"/>
      <c r="AN56" s="1312"/>
      <c r="AO56" s="1312"/>
      <c r="AP56" s="1312"/>
      <c r="AQ56" s="1312"/>
      <c r="AR56" s="1312"/>
      <c r="AS56" s="1312"/>
      <c r="AT56" s="1312"/>
      <c r="AU56" s="1312"/>
      <c r="AV56" s="1312"/>
      <c r="AW56" s="1312"/>
      <c r="AX56" s="1312"/>
      <c r="AY56" s="1312"/>
      <c r="AZ56" s="1312"/>
      <c r="BA56" s="1312"/>
      <c r="BB56" s="1316"/>
      <c r="BC56" s="1316"/>
      <c r="BD56" s="1316"/>
      <c r="BE56" s="1316"/>
      <c r="BF56" s="1316"/>
      <c r="BG56" s="1316"/>
      <c r="BH56" s="1316"/>
      <c r="BI56" s="1316"/>
      <c r="BJ56" s="1316"/>
      <c r="BK56" s="1316"/>
      <c r="BL56" s="1316"/>
      <c r="BM56" s="1316"/>
      <c r="BN56" s="1316"/>
      <c r="BO56" s="1316"/>
      <c r="BP56" s="1317"/>
      <c r="BQ56" s="1317"/>
      <c r="BR56" s="1317"/>
      <c r="BS56" s="1317"/>
      <c r="BT56" s="1317"/>
      <c r="BU56" s="1317"/>
      <c r="BV56" s="1317"/>
      <c r="BW56" s="1317"/>
      <c r="BX56" s="1317"/>
      <c r="BY56" s="1317"/>
      <c r="BZ56" s="1317"/>
      <c r="CA56" s="1317"/>
      <c r="CB56" s="1317"/>
      <c r="CC56" s="1317"/>
      <c r="CD56" s="1317"/>
      <c r="CE56" s="1317"/>
      <c r="CF56" s="1317"/>
      <c r="CG56" s="1317"/>
      <c r="CH56" s="1317"/>
      <c r="CI56" s="1317"/>
      <c r="CJ56" s="1317"/>
      <c r="CK56" s="1317"/>
      <c r="CL56" s="1317"/>
      <c r="CM56" s="1317"/>
      <c r="CN56" s="1317"/>
      <c r="CO56" s="1317"/>
      <c r="CP56" s="1317"/>
      <c r="CQ56" s="1317"/>
      <c r="CR56" s="1317"/>
      <c r="CS56" s="1317"/>
      <c r="CT56" s="1317"/>
      <c r="CU56" s="1317"/>
      <c r="CV56" s="1317"/>
      <c r="CW56" s="1317"/>
      <c r="CX56" s="1317"/>
      <c r="CY56" s="1317"/>
      <c r="CZ56" s="1317"/>
      <c r="DA56" s="1317"/>
      <c r="DB56" s="1317"/>
      <c r="DC56" s="1317"/>
    </row>
    <row r="57" spans="1:109" s="1295" customFormat="1" x14ac:dyDescent="0.15">
      <c r="B57" s="1318"/>
      <c r="G57" s="1306"/>
      <c r="H57" s="1306"/>
      <c r="I57" s="1319"/>
      <c r="J57" s="1319"/>
      <c r="K57" s="1315"/>
      <c r="L57" s="1315"/>
      <c r="M57" s="1315"/>
      <c r="N57" s="1315"/>
      <c r="AM57" s="1280"/>
      <c r="AN57" s="1312"/>
      <c r="AO57" s="1312"/>
      <c r="AP57" s="1312"/>
      <c r="AQ57" s="1312"/>
      <c r="AR57" s="1312"/>
      <c r="AS57" s="1312"/>
      <c r="AT57" s="1312"/>
      <c r="AU57" s="1312"/>
      <c r="AV57" s="1312"/>
      <c r="AW57" s="1312"/>
      <c r="AX57" s="1312"/>
      <c r="AY57" s="1312"/>
      <c r="AZ57" s="1312"/>
      <c r="BA57" s="1312"/>
      <c r="BB57" s="1316" t="s">
        <v>614</v>
      </c>
      <c r="BC57" s="1316"/>
      <c r="BD57" s="1316"/>
      <c r="BE57" s="1316"/>
      <c r="BF57" s="1316"/>
      <c r="BG57" s="1316"/>
      <c r="BH57" s="1316"/>
      <c r="BI57" s="1316"/>
      <c r="BJ57" s="1316"/>
      <c r="BK57" s="1316"/>
      <c r="BL57" s="1316"/>
      <c r="BM57" s="1316"/>
      <c r="BN57" s="1316"/>
      <c r="BO57" s="1316"/>
      <c r="BP57" s="1317">
        <v>58.3</v>
      </c>
      <c r="BQ57" s="1317"/>
      <c r="BR57" s="1317"/>
      <c r="BS57" s="1317"/>
      <c r="BT57" s="1317"/>
      <c r="BU57" s="1317"/>
      <c r="BV57" s="1317"/>
      <c r="BW57" s="1317"/>
      <c r="BX57" s="1317">
        <v>59.6</v>
      </c>
      <c r="BY57" s="1317"/>
      <c r="BZ57" s="1317"/>
      <c r="CA57" s="1317"/>
      <c r="CB57" s="1317"/>
      <c r="CC57" s="1317"/>
      <c r="CD57" s="1317"/>
      <c r="CE57" s="1317"/>
      <c r="CF57" s="1317">
        <v>60.8</v>
      </c>
      <c r="CG57" s="1317"/>
      <c r="CH57" s="1317"/>
      <c r="CI57" s="1317"/>
      <c r="CJ57" s="1317"/>
      <c r="CK57" s="1317"/>
      <c r="CL57" s="1317"/>
      <c r="CM57" s="1317"/>
      <c r="CN57" s="1317">
        <v>61</v>
      </c>
      <c r="CO57" s="1317"/>
      <c r="CP57" s="1317"/>
      <c r="CQ57" s="1317"/>
      <c r="CR57" s="1317"/>
      <c r="CS57" s="1317"/>
      <c r="CT57" s="1317"/>
      <c r="CU57" s="1317"/>
      <c r="CV57" s="1317">
        <v>63</v>
      </c>
      <c r="CW57" s="1317"/>
      <c r="CX57" s="1317"/>
      <c r="CY57" s="1317"/>
      <c r="CZ57" s="1317"/>
      <c r="DA57" s="1317"/>
      <c r="DB57" s="1317"/>
      <c r="DC57" s="1317"/>
      <c r="DD57" s="1320"/>
      <c r="DE57" s="1318"/>
    </row>
    <row r="58" spans="1:109" s="1295" customFormat="1" x14ac:dyDescent="0.15">
      <c r="A58" s="1280"/>
      <c r="B58" s="1318"/>
      <c r="G58" s="1306"/>
      <c r="H58" s="1306"/>
      <c r="I58" s="1319"/>
      <c r="J58" s="1319"/>
      <c r="K58" s="1315"/>
      <c r="L58" s="1315"/>
      <c r="M58" s="1315"/>
      <c r="N58" s="1315"/>
      <c r="AM58" s="1280"/>
      <c r="AN58" s="1312"/>
      <c r="AO58" s="1312"/>
      <c r="AP58" s="1312"/>
      <c r="AQ58" s="1312"/>
      <c r="AR58" s="1312"/>
      <c r="AS58" s="1312"/>
      <c r="AT58" s="1312"/>
      <c r="AU58" s="1312"/>
      <c r="AV58" s="1312"/>
      <c r="AW58" s="1312"/>
      <c r="AX58" s="1312"/>
      <c r="AY58" s="1312"/>
      <c r="AZ58" s="1312"/>
      <c r="BA58" s="1312"/>
      <c r="BB58" s="1316"/>
      <c r="BC58" s="1316"/>
      <c r="BD58" s="1316"/>
      <c r="BE58" s="1316"/>
      <c r="BF58" s="1316"/>
      <c r="BG58" s="1316"/>
      <c r="BH58" s="1316"/>
      <c r="BI58" s="1316"/>
      <c r="BJ58" s="1316"/>
      <c r="BK58" s="1316"/>
      <c r="BL58" s="1316"/>
      <c r="BM58" s="1316"/>
      <c r="BN58" s="1316"/>
      <c r="BO58" s="1316"/>
      <c r="BP58" s="1317"/>
      <c r="BQ58" s="1317"/>
      <c r="BR58" s="1317"/>
      <c r="BS58" s="1317"/>
      <c r="BT58" s="1317"/>
      <c r="BU58" s="1317"/>
      <c r="BV58" s="1317"/>
      <c r="BW58" s="1317"/>
      <c r="BX58" s="1317"/>
      <c r="BY58" s="1317"/>
      <c r="BZ58" s="1317"/>
      <c r="CA58" s="1317"/>
      <c r="CB58" s="1317"/>
      <c r="CC58" s="1317"/>
      <c r="CD58" s="1317"/>
      <c r="CE58" s="1317"/>
      <c r="CF58" s="1317"/>
      <c r="CG58" s="1317"/>
      <c r="CH58" s="1317"/>
      <c r="CI58" s="1317"/>
      <c r="CJ58" s="1317"/>
      <c r="CK58" s="1317"/>
      <c r="CL58" s="1317"/>
      <c r="CM58" s="1317"/>
      <c r="CN58" s="1317"/>
      <c r="CO58" s="1317"/>
      <c r="CP58" s="1317"/>
      <c r="CQ58" s="1317"/>
      <c r="CR58" s="1317"/>
      <c r="CS58" s="1317"/>
      <c r="CT58" s="1317"/>
      <c r="CU58" s="1317"/>
      <c r="CV58" s="1317"/>
      <c r="CW58" s="1317"/>
      <c r="CX58" s="1317"/>
      <c r="CY58" s="1317"/>
      <c r="CZ58" s="1317"/>
      <c r="DA58" s="1317"/>
      <c r="DB58" s="1317"/>
      <c r="DC58" s="1317"/>
      <c r="DD58" s="1320"/>
      <c r="DE58" s="1318"/>
    </row>
    <row r="59" spans="1:109" s="1295" customFormat="1" x14ac:dyDescent="0.15">
      <c r="A59" s="1280"/>
      <c r="B59" s="1318"/>
      <c r="K59" s="1321"/>
      <c r="L59" s="1321"/>
      <c r="M59" s="1321"/>
      <c r="N59" s="1321"/>
      <c r="AQ59" s="1321"/>
      <c r="AR59" s="1321"/>
      <c r="AS59" s="1321"/>
      <c r="AT59" s="1321"/>
      <c r="BC59" s="1321"/>
      <c r="BD59" s="1321"/>
      <c r="BE59" s="1321"/>
      <c r="BF59" s="1321"/>
      <c r="BO59" s="1321"/>
      <c r="BP59" s="1321"/>
      <c r="BQ59" s="1321"/>
      <c r="BR59" s="1321"/>
      <c r="CA59" s="1321"/>
      <c r="CB59" s="1321"/>
      <c r="CC59" s="1321"/>
      <c r="CD59" s="1321"/>
      <c r="CM59" s="1321"/>
      <c r="CN59" s="1321"/>
      <c r="CO59" s="1321"/>
      <c r="CP59" s="1321"/>
      <c r="CY59" s="1321"/>
      <c r="CZ59" s="1321"/>
      <c r="DA59" s="1321"/>
      <c r="DB59" s="1321"/>
      <c r="DC59" s="1321"/>
      <c r="DD59" s="1320"/>
      <c r="DE59" s="1318"/>
    </row>
    <row r="60" spans="1:109" s="1295" customFormat="1" x14ac:dyDescent="0.15">
      <c r="A60" s="1280"/>
      <c r="B60" s="1318"/>
      <c r="K60" s="1321"/>
      <c r="L60" s="1321"/>
      <c r="M60" s="1321"/>
      <c r="N60" s="1321"/>
      <c r="AQ60" s="1321"/>
      <c r="AR60" s="1321"/>
      <c r="AS60" s="1321"/>
      <c r="AT60" s="1321"/>
      <c r="BC60" s="1321"/>
      <c r="BD60" s="1321"/>
      <c r="BE60" s="1321"/>
      <c r="BF60" s="1321"/>
      <c r="BO60" s="1321"/>
      <c r="BP60" s="1321"/>
      <c r="BQ60" s="1321"/>
      <c r="BR60" s="1321"/>
      <c r="CA60" s="1321"/>
      <c r="CB60" s="1321"/>
      <c r="CC60" s="1321"/>
      <c r="CD60" s="1321"/>
      <c r="CM60" s="1321"/>
      <c r="CN60" s="1321"/>
      <c r="CO60" s="1321"/>
      <c r="CP60" s="1321"/>
      <c r="CY60" s="1321"/>
      <c r="CZ60" s="1321"/>
      <c r="DA60" s="1321"/>
      <c r="DB60" s="1321"/>
      <c r="DC60" s="1321"/>
      <c r="DD60" s="1320"/>
      <c r="DE60" s="1318"/>
    </row>
    <row r="61" spans="1:109" s="1295" customFormat="1" x14ac:dyDescent="0.15">
      <c r="A61" s="1280"/>
      <c r="B61" s="1322"/>
      <c r="C61" s="1323"/>
      <c r="D61" s="1323"/>
      <c r="E61" s="1323"/>
      <c r="F61" s="1323"/>
      <c r="G61" s="1323"/>
      <c r="H61" s="1323"/>
      <c r="I61" s="1323"/>
      <c r="J61" s="1323"/>
      <c r="K61" s="1323"/>
      <c r="L61" s="1323"/>
      <c r="M61" s="1324"/>
      <c r="N61" s="1324"/>
      <c r="O61" s="1323"/>
      <c r="P61" s="1323"/>
      <c r="Q61" s="1323"/>
      <c r="R61" s="1323"/>
      <c r="S61" s="1323"/>
      <c r="T61" s="1323"/>
      <c r="U61" s="1323"/>
      <c r="V61" s="1323"/>
      <c r="W61" s="1323"/>
      <c r="X61" s="1323"/>
      <c r="Y61" s="1323"/>
      <c r="Z61" s="1323"/>
      <c r="AA61" s="1323"/>
      <c r="AB61" s="1323"/>
      <c r="AC61" s="1323"/>
      <c r="AD61" s="1323"/>
      <c r="AE61" s="1323"/>
      <c r="AF61" s="1323"/>
      <c r="AG61" s="1323"/>
      <c r="AH61" s="1323"/>
      <c r="AI61" s="1323"/>
      <c r="AJ61" s="1323"/>
      <c r="AK61" s="1323"/>
      <c r="AL61" s="1323"/>
      <c r="AM61" s="1323"/>
      <c r="AN61" s="1323"/>
      <c r="AO61" s="1323"/>
      <c r="AP61" s="1323"/>
      <c r="AQ61" s="1323"/>
      <c r="AR61" s="1323"/>
      <c r="AS61" s="1324"/>
      <c r="AT61" s="1324"/>
      <c r="AU61" s="1323"/>
      <c r="AV61" s="1323"/>
      <c r="AW61" s="1323"/>
      <c r="AX61" s="1323"/>
      <c r="AY61" s="1323"/>
      <c r="AZ61" s="1323"/>
      <c r="BA61" s="1323"/>
      <c r="BB61" s="1323"/>
      <c r="BC61" s="1323"/>
      <c r="BD61" s="1323"/>
      <c r="BE61" s="1324"/>
      <c r="BF61" s="1324"/>
      <c r="BG61" s="1323"/>
      <c r="BH61" s="1323"/>
      <c r="BI61" s="1323"/>
      <c r="BJ61" s="1323"/>
      <c r="BK61" s="1323"/>
      <c r="BL61" s="1323"/>
      <c r="BM61" s="1323"/>
      <c r="BN61" s="1323"/>
      <c r="BO61" s="1323"/>
      <c r="BP61" s="1323"/>
      <c r="BQ61" s="1324"/>
      <c r="BR61" s="1324"/>
      <c r="BS61" s="1323"/>
      <c r="BT61" s="1323"/>
      <c r="BU61" s="1323"/>
      <c r="BV61" s="1323"/>
      <c r="BW61" s="1323"/>
      <c r="BX61" s="1323"/>
      <c r="BY61" s="1323"/>
      <c r="BZ61" s="1323"/>
      <c r="CA61" s="1323"/>
      <c r="CB61" s="1323"/>
      <c r="CC61" s="1324"/>
      <c r="CD61" s="1324"/>
      <c r="CE61" s="1323"/>
      <c r="CF61" s="1323"/>
      <c r="CG61" s="1323"/>
      <c r="CH61" s="1323"/>
      <c r="CI61" s="1323"/>
      <c r="CJ61" s="1323"/>
      <c r="CK61" s="1323"/>
      <c r="CL61" s="1323"/>
      <c r="CM61" s="1323"/>
      <c r="CN61" s="1323"/>
      <c r="CO61" s="1324"/>
      <c r="CP61" s="1324"/>
      <c r="CQ61" s="1323"/>
      <c r="CR61" s="1323"/>
      <c r="CS61" s="1323"/>
      <c r="CT61" s="1323"/>
      <c r="CU61" s="1323"/>
      <c r="CV61" s="1323"/>
      <c r="CW61" s="1323"/>
      <c r="CX61" s="1323"/>
      <c r="CY61" s="1323"/>
      <c r="CZ61" s="1323"/>
      <c r="DA61" s="1324"/>
      <c r="DB61" s="1324"/>
      <c r="DC61" s="1324"/>
      <c r="DD61" s="1325"/>
      <c r="DE61" s="1318"/>
    </row>
    <row r="62" spans="1:109" x14ac:dyDescent="0.15">
      <c r="B62" s="1292"/>
      <c r="C62" s="1292"/>
      <c r="D62" s="1292"/>
      <c r="E62" s="1292"/>
      <c r="F62" s="1292"/>
      <c r="G62" s="1292"/>
      <c r="H62" s="1292"/>
      <c r="I62" s="1292"/>
      <c r="J62" s="1292"/>
      <c r="K62" s="1292"/>
      <c r="L62" s="1292"/>
      <c r="M62" s="1292"/>
      <c r="N62" s="1292"/>
      <c r="O62" s="1292"/>
      <c r="P62" s="1292"/>
      <c r="Q62" s="1292"/>
      <c r="R62" s="1292"/>
      <c r="S62" s="1292"/>
      <c r="T62" s="1292"/>
      <c r="U62" s="1292"/>
      <c r="V62" s="1292"/>
      <c r="W62" s="1292"/>
      <c r="X62" s="1292"/>
      <c r="Y62" s="1292"/>
      <c r="Z62" s="1292"/>
      <c r="AA62" s="1292"/>
      <c r="AB62" s="1292"/>
      <c r="AC62" s="1292"/>
      <c r="AD62" s="1292"/>
      <c r="AE62" s="1292"/>
      <c r="AF62" s="1292"/>
      <c r="AG62" s="1292"/>
      <c r="AH62" s="1292"/>
      <c r="AI62" s="1292"/>
      <c r="AJ62" s="1292"/>
      <c r="AK62" s="1292"/>
      <c r="AL62" s="1292"/>
      <c r="AM62" s="1292"/>
      <c r="AN62" s="1292"/>
      <c r="AO62" s="1292"/>
      <c r="AP62" s="1292"/>
      <c r="AQ62" s="1292"/>
      <c r="AR62" s="1292"/>
      <c r="AS62" s="1292"/>
      <c r="AT62" s="1292"/>
      <c r="AU62" s="1292"/>
      <c r="AV62" s="1292"/>
      <c r="AW62" s="1292"/>
      <c r="AX62" s="1292"/>
      <c r="AY62" s="1292"/>
      <c r="AZ62" s="1292"/>
      <c r="BA62" s="1292"/>
      <c r="BB62" s="1292"/>
      <c r="BC62" s="1292"/>
      <c r="BD62" s="1292"/>
      <c r="BE62" s="1292"/>
      <c r="BF62" s="1292"/>
      <c r="BG62" s="1292"/>
      <c r="BH62" s="1292"/>
      <c r="BI62" s="1292"/>
      <c r="BJ62" s="1292"/>
      <c r="BK62" s="1292"/>
      <c r="BL62" s="1292"/>
      <c r="BM62" s="1292"/>
      <c r="BN62" s="1292"/>
      <c r="BO62" s="1292"/>
      <c r="BP62" s="1292"/>
      <c r="BQ62" s="1292"/>
      <c r="BR62" s="1292"/>
      <c r="BS62" s="1292"/>
      <c r="BT62" s="1292"/>
      <c r="BU62" s="1292"/>
      <c r="BV62" s="1292"/>
      <c r="BW62" s="1292"/>
      <c r="BX62" s="1292"/>
      <c r="BY62" s="1292"/>
      <c r="BZ62" s="1292"/>
      <c r="CA62" s="1292"/>
      <c r="CB62" s="1292"/>
      <c r="CC62" s="1292"/>
      <c r="CD62" s="1292"/>
      <c r="CE62" s="1292"/>
      <c r="CF62" s="1292"/>
      <c r="CG62" s="1292"/>
      <c r="CH62" s="1292"/>
      <c r="CI62" s="1292"/>
      <c r="CJ62" s="1292"/>
      <c r="CK62" s="1292"/>
      <c r="CL62" s="1292"/>
      <c r="CM62" s="1292"/>
      <c r="CN62" s="1292"/>
      <c r="CO62" s="1292"/>
      <c r="CP62" s="1292"/>
      <c r="CQ62" s="1292"/>
      <c r="CR62" s="1292"/>
      <c r="CS62" s="1292"/>
      <c r="CT62" s="1292"/>
      <c r="CU62" s="1292"/>
      <c r="CV62" s="1292"/>
      <c r="CW62" s="1292"/>
      <c r="CX62" s="1292"/>
      <c r="CY62" s="1292"/>
      <c r="CZ62" s="1292"/>
      <c r="DA62" s="1292"/>
      <c r="DB62" s="1292"/>
      <c r="DC62" s="1292"/>
      <c r="DD62" s="1292"/>
      <c r="DE62" s="1280"/>
    </row>
    <row r="63" spans="1:109" ht="17.25" x14ac:dyDescent="0.15">
      <c r="B63" s="1326" t="s">
        <v>616</v>
      </c>
    </row>
    <row r="64" spans="1:109" x14ac:dyDescent="0.15">
      <c r="B64" s="1287"/>
      <c r="G64" s="1294"/>
      <c r="I64" s="1327"/>
      <c r="J64" s="1327"/>
      <c r="K64" s="1327"/>
      <c r="L64" s="1327"/>
      <c r="M64" s="1327"/>
      <c r="N64" s="1328"/>
      <c r="AM64" s="1294"/>
      <c r="AN64" s="1294" t="s">
        <v>609</v>
      </c>
      <c r="AP64" s="1295"/>
      <c r="AQ64" s="1295"/>
      <c r="AR64" s="1295"/>
      <c r="AY64" s="1294"/>
      <c r="BA64" s="1295"/>
      <c r="BB64" s="1295"/>
      <c r="BC64" s="1295"/>
      <c r="BK64" s="1294"/>
      <c r="BM64" s="1295"/>
      <c r="BN64" s="1295"/>
      <c r="BO64" s="1295"/>
      <c r="BW64" s="1294"/>
      <c r="BY64" s="1295"/>
      <c r="BZ64" s="1295"/>
      <c r="CA64" s="1295"/>
      <c r="CI64" s="1294"/>
      <c r="CK64" s="1295"/>
      <c r="CL64" s="1295"/>
      <c r="CM64" s="1295"/>
      <c r="CU64" s="1294"/>
      <c r="CW64" s="1295"/>
      <c r="CX64" s="1295"/>
      <c r="CY64" s="1295"/>
    </row>
    <row r="65" spans="2:107" x14ac:dyDescent="0.15">
      <c r="B65" s="1287"/>
      <c r="AN65" s="1296" t="s">
        <v>617</v>
      </c>
      <c r="AO65" s="1297"/>
      <c r="AP65" s="1297"/>
      <c r="AQ65" s="1297"/>
      <c r="AR65" s="1297"/>
      <c r="AS65" s="1297"/>
      <c r="AT65" s="1297"/>
      <c r="AU65" s="1297"/>
      <c r="AV65" s="1297"/>
      <c r="AW65" s="1297"/>
      <c r="AX65" s="1297"/>
      <c r="AY65" s="1297"/>
      <c r="AZ65" s="1297"/>
      <c r="BA65" s="1297"/>
      <c r="BB65" s="1297"/>
      <c r="BC65" s="1297"/>
      <c r="BD65" s="1297"/>
      <c r="BE65" s="1297"/>
      <c r="BF65" s="1297"/>
      <c r="BG65" s="1297"/>
      <c r="BH65" s="1297"/>
      <c r="BI65" s="1297"/>
      <c r="BJ65" s="1297"/>
      <c r="BK65" s="1297"/>
      <c r="BL65" s="1297"/>
      <c r="BM65" s="1297"/>
      <c r="BN65" s="1297"/>
      <c r="BO65" s="1297"/>
      <c r="BP65" s="1297"/>
      <c r="BQ65" s="1297"/>
      <c r="BR65" s="1297"/>
      <c r="BS65" s="1297"/>
      <c r="BT65" s="1297"/>
      <c r="BU65" s="1297"/>
      <c r="BV65" s="1297"/>
      <c r="BW65" s="1297"/>
      <c r="BX65" s="1297"/>
      <c r="BY65" s="1297"/>
      <c r="BZ65" s="1297"/>
      <c r="CA65" s="1297"/>
      <c r="CB65" s="1297"/>
      <c r="CC65" s="1297"/>
      <c r="CD65" s="1297"/>
      <c r="CE65" s="1297"/>
      <c r="CF65" s="1297"/>
      <c r="CG65" s="1297"/>
      <c r="CH65" s="1297"/>
      <c r="CI65" s="1297"/>
      <c r="CJ65" s="1297"/>
      <c r="CK65" s="1297"/>
      <c r="CL65" s="1297"/>
      <c r="CM65" s="1297"/>
      <c r="CN65" s="1297"/>
      <c r="CO65" s="1297"/>
      <c r="CP65" s="1297"/>
      <c r="CQ65" s="1297"/>
      <c r="CR65" s="1297"/>
      <c r="CS65" s="1297"/>
      <c r="CT65" s="1297"/>
      <c r="CU65" s="1297"/>
      <c r="CV65" s="1297"/>
      <c r="CW65" s="1297"/>
      <c r="CX65" s="1297"/>
      <c r="CY65" s="1297"/>
      <c r="CZ65" s="1297"/>
      <c r="DA65" s="1297"/>
      <c r="DB65" s="1297"/>
      <c r="DC65" s="1298"/>
    </row>
    <row r="66" spans="2:107" x14ac:dyDescent="0.15">
      <c r="B66" s="1287"/>
      <c r="AN66" s="1299"/>
      <c r="AO66" s="1300"/>
      <c r="AP66" s="1300"/>
      <c r="AQ66" s="1300"/>
      <c r="AR66" s="1300"/>
      <c r="AS66" s="1300"/>
      <c r="AT66" s="1300"/>
      <c r="AU66" s="1300"/>
      <c r="AV66" s="1300"/>
      <c r="AW66" s="1300"/>
      <c r="AX66" s="1300"/>
      <c r="AY66" s="1300"/>
      <c r="AZ66" s="1300"/>
      <c r="BA66" s="1300"/>
      <c r="BB66" s="1300"/>
      <c r="BC66" s="1300"/>
      <c r="BD66" s="1300"/>
      <c r="BE66" s="1300"/>
      <c r="BF66" s="1300"/>
      <c r="BG66" s="1300"/>
      <c r="BH66" s="1300"/>
      <c r="BI66" s="1300"/>
      <c r="BJ66" s="1300"/>
      <c r="BK66" s="1300"/>
      <c r="BL66" s="1300"/>
      <c r="BM66" s="1300"/>
      <c r="BN66" s="1300"/>
      <c r="BO66" s="1300"/>
      <c r="BP66" s="1300"/>
      <c r="BQ66" s="1300"/>
      <c r="BR66" s="1300"/>
      <c r="BS66" s="1300"/>
      <c r="BT66" s="1300"/>
      <c r="BU66" s="1300"/>
      <c r="BV66" s="1300"/>
      <c r="BW66" s="1300"/>
      <c r="BX66" s="1300"/>
      <c r="BY66" s="1300"/>
      <c r="BZ66" s="1300"/>
      <c r="CA66" s="1300"/>
      <c r="CB66" s="1300"/>
      <c r="CC66" s="1300"/>
      <c r="CD66" s="1300"/>
      <c r="CE66" s="1300"/>
      <c r="CF66" s="1300"/>
      <c r="CG66" s="1300"/>
      <c r="CH66" s="1300"/>
      <c r="CI66" s="1300"/>
      <c r="CJ66" s="1300"/>
      <c r="CK66" s="1300"/>
      <c r="CL66" s="1300"/>
      <c r="CM66" s="1300"/>
      <c r="CN66" s="1300"/>
      <c r="CO66" s="1300"/>
      <c r="CP66" s="1300"/>
      <c r="CQ66" s="1300"/>
      <c r="CR66" s="1300"/>
      <c r="CS66" s="1300"/>
      <c r="CT66" s="1300"/>
      <c r="CU66" s="1300"/>
      <c r="CV66" s="1300"/>
      <c r="CW66" s="1300"/>
      <c r="CX66" s="1300"/>
      <c r="CY66" s="1300"/>
      <c r="CZ66" s="1300"/>
      <c r="DA66" s="1300"/>
      <c r="DB66" s="1300"/>
      <c r="DC66" s="1301"/>
    </row>
    <row r="67" spans="2:107" x14ac:dyDescent="0.15">
      <c r="B67" s="1287"/>
      <c r="AN67" s="1299"/>
      <c r="AO67" s="1300"/>
      <c r="AP67" s="1300"/>
      <c r="AQ67" s="1300"/>
      <c r="AR67" s="1300"/>
      <c r="AS67" s="1300"/>
      <c r="AT67" s="1300"/>
      <c r="AU67" s="1300"/>
      <c r="AV67" s="1300"/>
      <c r="AW67" s="1300"/>
      <c r="AX67" s="1300"/>
      <c r="AY67" s="1300"/>
      <c r="AZ67" s="1300"/>
      <c r="BA67" s="1300"/>
      <c r="BB67" s="1300"/>
      <c r="BC67" s="1300"/>
      <c r="BD67" s="1300"/>
      <c r="BE67" s="1300"/>
      <c r="BF67" s="1300"/>
      <c r="BG67" s="1300"/>
      <c r="BH67" s="1300"/>
      <c r="BI67" s="1300"/>
      <c r="BJ67" s="1300"/>
      <c r="BK67" s="1300"/>
      <c r="BL67" s="1300"/>
      <c r="BM67" s="1300"/>
      <c r="BN67" s="1300"/>
      <c r="BO67" s="1300"/>
      <c r="BP67" s="1300"/>
      <c r="BQ67" s="1300"/>
      <c r="BR67" s="1300"/>
      <c r="BS67" s="1300"/>
      <c r="BT67" s="1300"/>
      <c r="BU67" s="1300"/>
      <c r="BV67" s="1300"/>
      <c r="BW67" s="1300"/>
      <c r="BX67" s="1300"/>
      <c r="BY67" s="1300"/>
      <c r="BZ67" s="1300"/>
      <c r="CA67" s="1300"/>
      <c r="CB67" s="1300"/>
      <c r="CC67" s="1300"/>
      <c r="CD67" s="1300"/>
      <c r="CE67" s="1300"/>
      <c r="CF67" s="1300"/>
      <c r="CG67" s="1300"/>
      <c r="CH67" s="1300"/>
      <c r="CI67" s="1300"/>
      <c r="CJ67" s="1300"/>
      <c r="CK67" s="1300"/>
      <c r="CL67" s="1300"/>
      <c r="CM67" s="1300"/>
      <c r="CN67" s="1300"/>
      <c r="CO67" s="1300"/>
      <c r="CP67" s="1300"/>
      <c r="CQ67" s="1300"/>
      <c r="CR67" s="1300"/>
      <c r="CS67" s="1300"/>
      <c r="CT67" s="1300"/>
      <c r="CU67" s="1300"/>
      <c r="CV67" s="1300"/>
      <c r="CW67" s="1300"/>
      <c r="CX67" s="1300"/>
      <c r="CY67" s="1300"/>
      <c r="CZ67" s="1300"/>
      <c r="DA67" s="1300"/>
      <c r="DB67" s="1300"/>
      <c r="DC67" s="1301"/>
    </row>
    <row r="68" spans="2:107" x14ac:dyDescent="0.15">
      <c r="B68" s="1287"/>
      <c r="AN68" s="1299"/>
      <c r="AO68" s="1300"/>
      <c r="AP68" s="1300"/>
      <c r="AQ68" s="1300"/>
      <c r="AR68" s="1300"/>
      <c r="AS68" s="1300"/>
      <c r="AT68" s="1300"/>
      <c r="AU68" s="1300"/>
      <c r="AV68" s="1300"/>
      <c r="AW68" s="1300"/>
      <c r="AX68" s="1300"/>
      <c r="AY68" s="1300"/>
      <c r="AZ68" s="1300"/>
      <c r="BA68" s="1300"/>
      <c r="BB68" s="1300"/>
      <c r="BC68" s="1300"/>
      <c r="BD68" s="1300"/>
      <c r="BE68" s="1300"/>
      <c r="BF68" s="1300"/>
      <c r="BG68" s="1300"/>
      <c r="BH68" s="1300"/>
      <c r="BI68" s="1300"/>
      <c r="BJ68" s="1300"/>
      <c r="BK68" s="1300"/>
      <c r="BL68" s="1300"/>
      <c r="BM68" s="1300"/>
      <c r="BN68" s="1300"/>
      <c r="BO68" s="1300"/>
      <c r="BP68" s="1300"/>
      <c r="BQ68" s="1300"/>
      <c r="BR68" s="1300"/>
      <c r="BS68" s="1300"/>
      <c r="BT68" s="1300"/>
      <c r="BU68" s="1300"/>
      <c r="BV68" s="1300"/>
      <c r="BW68" s="1300"/>
      <c r="BX68" s="1300"/>
      <c r="BY68" s="1300"/>
      <c r="BZ68" s="1300"/>
      <c r="CA68" s="1300"/>
      <c r="CB68" s="1300"/>
      <c r="CC68" s="1300"/>
      <c r="CD68" s="1300"/>
      <c r="CE68" s="1300"/>
      <c r="CF68" s="1300"/>
      <c r="CG68" s="1300"/>
      <c r="CH68" s="1300"/>
      <c r="CI68" s="1300"/>
      <c r="CJ68" s="1300"/>
      <c r="CK68" s="1300"/>
      <c r="CL68" s="1300"/>
      <c r="CM68" s="1300"/>
      <c r="CN68" s="1300"/>
      <c r="CO68" s="1300"/>
      <c r="CP68" s="1300"/>
      <c r="CQ68" s="1300"/>
      <c r="CR68" s="1300"/>
      <c r="CS68" s="1300"/>
      <c r="CT68" s="1300"/>
      <c r="CU68" s="1300"/>
      <c r="CV68" s="1300"/>
      <c r="CW68" s="1300"/>
      <c r="CX68" s="1300"/>
      <c r="CY68" s="1300"/>
      <c r="CZ68" s="1300"/>
      <c r="DA68" s="1300"/>
      <c r="DB68" s="1300"/>
      <c r="DC68" s="1301"/>
    </row>
    <row r="69" spans="2:107" x14ac:dyDescent="0.15">
      <c r="B69" s="1287"/>
      <c r="AN69" s="1302"/>
      <c r="AO69" s="1303"/>
      <c r="AP69" s="1303"/>
      <c r="AQ69" s="1303"/>
      <c r="AR69" s="1303"/>
      <c r="AS69" s="1303"/>
      <c r="AT69" s="1303"/>
      <c r="AU69" s="1303"/>
      <c r="AV69" s="1303"/>
      <c r="AW69" s="1303"/>
      <c r="AX69" s="1303"/>
      <c r="AY69" s="1303"/>
      <c r="AZ69" s="1303"/>
      <c r="BA69" s="1303"/>
      <c r="BB69" s="1303"/>
      <c r="BC69" s="1303"/>
      <c r="BD69" s="1303"/>
      <c r="BE69" s="1303"/>
      <c r="BF69" s="1303"/>
      <c r="BG69" s="1303"/>
      <c r="BH69" s="1303"/>
      <c r="BI69" s="1303"/>
      <c r="BJ69" s="1303"/>
      <c r="BK69" s="1303"/>
      <c r="BL69" s="1303"/>
      <c r="BM69" s="1303"/>
      <c r="BN69" s="1303"/>
      <c r="BO69" s="1303"/>
      <c r="BP69" s="1303"/>
      <c r="BQ69" s="1303"/>
      <c r="BR69" s="1303"/>
      <c r="BS69" s="1303"/>
      <c r="BT69" s="1303"/>
      <c r="BU69" s="1303"/>
      <c r="BV69" s="1303"/>
      <c r="BW69" s="1303"/>
      <c r="BX69" s="1303"/>
      <c r="BY69" s="1303"/>
      <c r="BZ69" s="1303"/>
      <c r="CA69" s="1303"/>
      <c r="CB69" s="1303"/>
      <c r="CC69" s="1303"/>
      <c r="CD69" s="1303"/>
      <c r="CE69" s="1303"/>
      <c r="CF69" s="1303"/>
      <c r="CG69" s="1303"/>
      <c r="CH69" s="1303"/>
      <c r="CI69" s="1303"/>
      <c r="CJ69" s="1303"/>
      <c r="CK69" s="1303"/>
      <c r="CL69" s="1303"/>
      <c r="CM69" s="1303"/>
      <c r="CN69" s="1303"/>
      <c r="CO69" s="1303"/>
      <c r="CP69" s="1303"/>
      <c r="CQ69" s="1303"/>
      <c r="CR69" s="1303"/>
      <c r="CS69" s="1303"/>
      <c r="CT69" s="1303"/>
      <c r="CU69" s="1303"/>
      <c r="CV69" s="1303"/>
      <c r="CW69" s="1303"/>
      <c r="CX69" s="1303"/>
      <c r="CY69" s="1303"/>
      <c r="CZ69" s="1303"/>
      <c r="DA69" s="1303"/>
      <c r="DB69" s="1303"/>
      <c r="DC69" s="1304"/>
    </row>
    <row r="70" spans="2:107" x14ac:dyDescent="0.15">
      <c r="B70" s="1287"/>
      <c r="H70" s="1329"/>
      <c r="I70" s="1329"/>
      <c r="J70" s="1330"/>
      <c r="K70" s="1330"/>
      <c r="L70" s="1331"/>
      <c r="M70" s="1330"/>
      <c r="N70" s="1331"/>
      <c r="AN70" s="1305"/>
      <c r="AO70" s="1305"/>
      <c r="AP70" s="1305"/>
      <c r="AZ70" s="1305"/>
      <c r="BA70" s="1305"/>
      <c r="BB70" s="1305"/>
      <c r="BL70" s="1305"/>
      <c r="BM70" s="1305"/>
      <c r="BN70" s="1305"/>
      <c r="BX70" s="1305"/>
      <c r="BY70" s="1305"/>
      <c r="BZ70" s="1305"/>
      <c r="CJ70" s="1305"/>
      <c r="CK70" s="1305"/>
      <c r="CL70" s="1305"/>
      <c r="CV70" s="1305"/>
      <c r="CW70" s="1305"/>
      <c r="CX70" s="1305"/>
    </row>
    <row r="71" spans="2:107" x14ac:dyDescent="0.15">
      <c r="B71" s="1287"/>
      <c r="G71" s="1332"/>
      <c r="I71" s="1333"/>
      <c r="J71" s="1330"/>
      <c r="K71" s="1330"/>
      <c r="L71" s="1331"/>
      <c r="M71" s="1330"/>
      <c r="N71" s="1331"/>
      <c r="AM71" s="1332"/>
      <c r="AN71" s="1280" t="s">
        <v>611</v>
      </c>
    </row>
    <row r="72" spans="2:107" x14ac:dyDescent="0.15">
      <c r="B72" s="1287"/>
      <c r="G72" s="1306"/>
      <c r="H72" s="1306"/>
      <c r="I72" s="1306"/>
      <c r="J72" s="1306"/>
      <c r="K72" s="1307"/>
      <c r="L72" s="1307"/>
      <c r="M72" s="1308"/>
      <c r="N72" s="1308"/>
      <c r="AN72" s="1309"/>
      <c r="AO72" s="1310"/>
      <c r="AP72" s="1310"/>
      <c r="AQ72" s="1310"/>
      <c r="AR72" s="1310"/>
      <c r="AS72" s="1310"/>
      <c r="AT72" s="1310"/>
      <c r="AU72" s="1310"/>
      <c r="AV72" s="1310"/>
      <c r="AW72" s="1310"/>
      <c r="AX72" s="1310"/>
      <c r="AY72" s="1310"/>
      <c r="AZ72" s="1310"/>
      <c r="BA72" s="1310"/>
      <c r="BB72" s="1310"/>
      <c r="BC72" s="1310"/>
      <c r="BD72" s="1310"/>
      <c r="BE72" s="1310"/>
      <c r="BF72" s="1310"/>
      <c r="BG72" s="1310"/>
      <c r="BH72" s="1310"/>
      <c r="BI72" s="1310"/>
      <c r="BJ72" s="1310"/>
      <c r="BK72" s="1310"/>
      <c r="BL72" s="1310"/>
      <c r="BM72" s="1310"/>
      <c r="BN72" s="1310"/>
      <c r="BO72" s="1311"/>
      <c r="BP72" s="1312" t="s">
        <v>565</v>
      </c>
      <c r="BQ72" s="1312"/>
      <c r="BR72" s="1312"/>
      <c r="BS72" s="1312"/>
      <c r="BT72" s="1312"/>
      <c r="BU72" s="1312"/>
      <c r="BV72" s="1312"/>
      <c r="BW72" s="1312"/>
      <c r="BX72" s="1312" t="s">
        <v>566</v>
      </c>
      <c r="BY72" s="1312"/>
      <c r="BZ72" s="1312"/>
      <c r="CA72" s="1312"/>
      <c r="CB72" s="1312"/>
      <c r="CC72" s="1312"/>
      <c r="CD72" s="1312"/>
      <c r="CE72" s="1312"/>
      <c r="CF72" s="1312" t="s">
        <v>567</v>
      </c>
      <c r="CG72" s="1312"/>
      <c r="CH72" s="1312"/>
      <c r="CI72" s="1312"/>
      <c r="CJ72" s="1312"/>
      <c r="CK72" s="1312"/>
      <c r="CL72" s="1312"/>
      <c r="CM72" s="1312"/>
      <c r="CN72" s="1312" t="s">
        <v>568</v>
      </c>
      <c r="CO72" s="1312"/>
      <c r="CP72" s="1312"/>
      <c r="CQ72" s="1312"/>
      <c r="CR72" s="1312"/>
      <c r="CS72" s="1312"/>
      <c r="CT72" s="1312"/>
      <c r="CU72" s="1312"/>
      <c r="CV72" s="1312" t="s">
        <v>569</v>
      </c>
      <c r="CW72" s="1312"/>
      <c r="CX72" s="1312"/>
      <c r="CY72" s="1312"/>
      <c r="CZ72" s="1312"/>
      <c r="DA72" s="1312"/>
      <c r="DB72" s="1312"/>
      <c r="DC72" s="1312"/>
    </row>
    <row r="73" spans="2:107" x14ac:dyDescent="0.15">
      <c r="B73" s="1287"/>
      <c r="G73" s="1313"/>
      <c r="H73" s="1313"/>
      <c r="I73" s="1313"/>
      <c r="J73" s="1313"/>
      <c r="K73" s="1334"/>
      <c r="L73" s="1334"/>
      <c r="M73" s="1334"/>
      <c r="N73" s="1334"/>
      <c r="AM73" s="1305"/>
      <c r="AN73" s="1316" t="s">
        <v>612</v>
      </c>
      <c r="AO73" s="1316"/>
      <c r="AP73" s="1316"/>
      <c r="AQ73" s="1316"/>
      <c r="AR73" s="1316"/>
      <c r="AS73" s="1316"/>
      <c r="AT73" s="1316"/>
      <c r="AU73" s="1316"/>
      <c r="AV73" s="1316"/>
      <c r="AW73" s="1316"/>
      <c r="AX73" s="1316"/>
      <c r="AY73" s="1316"/>
      <c r="AZ73" s="1316"/>
      <c r="BA73" s="1316"/>
      <c r="BB73" s="1316" t="s">
        <v>613</v>
      </c>
      <c r="BC73" s="1316"/>
      <c r="BD73" s="1316"/>
      <c r="BE73" s="1316"/>
      <c r="BF73" s="1316"/>
      <c r="BG73" s="1316"/>
      <c r="BH73" s="1316"/>
      <c r="BI73" s="1316"/>
      <c r="BJ73" s="1316"/>
      <c r="BK73" s="1316"/>
      <c r="BL73" s="1316"/>
      <c r="BM73" s="1316"/>
      <c r="BN73" s="1316"/>
      <c r="BO73" s="1316"/>
      <c r="BP73" s="1317">
        <v>36.799999999999997</v>
      </c>
      <c r="BQ73" s="1317"/>
      <c r="BR73" s="1317"/>
      <c r="BS73" s="1317"/>
      <c r="BT73" s="1317"/>
      <c r="BU73" s="1317"/>
      <c r="BV73" s="1317"/>
      <c r="BW73" s="1317"/>
      <c r="BX73" s="1317">
        <v>34.299999999999997</v>
      </c>
      <c r="BY73" s="1317"/>
      <c r="BZ73" s="1317"/>
      <c r="CA73" s="1317"/>
      <c r="CB73" s="1317"/>
      <c r="CC73" s="1317"/>
      <c r="CD73" s="1317"/>
      <c r="CE73" s="1317"/>
      <c r="CF73" s="1317">
        <v>29.5</v>
      </c>
      <c r="CG73" s="1317"/>
      <c r="CH73" s="1317"/>
      <c r="CI73" s="1317"/>
      <c r="CJ73" s="1317"/>
      <c r="CK73" s="1317"/>
      <c r="CL73" s="1317"/>
      <c r="CM73" s="1317"/>
      <c r="CN73" s="1317">
        <v>24.2</v>
      </c>
      <c r="CO73" s="1317"/>
      <c r="CP73" s="1317"/>
      <c r="CQ73" s="1317"/>
      <c r="CR73" s="1317"/>
      <c r="CS73" s="1317"/>
      <c r="CT73" s="1317"/>
      <c r="CU73" s="1317"/>
      <c r="CV73" s="1317">
        <v>27.3</v>
      </c>
      <c r="CW73" s="1317"/>
      <c r="CX73" s="1317"/>
      <c r="CY73" s="1317"/>
      <c r="CZ73" s="1317"/>
      <c r="DA73" s="1317"/>
      <c r="DB73" s="1317"/>
      <c r="DC73" s="1317"/>
    </row>
    <row r="74" spans="2:107" x14ac:dyDescent="0.15">
      <c r="B74" s="1287"/>
      <c r="G74" s="1313"/>
      <c r="H74" s="1313"/>
      <c r="I74" s="1313"/>
      <c r="J74" s="1313"/>
      <c r="K74" s="1334"/>
      <c r="L74" s="1334"/>
      <c r="M74" s="1334"/>
      <c r="N74" s="1334"/>
      <c r="AM74" s="1305"/>
      <c r="AN74" s="1316"/>
      <c r="AO74" s="1316"/>
      <c r="AP74" s="1316"/>
      <c r="AQ74" s="1316"/>
      <c r="AR74" s="1316"/>
      <c r="AS74" s="1316"/>
      <c r="AT74" s="1316"/>
      <c r="AU74" s="1316"/>
      <c r="AV74" s="1316"/>
      <c r="AW74" s="1316"/>
      <c r="AX74" s="1316"/>
      <c r="AY74" s="1316"/>
      <c r="AZ74" s="1316"/>
      <c r="BA74" s="1316"/>
      <c r="BB74" s="1316"/>
      <c r="BC74" s="1316"/>
      <c r="BD74" s="1316"/>
      <c r="BE74" s="1316"/>
      <c r="BF74" s="1316"/>
      <c r="BG74" s="1316"/>
      <c r="BH74" s="1316"/>
      <c r="BI74" s="1316"/>
      <c r="BJ74" s="1316"/>
      <c r="BK74" s="1316"/>
      <c r="BL74" s="1316"/>
      <c r="BM74" s="1316"/>
      <c r="BN74" s="1316"/>
      <c r="BO74" s="1316"/>
      <c r="BP74" s="1317"/>
      <c r="BQ74" s="1317"/>
      <c r="BR74" s="1317"/>
      <c r="BS74" s="1317"/>
      <c r="BT74" s="1317"/>
      <c r="BU74" s="1317"/>
      <c r="BV74" s="1317"/>
      <c r="BW74" s="1317"/>
      <c r="BX74" s="1317"/>
      <c r="BY74" s="1317"/>
      <c r="BZ74" s="1317"/>
      <c r="CA74" s="1317"/>
      <c r="CB74" s="1317"/>
      <c r="CC74" s="1317"/>
      <c r="CD74" s="1317"/>
      <c r="CE74" s="1317"/>
      <c r="CF74" s="1317"/>
      <c r="CG74" s="1317"/>
      <c r="CH74" s="1317"/>
      <c r="CI74" s="1317"/>
      <c r="CJ74" s="1317"/>
      <c r="CK74" s="1317"/>
      <c r="CL74" s="1317"/>
      <c r="CM74" s="1317"/>
      <c r="CN74" s="1317"/>
      <c r="CO74" s="1317"/>
      <c r="CP74" s="1317"/>
      <c r="CQ74" s="1317"/>
      <c r="CR74" s="1317"/>
      <c r="CS74" s="1317"/>
      <c r="CT74" s="1317"/>
      <c r="CU74" s="1317"/>
      <c r="CV74" s="1317"/>
      <c r="CW74" s="1317"/>
      <c r="CX74" s="1317"/>
      <c r="CY74" s="1317"/>
      <c r="CZ74" s="1317"/>
      <c r="DA74" s="1317"/>
      <c r="DB74" s="1317"/>
      <c r="DC74" s="1317"/>
    </row>
    <row r="75" spans="2:107" x14ac:dyDescent="0.15">
      <c r="B75" s="1287"/>
      <c r="G75" s="1313"/>
      <c r="H75" s="1313"/>
      <c r="I75" s="1306"/>
      <c r="J75" s="1306"/>
      <c r="K75" s="1315"/>
      <c r="L75" s="1315"/>
      <c r="M75" s="1315"/>
      <c r="N75" s="1315"/>
      <c r="AM75" s="1305"/>
      <c r="AN75" s="1316"/>
      <c r="AO75" s="1316"/>
      <c r="AP75" s="1316"/>
      <c r="AQ75" s="1316"/>
      <c r="AR75" s="1316"/>
      <c r="AS75" s="1316"/>
      <c r="AT75" s="1316"/>
      <c r="AU75" s="1316"/>
      <c r="AV75" s="1316"/>
      <c r="AW75" s="1316"/>
      <c r="AX75" s="1316"/>
      <c r="AY75" s="1316"/>
      <c r="AZ75" s="1316"/>
      <c r="BA75" s="1316"/>
      <c r="BB75" s="1316" t="s">
        <v>618</v>
      </c>
      <c r="BC75" s="1316"/>
      <c r="BD75" s="1316"/>
      <c r="BE75" s="1316"/>
      <c r="BF75" s="1316"/>
      <c r="BG75" s="1316"/>
      <c r="BH75" s="1316"/>
      <c r="BI75" s="1316"/>
      <c r="BJ75" s="1316"/>
      <c r="BK75" s="1316"/>
      <c r="BL75" s="1316"/>
      <c r="BM75" s="1316"/>
      <c r="BN75" s="1316"/>
      <c r="BO75" s="1316"/>
      <c r="BP75" s="1317">
        <v>7.5</v>
      </c>
      <c r="BQ75" s="1317"/>
      <c r="BR75" s="1317"/>
      <c r="BS75" s="1317"/>
      <c r="BT75" s="1317"/>
      <c r="BU75" s="1317"/>
      <c r="BV75" s="1317"/>
      <c r="BW75" s="1317"/>
      <c r="BX75" s="1317">
        <v>7.9</v>
      </c>
      <c r="BY75" s="1317"/>
      <c r="BZ75" s="1317"/>
      <c r="CA75" s="1317"/>
      <c r="CB75" s="1317"/>
      <c r="CC75" s="1317"/>
      <c r="CD75" s="1317"/>
      <c r="CE75" s="1317"/>
      <c r="CF75" s="1317">
        <v>7.9</v>
      </c>
      <c r="CG75" s="1317"/>
      <c r="CH75" s="1317"/>
      <c r="CI75" s="1317"/>
      <c r="CJ75" s="1317"/>
      <c r="CK75" s="1317"/>
      <c r="CL75" s="1317"/>
      <c r="CM75" s="1317"/>
      <c r="CN75" s="1317">
        <v>7.4</v>
      </c>
      <c r="CO75" s="1317"/>
      <c r="CP75" s="1317"/>
      <c r="CQ75" s="1317"/>
      <c r="CR75" s="1317"/>
      <c r="CS75" s="1317"/>
      <c r="CT75" s="1317"/>
      <c r="CU75" s="1317"/>
      <c r="CV75" s="1317">
        <v>6.8</v>
      </c>
      <c r="CW75" s="1317"/>
      <c r="CX75" s="1317"/>
      <c r="CY75" s="1317"/>
      <c r="CZ75" s="1317"/>
      <c r="DA75" s="1317"/>
      <c r="DB75" s="1317"/>
      <c r="DC75" s="1317"/>
    </row>
    <row r="76" spans="2:107" x14ac:dyDescent="0.15">
      <c r="B76" s="1287"/>
      <c r="G76" s="1313"/>
      <c r="H76" s="1313"/>
      <c r="I76" s="1306"/>
      <c r="J76" s="1306"/>
      <c r="K76" s="1315"/>
      <c r="L76" s="1315"/>
      <c r="M76" s="1315"/>
      <c r="N76" s="1315"/>
      <c r="AM76" s="1305"/>
      <c r="AN76" s="1316"/>
      <c r="AO76" s="1316"/>
      <c r="AP76" s="1316"/>
      <c r="AQ76" s="1316"/>
      <c r="AR76" s="1316"/>
      <c r="AS76" s="1316"/>
      <c r="AT76" s="1316"/>
      <c r="AU76" s="1316"/>
      <c r="AV76" s="1316"/>
      <c r="AW76" s="1316"/>
      <c r="AX76" s="1316"/>
      <c r="AY76" s="1316"/>
      <c r="AZ76" s="1316"/>
      <c r="BA76" s="1316"/>
      <c r="BB76" s="1316"/>
      <c r="BC76" s="1316"/>
      <c r="BD76" s="1316"/>
      <c r="BE76" s="1316"/>
      <c r="BF76" s="1316"/>
      <c r="BG76" s="1316"/>
      <c r="BH76" s="1316"/>
      <c r="BI76" s="1316"/>
      <c r="BJ76" s="1316"/>
      <c r="BK76" s="1316"/>
      <c r="BL76" s="1316"/>
      <c r="BM76" s="1316"/>
      <c r="BN76" s="1316"/>
      <c r="BO76" s="1316"/>
      <c r="BP76" s="1317"/>
      <c r="BQ76" s="1317"/>
      <c r="BR76" s="1317"/>
      <c r="BS76" s="1317"/>
      <c r="BT76" s="1317"/>
      <c r="BU76" s="1317"/>
      <c r="BV76" s="1317"/>
      <c r="BW76" s="1317"/>
      <c r="BX76" s="1317"/>
      <c r="BY76" s="1317"/>
      <c r="BZ76" s="1317"/>
      <c r="CA76" s="1317"/>
      <c r="CB76" s="1317"/>
      <c r="CC76" s="1317"/>
      <c r="CD76" s="1317"/>
      <c r="CE76" s="1317"/>
      <c r="CF76" s="1317"/>
      <c r="CG76" s="1317"/>
      <c r="CH76" s="1317"/>
      <c r="CI76" s="1317"/>
      <c r="CJ76" s="1317"/>
      <c r="CK76" s="1317"/>
      <c r="CL76" s="1317"/>
      <c r="CM76" s="1317"/>
      <c r="CN76" s="1317"/>
      <c r="CO76" s="1317"/>
      <c r="CP76" s="1317"/>
      <c r="CQ76" s="1317"/>
      <c r="CR76" s="1317"/>
      <c r="CS76" s="1317"/>
      <c r="CT76" s="1317"/>
      <c r="CU76" s="1317"/>
      <c r="CV76" s="1317"/>
      <c r="CW76" s="1317"/>
      <c r="CX76" s="1317"/>
      <c r="CY76" s="1317"/>
      <c r="CZ76" s="1317"/>
      <c r="DA76" s="1317"/>
      <c r="DB76" s="1317"/>
      <c r="DC76" s="1317"/>
    </row>
    <row r="77" spans="2:107" x14ac:dyDescent="0.15">
      <c r="B77" s="1287"/>
      <c r="G77" s="1306"/>
      <c r="H77" s="1306"/>
      <c r="I77" s="1306"/>
      <c r="J77" s="1306"/>
      <c r="K77" s="1334"/>
      <c r="L77" s="1334"/>
      <c r="M77" s="1334"/>
      <c r="N77" s="1334"/>
      <c r="AN77" s="1312" t="s">
        <v>615</v>
      </c>
      <c r="AO77" s="1312"/>
      <c r="AP77" s="1312"/>
      <c r="AQ77" s="1312"/>
      <c r="AR77" s="1312"/>
      <c r="AS77" s="1312"/>
      <c r="AT77" s="1312"/>
      <c r="AU77" s="1312"/>
      <c r="AV77" s="1312"/>
      <c r="AW77" s="1312"/>
      <c r="AX77" s="1312"/>
      <c r="AY77" s="1312"/>
      <c r="AZ77" s="1312"/>
      <c r="BA77" s="1312"/>
      <c r="BB77" s="1316" t="s">
        <v>613</v>
      </c>
      <c r="BC77" s="1316"/>
      <c r="BD77" s="1316"/>
      <c r="BE77" s="1316"/>
      <c r="BF77" s="1316"/>
      <c r="BG77" s="1316"/>
      <c r="BH77" s="1316"/>
      <c r="BI77" s="1316"/>
      <c r="BJ77" s="1316"/>
      <c r="BK77" s="1316"/>
      <c r="BL77" s="1316"/>
      <c r="BM77" s="1316"/>
      <c r="BN77" s="1316"/>
      <c r="BO77" s="1316"/>
      <c r="BP77" s="1317">
        <v>54.6</v>
      </c>
      <c r="BQ77" s="1317"/>
      <c r="BR77" s="1317"/>
      <c r="BS77" s="1317"/>
      <c r="BT77" s="1317"/>
      <c r="BU77" s="1317"/>
      <c r="BV77" s="1317"/>
      <c r="BW77" s="1317"/>
      <c r="BX77" s="1317">
        <v>53.2</v>
      </c>
      <c r="BY77" s="1317"/>
      <c r="BZ77" s="1317"/>
      <c r="CA77" s="1317"/>
      <c r="CB77" s="1317"/>
      <c r="CC77" s="1317"/>
      <c r="CD77" s="1317"/>
      <c r="CE77" s="1317"/>
      <c r="CF77" s="1317">
        <v>47.9</v>
      </c>
      <c r="CG77" s="1317"/>
      <c r="CH77" s="1317"/>
      <c r="CI77" s="1317"/>
      <c r="CJ77" s="1317"/>
      <c r="CK77" s="1317"/>
      <c r="CL77" s="1317"/>
      <c r="CM77" s="1317"/>
      <c r="CN77" s="1317">
        <v>49</v>
      </c>
      <c r="CO77" s="1317"/>
      <c r="CP77" s="1317"/>
      <c r="CQ77" s="1317"/>
      <c r="CR77" s="1317"/>
      <c r="CS77" s="1317"/>
      <c r="CT77" s="1317"/>
      <c r="CU77" s="1317"/>
      <c r="CV77" s="1317">
        <v>41.3</v>
      </c>
      <c r="CW77" s="1317"/>
      <c r="CX77" s="1317"/>
      <c r="CY77" s="1317"/>
      <c r="CZ77" s="1317"/>
      <c r="DA77" s="1317"/>
      <c r="DB77" s="1317"/>
      <c r="DC77" s="1317"/>
    </row>
    <row r="78" spans="2:107" x14ac:dyDescent="0.15">
      <c r="B78" s="1287"/>
      <c r="G78" s="1306"/>
      <c r="H78" s="1306"/>
      <c r="I78" s="1306"/>
      <c r="J78" s="1306"/>
      <c r="K78" s="1334"/>
      <c r="L78" s="1334"/>
      <c r="M78" s="1334"/>
      <c r="N78" s="1334"/>
      <c r="AN78" s="1312"/>
      <c r="AO78" s="1312"/>
      <c r="AP78" s="1312"/>
      <c r="AQ78" s="1312"/>
      <c r="AR78" s="1312"/>
      <c r="AS78" s="1312"/>
      <c r="AT78" s="1312"/>
      <c r="AU78" s="1312"/>
      <c r="AV78" s="1312"/>
      <c r="AW78" s="1312"/>
      <c r="AX78" s="1312"/>
      <c r="AY78" s="1312"/>
      <c r="AZ78" s="1312"/>
      <c r="BA78" s="1312"/>
      <c r="BB78" s="1316"/>
      <c r="BC78" s="1316"/>
      <c r="BD78" s="1316"/>
      <c r="BE78" s="1316"/>
      <c r="BF78" s="1316"/>
      <c r="BG78" s="1316"/>
      <c r="BH78" s="1316"/>
      <c r="BI78" s="1316"/>
      <c r="BJ78" s="1316"/>
      <c r="BK78" s="1316"/>
      <c r="BL78" s="1316"/>
      <c r="BM78" s="1316"/>
      <c r="BN78" s="1316"/>
      <c r="BO78" s="1316"/>
      <c r="BP78" s="1317"/>
      <c r="BQ78" s="1317"/>
      <c r="BR78" s="1317"/>
      <c r="BS78" s="1317"/>
      <c r="BT78" s="1317"/>
      <c r="BU78" s="1317"/>
      <c r="BV78" s="1317"/>
      <c r="BW78" s="1317"/>
      <c r="BX78" s="1317"/>
      <c r="BY78" s="1317"/>
      <c r="BZ78" s="1317"/>
      <c r="CA78" s="1317"/>
      <c r="CB78" s="1317"/>
      <c r="CC78" s="1317"/>
      <c r="CD78" s="1317"/>
      <c r="CE78" s="1317"/>
      <c r="CF78" s="1317"/>
      <c r="CG78" s="1317"/>
      <c r="CH78" s="1317"/>
      <c r="CI78" s="1317"/>
      <c r="CJ78" s="1317"/>
      <c r="CK78" s="1317"/>
      <c r="CL78" s="1317"/>
      <c r="CM78" s="1317"/>
      <c r="CN78" s="1317"/>
      <c r="CO78" s="1317"/>
      <c r="CP78" s="1317"/>
      <c r="CQ78" s="1317"/>
      <c r="CR78" s="1317"/>
      <c r="CS78" s="1317"/>
      <c r="CT78" s="1317"/>
      <c r="CU78" s="1317"/>
      <c r="CV78" s="1317"/>
      <c r="CW78" s="1317"/>
      <c r="CX78" s="1317"/>
      <c r="CY78" s="1317"/>
      <c r="CZ78" s="1317"/>
      <c r="DA78" s="1317"/>
      <c r="DB78" s="1317"/>
      <c r="DC78" s="1317"/>
    </row>
    <row r="79" spans="2:107" x14ac:dyDescent="0.15">
      <c r="B79" s="1287"/>
      <c r="G79" s="1306"/>
      <c r="H79" s="1306"/>
      <c r="I79" s="1319"/>
      <c r="J79" s="1319"/>
      <c r="K79" s="1335"/>
      <c r="L79" s="1335"/>
      <c r="M79" s="1335"/>
      <c r="N79" s="1335"/>
      <c r="AN79" s="1312"/>
      <c r="AO79" s="1312"/>
      <c r="AP79" s="1312"/>
      <c r="AQ79" s="1312"/>
      <c r="AR79" s="1312"/>
      <c r="AS79" s="1312"/>
      <c r="AT79" s="1312"/>
      <c r="AU79" s="1312"/>
      <c r="AV79" s="1312"/>
      <c r="AW79" s="1312"/>
      <c r="AX79" s="1312"/>
      <c r="AY79" s="1312"/>
      <c r="AZ79" s="1312"/>
      <c r="BA79" s="1312"/>
      <c r="BB79" s="1316" t="s">
        <v>618</v>
      </c>
      <c r="BC79" s="1316"/>
      <c r="BD79" s="1316"/>
      <c r="BE79" s="1316"/>
      <c r="BF79" s="1316"/>
      <c r="BG79" s="1316"/>
      <c r="BH79" s="1316"/>
      <c r="BI79" s="1316"/>
      <c r="BJ79" s="1316"/>
      <c r="BK79" s="1316"/>
      <c r="BL79" s="1316"/>
      <c r="BM79" s="1316"/>
      <c r="BN79" s="1316"/>
      <c r="BO79" s="1316"/>
      <c r="BP79" s="1317">
        <v>10</v>
      </c>
      <c r="BQ79" s="1317"/>
      <c r="BR79" s="1317"/>
      <c r="BS79" s="1317"/>
      <c r="BT79" s="1317"/>
      <c r="BU79" s="1317"/>
      <c r="BV79" s="1317"/>
      <c r="BW79" s="1317"/>
      <c r="BX79" s="1317">
        <v>9.8000000000000007</v>
      </c>
      <c r="BY79" s="1317"/>
      <c r="BZ79" s="1317"/>
      <c r="CA79" s="1317"/>
      <c r="CB79" s="1317"/>
      <c r="CC79" s="1317"/>
      <c r="CD79" s="1317"/>
      <c r="CE79" s="1317"/>
      <c r="CF79" s="1317">
        <v>9.6</v>
      </c>
      <c r="CG79" s="1317"/>
      <c r="CH79" s="1317"/>
      <c r="CI79" s="1317"/>
      <c r="CJ79" s="1317"/>
      <c r="CK79" s="1317"/>
      <c r="CL79" s="1317"/>
      <c r="CM79" s="1317"/>
      <c r="CN79" s="1317">
        <v>9.5</v>
      </c>
      <c r="CO79" s="1317"/>
      <c r="CP79" s="1317"/>
      <c r="CQ79" s="1317"/>
      <c r="CR79" s="1317"/>
      <c r="CS79" s="1317"/>
      <c r="CT79" s="1317"/>
      <c r="CU79" s="1317"/>
      <c r="CV79" s="1317">
        <v>9.1999999999999993</v>
      </c>
      <c r="CW79" s="1317"/>
      <c r="CX79" s="1317"/>
      <c r="CY79" s="1317"/>
      <c r="CZ79" s="1317"/>
      <c r="DA79" s="1317"/>
      <c r="DB79" s="1317"/>
      <c r="DC79" s="1317"/>
    </row>
    <row r="80" spans="2:107" x14ac:dyDescent="0.15">
      <c r="B80" s="1287"/>
      <c r="G80" s="1306"/>
      <c r="H80" s="1306"/>
      <c r="I80" s="1319"/>
      <c r="J80" s="1319"/>
      <c r="K80" s="1335"/>
      <c r="L80" s="1335"/>
      <c r="M80" s="1335"/>
      <c r="N80" s="1335"/>
      <c r="AN80" s="1312"/>
      <c r="AO80" s="1312"/>
      <c r="AP80" s="1312"/>
      <c r="AQ80" s="1312"/>
      <c r="AR80" s="1312"/>
      <c r="AS80" s="1312"/>
      <c r="AT80" s="1312"/>
      <c r="AU80" s="1312"/>
      <c r="AV80" s="1312"/>
      <c r="AW80" s="1312"/>
      <c r="AX80" s="1312"/>
      <c r="AY80" s="1312"/>
      <c r="AZ80" s="1312"/>
      <c r="BA80" s="1312"/>
      <c r="BB80" s="1316"/>
      <c r="BC80" s="1316"/>
      <c r="BD80" s="1316"/>
      <c r="BE80" s="1316"/>
      <c r="BF80" s="1316"/>
      <c r="BG80" s="1316"/>
      <c r="BH80" s="1316"/>
      <c r="BI80" s="1316"/>
      <c r="BJ80" s="1316"/>
      <c r="BK80" s="1316"/>
      <c r="BL80" s="1316"/>
      <c r="BM80" s="1316"/>
      <c r="BN80" s="1316"/>
      <c r="BO80" s="1316"/>
      <c r="BP80" s="1317"/>
      <c r="BQ80" s="1317"/>
      <c r="BR80" s="1317"/>
      <c r="BS80" s="1317"/>
      <c r="BT80" s="1317"/>
      <c r="BU80" s="1317"/>
      <c r="BV80" s="1317"/>
      <c r="BW80" s="1317"/>
      <c r="BX80" s="1317"/>
      <c r="BY80" s="1317"/>
      <c r="BZ80" s="1317"/>
      <c r="CA80" s="1317"/>
      <c r="CB80" s="1317"/>
      <c r="CC80" s="1317"/>
      <c r="CD80" s="1317"/>
      <c r="CE80" s="1317"/>
      <c r="CF80" s="1317"/>
      <c r="CG80" s="1317"/>
      <c r="CH80" s="1317"/>
      <c r="CI80" s="1317"/>
      <c r="CJ80" s="1317"/>
      <c r="CK80" s="1317"/>
      <c r="CL80" s="1317"/>
      <c r="CM80" s="1317"/>
      <c r="CN80" s="1317"/>
      <c r="CO80" s="1317"/>
      <c r="CP80" s="1317"/>
      <c r="CQ80" s="1317"/>
      <c r="CR80" s="1317"/>
      <c r="CS80" s="1317"/>
      <c r="CT80" s="1317"/>
      <c r="CU80" s="1317"/>
      <c r="CV80" s="1317"/>
      <c r="CW80" s="1317"/>
      <c r="CX80" s="1317"/>
      <c r="CY80" s="1317"/>
      <c r="CZ80" s="1317"/>
      <c r="DA80" s="1317"/>
      <c r="DB80" s="1317"/>
      <c r="DC80" s="1317"/>
    </row>
    <row r="81" spans="2:109" x14ac:dyDescent="0.15">
      <c r="B81" s="1287"/>
    </row>
    <row r="82" spans="2:109" ht="17.25" x14ac:dyDescent="0.15">
      <c r="B82" s="1287"/>
      <c r="K82" s="1336"/>
      <c r="L82" s="1336"/>
      <c r="M82" s="1336"/>
      <c r="N82" s="1336"/>
      <c r="AQ82" s="1336"/>
      <c r="AR82" s="1336"/>
      <c r="AS82" s="1336"/>
      <c r="AT82" s="1336"/>
      <c r="BC82" s="1336"/>
      <c r="BD82" s="1336"/>
      <c r="BE82" s="1336"/>
      <c r="BF82" s="1336"/>
      <c r="BO82" s="1336"/>
      <c r="BP82" s="1336"/>
      <c r="BQ82" s="1336"/>
      <c r="BR82" s="1336"/>
      <c r="CA82" s="1336"/>
      <c r="CB82" s="1336"/>
      <c r="CC82" s="1336"/>
      <c r="CD82" s="1336"/>
      <c r="CM82" s="1336"/>
      <c r="CN82" s="1336"/>
      <c r="CO82" s="1336"/>
      <c r="CP82" s="1336"/>
      <c r="CY82" s="1336"/>
      <c r="CZ82" s="1336"/>
      <c r="DA82" s="1336"/>
      <c r="DB82" s="1336"/>
      <c r="DC82" s="1336"/>
    </row>
    <row r="83" spans="2:109" x14ac:dyDescent="0.15">
      <c r="B83" s="1289"/>
      <c r="C83" s="1290"/>
      <c r="D83" s="1290"/>
      <c r="E83" s="1290"/>
      <c r="F83" s="1290"/>
      <c r="G83" s="1290"/>
      <c r="H83" s="1290"/>
      <c r="I83" s="1290"/>
      <c r="J83" s="1290"/>
      <c r="K83" s="1290"/>
      <c r="L83" s="1290"/>
      <c r="M83" s="1290"/>
      <c r="N83" s="1290"/>
      <c r="O83" s="1290"/>
      <c r="P83" s="1290"/>
      <c r="Q83" s="1290"/>
      <c r="R83" s="1290"/>
      <c r="S83" s="1290"/>
      <c r="T83" s="1290"/>
      <c r="U83" s="1290"/>
      <c r="V83" s="1290"/>
      <c r="W83" s="1290"/>
      <c r="X83" s="1290"/>
      <c r="Y83" s="1290"/>
      <c r="Z83" s="1290"/>
      <c r="AA83" s="1290"/>
      <c r="AB83" s="1290"/>
      <c r="AC83" s="1290"/>
      <c r="AD83" s="1290"/>
      <c r="AE83" s="1290"/>
      <c r="AF83" s="1290"/>
      <c r="AG83" s="1290"/>
      <c r="AH83" s="1290"/>
      <c r="AI83" s="1290"/>
      <c r="AJ83" s="1290"/>
      <c r="AK83" s="1290"/>
      <c r="AL83" s="1290"/>
      <c r="AM83" s="1290"/>
      <c r="AN83" s="1290"/>
      <c r="AO83" s="1290"/>
      <c r="AP83" s="1290"/>
      <c r="AQ83" s="1290"/>
      <c r="AR83" s="1290"/>
      <c r="AS83" s="1290"/>
      <c r="AT83" s="1290"/>
      <c r="AU83" s="1290"/>
      <c r="AV83" s="1290"/>
      <c r="AW83" s="1290"/>
      <c r="AX83" s="1290"/>
      <c r="AY83" s="1290"/>
      <c r="AZ83" s="1290"/>
      <c r="BA83" s="1290"/>
      <c r="BB83" s="1290"/>
      <c r="BC83" s="1290"/>
      <c r="BD83" s="1290"/>
      <c r="BE83" s="1290"/>
      <c r="BF83" s="1290"/>
      <c r="BG83" s="1290"/>
      <c r="BH83" s="1290"/>
      <c r="BI83" s="1290"/>
      <c r="BJ83" s="1290"/>
      <c r="BK83" s="1290"/>
      <c r="BL83" s="1290"/>
      <c r="BM83" s="1290"/>
      <c r="BN83" s="1290"/>
      <c r="BO83" s="1290"/>
      <c r="BP83" s="1290"/>
      <c r="BQ83" s="1290"/>
      <c r="BR83" s="1290"/>
      <c r="BS83" s="1290"/>
      <c r="BT83" s="1290"/>
      <c r="BU83" s="1290"/>
      <c r="BV83" s="1290"/>
      <c r="BW83" s="1290"/>
      <c r="BX83" s="1290"/>
      <c r="BY83" s="1290"/>
      <c r="BZ83" s="1290"/>
      <c r="CA83" s="1290"/>
      <c r="CB83" s="1290"/>
      <c r="CC83" s="1290"/>
      <c r="CD83" s="1290"/>
      <c r="CE83" s="1290"/>
      <c r="CF83" s="1290"/>
      <c r="CG83" s="1290"/>
      <c r="CH83" s="1290"/>
      <c r="CI83" s="1290"/>
      <c r="CJ83" s="1290"/>
      <c r="CK83" s="1290"/>
      <c r="CL83" s="1290"/>
      <c r="CM83" s="1290"/>
      <c r="CN83" s="1290"/>
      <c r="CO83" s="1290"/>
      <c r="CP83" s="1290"/>
      <c r="CQ83" s="1290"/>
      <c r="CR83" s="1290"/>
      <c r="CS83" s="1290"/>
      <c r="CT83" s="1290"/>
      <c r="CU83" s="1290"/>
      <c r="CV83" s="1290"/>
      <c r="CW83" s="1290"/>
      <c r="CX83" s="1290"/>
      <c r="CY83" s="1290"/>
      <c r="CZ83" s="1290"/>
      <c r="DA83" s="1290"/>
      <c r="DB83" s="1290"/>
      <c r="DC83" s="1290"/>
      <c r="DD83" s="1291"/>
    </row>
    <row r="84" spans="2:109" x14ac:dyDescent="0.15">
      <c r="DD84" s="1280"/>
      <c r="DE84" s="1280"/>
    </row>
    <row r="85" spans="2:109" x14ac:dyDescent="0.15">
      <c r="DD85" s="1280"/>
      <c r="DE85" s="1280"/>
    </row>
    <row r="86" spans="2:109" hidden="1" x14ac:dyDescent="0.15">
      <c r="DD86" s="1280"/>
      <c r="DE86" s="1280"/>
    </row>
    <row r="87" spans="2:109" hidden="1" x14ac:dyDescent="0.15">
      <c r="K87" s="1337"/>
      <c r="AQ87" s="1337"/>
      <c r="BC87" s="1337"/>
      <c r="BO87" s="1337"/>
      <c r="CA87" s="1337"/>
      <c r="CM87" s="1337"/>
      <c r="CY87" s="1337"/>
      <c r="DD87" s="1280"/>
      <c r="DE87" s="1280"/>
    </row>
    <row r="88" spans="2:109" hidden="1" x14ac:dyDescent="0.15">
      <c r="DD88" s="1280"/>
      <c r="DE88" s="1280"/>
    </row>
    <row r="89" spans="2:109" hidden="1" x14ac:dyDescent="0.15">
      <c r="DD89" s="1280"/>
      <c r="DE89" s="1280"/>
    </row>
    <row r="90" spans="2:109" hidden="1" x14ac:dyDescent="0.15">
      <c r="DD90" s="1280"/>
      <c r="DE90" s="1280"/>
    </row>
    <row r="91" spans="2:109" hidden="1" x14ac:dyDescent="0.15">
      <c r="DD91" s="1280"/>
      <c r="DE91" s="1280"/>
    </row>
    <row r="92" spans="2:109" ht="13.5" hidden="1" customHeight="1" x14ac:dyDescent="0.15">
      <c r="DD92" s="1280"/>
      <c r="DE92" s="1280"/>
    </row>
    <row r="93" spans="2:109" ht="13.5" hidden="1" customHeight="1" x14ac:dyDescent="0.15">
      <c r="DD93" s="1280"/>
      <c r="DE93" s="1280"/>
    </row>
    <row r="94" spans="2:109" ht="13.5" hidden="1" customHeight="1" x14ac:dyDescent="0.15">
      <c r="DD94" s="1280"/>
      <c r="DE94" s="1280"/>
    </row>
    <row r="95" spans="2:109" ht="13.5" hidden="1" customHeight="1" x14ac:dyDescent="0.15">
      <c r="DD95" s="1280"/>
      <c r="DE95" s="1280"/>
    </row>
    <row r="96" spans="2:109" ht="13.5" hidden="1" customHeight="1" x14ac:dyDescent="0.15">
      <c r="DD96" s="1280"/>
      <c r="DE96" s="1280"/>
    </row>
    <row r="97" s="1280" customFormat="1" ht="13.5" hidden="1" customHeight="1" x14ac:dyDescent="0.15"/>
    <row r="98" s="1280" customFormat="1" ht="13.5" hidden="1" customHeight="1" x14ac:dyDescent="0.15"/>
    <row r="99" s="1280" customFormat="1" ht="13.5" hidden="1" customHeight="1" x14ac:dyDescent="0.15"/>
    <row r="100" s="1280" customFormat="1" ht="13.5" hidden="1" customHeight="1" x14ac:dyDescent="0.15"/>
    <row r="101" s="1280" customFormat="1" ht="13.5" hidden="1" customHeight="1" x14ac:dyDescent="0.15"/>
    <row r="102" s="1280" customFormat="1" ht="13.5" hidden="1" customHeight="1" x14ac:dyDescent="0.15"/>
    <row r="103" s="1280" customFormat="1" ht="13.5" hidden="1" customHeight="1" x14ac:dyDescent="0.15"/>
    <row r="104" s="1280" customFormat="1" ht="13.5" hidden="1" customHeight="1" x14ac:dyDescent="0.15"/>
    <row r="105" s="1280" customFormat="1" ht="13.5" hidden="1" customHeight="1" x14ac:dyDescent="0.15"/>
    <row r="106" s="1280" customFormat="1" ht="13.5" hidden="1" customHeight="1" x14ac:dyDescent="0.15"/>
    <row r="107" s="1280" customFormat="1" ht="13.5" hidden="1" customHeight="1" x14ac:dyDescent="0.15"/>
    <row r="108" s="1280" customFormat="1" ht="13.5" hidden="1" customHeight="1" x14ac:dyDescent="0.15"/>
    <row r="109" s="1280" customFormat="1" ht="13.5" hidden="1" customHeight="1" x14ac:dyDescent="0.15"/>
    <row r="110" s="1280" customFormat="1" ht="13.5" hidden="1" customHeight="1" x14ac:dyDescent="0.15"/>
    <row r="111" s="1280" customFormat="1" ht="13.5" hidden="1" customHeight="1" x14ac:dyDescent="0.15"/>
    <row r="112" s="1280" customFormat="1" ht="13.5" hidden="1" customHeight="1" x14ac:dyDescent="0.15"/>
    <row r="113" s="1280" customFormat="1" ht="13.5" hidden="1" customHeight="1" x14ac:dyDescent="0.15"/>
    <row r="114" s="1280" customFormat="1" ht="13.5" hidden="1" customHeight="1" x14ac:dyDescent="0.15"/>
    <row r="115" s="1280" customFormat="1" ht="13.5" hidden="1" customHeight="1" x14ac:dyDescent="0.15"/>
    <row r="116" s="1280" customFormat="1" ht="13.5" hidden="1" customHeight="1" x14ac:dyDescent="0.15"/>
    <row r="117" s="1280" customFormat="1" ht="13.5" hidden="1" customHeight="1" x14ac:dyDescent="0.15"/>
    <row r="118" s="1280" customFormat="1" ht="13.5" hidden="1" customHeight="1" x14ac:dyDescent="0.15"/>
    <row r="119" s="1280" customFormat="1" ht="13.5" hidden="1" customHeight="1" x14ac:dyDescent="0.15"/>
    <row r="120" s="1280" customFormat="1" ht="13.5" hidden="1" customHeight="1" x14ac:dyDescent="0.15"/>
    <row r="121" s="1280" customFormat="1" ht="13.5" hidden="1" customHeight="1" x14ac:dyDescent="0.15"/>
    <row r="122" s="1280" customFormat="1" ht="13.5" hidden="1" customHeight="1" x14ac:dyDescent="0.15"/>
    <row r="123" s="1280" customFormat="1" ht="13.5" hidden="1" customHeight="1" x14ac:dyDescent="0.15"/>
    <row r="124" s="1280" customFormat="1" ht="13.5" hidden="1" customHeight="1" x14ac:dyDescent="0.15"/>
    <row r="125" s="1280" customFormat="1" ht="13.5" hidden="1" customHeight="1" x14ac:dyDescent="0.15"/>
    <row r="126" s="1280" customFormat="1" ht="13.5" hidden="1" customHeight="1" x14ac:dyDescent="0.15"/>
    <row r="127" s="1280" customFormat="1" ht="13.5" hidden="1" customHeight="1" x14ac:dyDescent="0.15"/>
    <row r="128" s="1280" customFormat="1" ht="13.5" hidden="1" customHeight="1" x14ac:dyDescent="0.15"/>
    <row r="129" s="1280" customFormat="1" ht="13.5" hidden="1" customHeight="1" x14ac:dyDescent="0.15"/>
    <row r="130" s="1280" customFormat="1" ht="13.5" hidden="1" customHeight="1" x14ac:dyDescent="0.15"/>
    <row r="131" s="1280" customFormat="1" ht="13.5" hidden="1" customHeight="1" x14ac:dyDescent="0.15"/>
    <row r="132" s="1280" customFormat="1" ht="13.5" hidden="1" customHeight="1" x14ac:dyDescent="0.15"/>
    <row r="133" s="1280" customFormat="1" ht="13.5" hidden="1" customHeight="1" x14ac:dyDescent="0.15"/>
    <row r="134" s="1280" customFormat="1" ht="13.5" hidden="1" customHeight="1" x14ac:dyDescent="0.15"/>
    <row r="135" s="1280" customFormat="1" ht="13.5" hidden="1" customHeight="1" x14ac:dyDescent="0.15"/>
    <row r="136" s="1280" customFormat="1" ht="13.5" hidden="1" customHeight="1" x14ac:dyDescent="0.15"/>
    <row r="137" s="1280" customFormat="1" ht="13.5" hidden="1" customHeight="1" x14ac:dyDescent="0.15"/>
    <row r="138" s="1280" customFormat="1" ht="13.5" hidden="1" customHeight="1" x14ac:dyDescent="0.15"/>
    <row r="139" s="1280" customFormat="1" ht="13.5" hidden="1" customHeight="1" x14ac:dyDescent="0.15"/>
    <row r="140" s="1280" customFormat="1" ht="13.5" hidden="1" customHeight="1" x14ac:dyDescent="0.15"/>
    <row r="141" s="1280" customFormat="1" ht="13.5" hidden="1" customHeight="1" x14ac:dyDescent="0.15"/>
    <row r="142" s="1280" customFormat="1" ht="13.5" hidden="1" customHeight="1" x14ac:dyDescent="0.15"/>
    <row r="143" s="1280" customFormat="1" ht="13.5" hidden="1" customHeight="1" x14ac:dyDescent="0.15"/>
    <row r="144" s="1280" customFormat="1" ht="13.5" hidden="1" customHeight="1" x14ac:dyDescent="0.15"/>
    <row r="145" s="1280" customFormat="1" ht="13.5" hidden="1" customHeight="1" x14ac:dyDescent="0.15"/>
    <row r="146" s="1280" customFormat="1" ht="13.5" hidden="1" customHeight="1" x14ac:dyDescent="0.15"/>
    <row r="147" s="1280" customFormat="1" ht="13.5" hidden="1" customHeight="1" x14ac:dyDescent="0.15"/>
    <row r="148" s="1280" customFormat="1" ht="13.5" hidden="1" customHeight="1" x14ac:dyDescent="0.15"/>
    <row r="149" s="1280" customFormat="1" ht="13.5" hidden="1" customHeight="1" x14ac:dyDescent="0.15"/>
    <row r="150" s="1280" customFormat="1" ht="13.5" hidden="1" customHeight="1" x14ac:dyDescent="0.15"/>
    <row r="151" s="1280" customFormat="1" ht="13.5" hidden="1" customHeight="1" x14ac:dyDescent="0.15"/>
    <row r="152" s="1280" customFormat="1" ht="13.5" hidden="1" customHeight="1" x14ac:dyDescent="0.15"/>
    <row r="153" s="1280" customFormat="1" ht="13.5" hidden="1" customHeight="1" x14ac:dyDescent="0.15"/>
    <row r="154" s="1280" customFormat="1" ht="13.5" hidden="1" customHeight="1" x14ac:dyDescent="0.15"/>
    <row r="155" s="1280" customFormat="1" ht="13.5" hidden="1" customHeight="1" x14ac:dyDescent="0.15"/>
    <row r="156" s="1280" customFormat="1" ht="13.5" hidden="1" customHeight="1" x14ac:dyDescent="0.15"/>
    <row r="157" s="1280" customFormat="1" ht="13.5" hidden="1" customHeight="1" x14ac:dyDescent="0.15"/>
    <row r="158" s="1280" customFormat="1" ht="13.5" hidden="1" customHeight="1" x14ac:dyDescent="0.15"/>
    <row r="159" s="1280" customFormat="1" ht="13.5" hidden="1" customHeight="1" x14ac:dyDescent="0.15"/>
    <row r="160" s="1280" customFormat="1" ht="13.5" hidden="1" customHeight="1" x14ac:dyDescent="0.15"/>
  </sheetData>
  <sheetProtection algorithmName="SHA-512" hashValue="IyrXIgtgd8m9tlhbtDOG3YUolIZiuzfi+xAiocuzWjxDc+N6LFpqUIllRme3jRiEO4jp2gaYXzxwasYv7EeP1Q==" saltValue="jGv/GjtvUwxvmYBq3yaFSA=="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headerFooter alignWithMargins="0">
    <oddFooter>&amp;C&amp;P/&amp;N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70" workbookViewId="0">
      <selection activeCell="AV14" sqref="AV14"/>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512</v>
      </c>
    </row>
  </sheetData>
  <sheetProtection algorithmName="SHA-512" hashValue="5DdtPH+PjeCbw4QALlaZlXno3pnHmroNurIVzmwmjLKgv0dUrAPy0pj0Yr0YDRJiZGVUTf1s9UatVklIwi/aeQ==" saltValue="woMOYEsjmm2DAojvCWwVJ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headerFooter alignWithMargins="0">
    <oddFooter>&amp;C&amp;P/&amp;N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55" zoomScaleNormal="55" zoomScaleSheetLayoutView="55" workbookViewId="0">
      <selection activeCell="AV14" sqref="AV14"/>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512</v>
      </c>
    </row>
  </sheetData>
  <sheetProtection algorithmName="SHA-512" hashValue="mutdLmwLhpHzbjZd8p9EWooxbgBWfj39XMN6MPd6S1RceKY+PgFK/IAK88NG2f07L8n39oM0CRtDR3anyd+CWA==" saltValue="TkOGWUlJgUdWM/E2C8vgH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headerFooter alignWithMargins="0">
    <oddFooter>&amp;C&amp;P/&amp;N</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562</v>
      </c>
      <c r="G2" s="157"/>
      <c r="H2" s="158"/>
    </row>
    <row r="3" spans="1:8" x14ac:dyDescent="0.15">
      <c r="A3" s="154" t="s">
        <v>555</v>
      </c>
      <c r="B3" s="159"/>
      <c r="C3" s="160"/>
      <c r="D3" s="161">
        <v>87299</v>
      </c>
      <c r="E3" s="162"/>
      <c r="F3" s="163">
        <v>83280</v>
      </c>
      <c r="G3" s="164"/>
      <c r="H3" s="165"/>
    </row>
    <row r="4" spans="1:8" x14ac:dyDescent="0.15">
      <c r="A4" s="166"/>
      <c r="B4" s="167"/>
      <c r="C4" s="168"/>
      <c r="D4" s="169">
        <v>56305</v>
      </c>
      <c r="E4" s="170"/>
      <c r="F4" s="171">
        <v>43123</v>
      </c>
      <c r="G4" s="172"/>
      <c r="H4" s="173"/>
    </row>
    <row r="5" spans="1:8" x14ac:dyDescent="0.15">
      <c r="A5" s="154" t="s">
        <v>557</v>
      </c>
      <c r="B5" s="159"/>
      <c r="C5" s="160"/>
      <c r="D5" s="161">
        <v>84744</v>
      </c>
      <c r="E5" s="162"/>
      <c r="F5" s="163">
        <v>88968</v>
      </c>
      <c r="G5" s="164"/>
      <c r="H5" s="165"/>
    </row>
    <row r="6" spans="1:8" x14ac:dyDescent="0.15">
      <c r="A6" s="166"/>
      <c r="B6" s="167"/>
      <c r="C6" s="168"/>
      <c r="D6" s="169">
        <v>47835</v>
      </c>
      <c r="E6" s="170"/>
      <c r="F6" s="171">
        <v>45482</v>
      </c>
      <c r="G6" s="172"/>
      <c r="H6" s="173"/>
    </row>
    <row r="7" spans="1:8" x14ac:dyDescent="0.15">
      <c r="A7" s="154" t="s">
        <v>558</v>
      </c>
      <c r="B7" s="159"/>
      <c r="C7" s="160"/>
      <c r="D7" s="161">
        <v>85713</v>
      </c>
      <c r="E7" s="162"/>
      <c r="F7" s="163">
        <v>85173</v>
      </c>
      <c r="G7" s="164"/>
      <c r="H7" s="165"/>
    </row>
    <row r="8" spans="1:8" x14ac:dyDescent="0.15">
      <c r="A8" s="166"/>
      <c r="B8" s="167"/>
      <c r="C8" s="168"/>
      <c r="D8" s="169">
        <v>59419</v>
      </c>
      <c r="E8" s="170"/>
      <c r="F8" s="171">
        <v>43913</v>
      </c>
      <c r="G8" s="172"/>
      <c r="H8" s="173"/>
    </row>
    <row r="9" spans="1:8" x14ac:dyDescent="0.15">
      <c r="A9" s="154" t="s">
        <v>559</v>
      </c>
      <c r="B9" s="159"/>
      <c r="C9" s="160"/>
      <c r="D9" s="161">
        <v>81293</v>
      </c>
      <c r="E9" s="162"/>
      <c r="F9" s="163">
        <v>94081</v>
      </c>
      <c r="G9" s="164"/>
      <c r="H9" s="165"/>
    </row>
    <row r="10" spans="1:8" x14ac:dyDescent="0.15">
      <c r="A10" s="166"/>
      <c r="B10" s="167"/>
      <c r="C10" s="168"/>
      <c r="D10" s="169">
        <v>54405</v>
      </c>
      <c r="E10" s="170"/>
      <c r="F10" s="171">
        <v>48949</v>
      </c>
      <c r="G10" s="172"/>
      <c r="H10" s="173"/>
    </row>
    <row r="11" spans="1:8" x14ac:dyDescent="0.15">
      <c r="A11" s="154" t="s">
        <v>560</v>
      </c>
      <c r="B11" s="159"/>
      <c r="C11" s="160"/>
      <c r="D11" s="161">
        <v>103893</v>
      </c>
      <c r="E11" s="162"/>
      <c r="F11" s="163">
        <v>92632</v>
      </c>
      <c r="G11" s="164"/>
      <c r="H11" s="165"/>
    </row>
    <row r="12" spans="1:8" x14ac:dyDescent="0.15">
      <c r="A12" s="166"/>
      <c r="B12" s="167"/>
      <c r="C12" s="174"/>
      <c r="D12" s="169">
        <v>58058</v>
      </c>
      <c r="E12" s="170"/>
      <c r="F12" s="171">
        <v>47978</v>
      </c>
      <c r="G12" s="172"/>
      <c r="H12" s="173"/>
    </row>
    <row r="13" spans="1:8" x14ac:dyDescent="0.15">
      <c r="A13" s="154"/>
      <c r="B13" s="159"/>
      <c r="C13" s="175"/>
      <c r="D13" s="176">
        <v>88588</v>
      </c>
      <c r="E13" s="177"/>
      <c r="F13" s="178">
        <v>88827</v>
      </c>
      <c r="G13" s="179"/>
      <c r="H13" s="165"/>
    </row>
    <row r="14" spans="1:8" x14ac:dyDescent="0.15">
      <c r="A14" s="166"/>
      <c r="B14" s="167"/>
      <c r="C14" s="168"/>
      <c r="D14" s="169">
        <v>55204</v>
      </c>
      <c r="E14" s="170"/>
      <c r="F14" s="171">
        <v>45889</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7.95</v>
      </c>
      <c r="C19" s="180">
        <f>ROUND(VALUE(SUBSTITUTE(実質収支比率等に係る経年分析!G$48,"▲","-")),2)</f>
        <v>6.82</v>
      </c>
      <c r="D19" s="180">
        <f>ROUND(VALUE(SUBSTITUTE(実質収支比率等に係る経年分析!H$48,"▲","-")),2)</f>
        <v>6.04</v>
      </c>
      <c r="E19" s="180">
        <f>ROUND(VALUE(SUBSTITUTE(実質収支比率等に係る経年分析!I$48,"▲","-")),2)</f>
        <v>4.1100000000000003</v>
      </c>
      <c r="F19" s="180">
        <f>ROUND(VALUE(SUBSTITUTE(実質収支比率等に係る経年分析!J$48,"▲","-")),2)</f>
        <v>6.24</v>
      </c>
    </row>
    <row r="20" spans="1:11" x14ac:dyDescent="0.15">
      <c r="A20" s="180" t="s">
        <v>55</v>
      </c>
      <c r="B20" s="180">
        <f>ROUND(VALUE(SUBSTITUTE(実質収支比率等に係る経年分析!F$47,"▲","-")),2)</f>
        <v>27.72</v>
      </c>
      <c r="C20" s="180">
        <f>ROUND(VALUE(SUBSTITUTE(実質収支比率等に係る経年分析!G$47,"▲","-")),2)</f>
        <v>23.69</v>
      </c>
      <c r="D20" s="180">
        <f>ROUND(VALUE(SUBSTITUTE(実質収支比率等に係る経年分析!H$47,"▲","-")),2)</f>
        <v>23.09</v>
      </c>
      <c r="E20" s="180">
        <f>ROUND(VALUE(SUBSTITUTE(実質収支比率等に係る経年分析!I$47,"▲","-")),2)</f>
        <v>24.26</v>
      </c>
      <c r="F20" s="180">
        <f>ROUND(VALUE(SUBSTITUTE(実質収支比率等に係る経年分析!J$47,"▲","-")),2)</f>
        <v>20.48</v>
      </c>
    </row>
    <row r="21" spans="1:11" x14ac:dyDescent="0.15">
      <c r="A21" s="180" t="s">
        <v>56</v>
      </c>
      <c r="B21" s="180">
        <f>IF(ISNUMBER(VALUE(SUBSTITUTE(実質収支比率等に係る経年分析!F$49,"▲","-"))),ROUND(VALUE(SUBSTITUTE(実質収支比率等に係る経年分析!F$49,"▲","-")),2),NA())</f>
        <v>-9.14</v>
      </c>
      <c r="C21" s="180">
        <f>IF(ISNUMBER(VALUE(SUBSTITUTE(実質収支比率等に係る経年分析!G$49,"▲","-"))),ROUND(VALUE(SUBSTITUTE(実質収支比率等に係る経年分析!G$49,"▲","-")),2),NA())</f>
        <v>-8.86</v>
      </c>
      <c r="D21" s="180">
        <f>IF(ISNUMBER(VALUE(SUBSTITUTE(実質収支比率等に係る経年分析!H$49,"▲","-"))),ROUND(VALUE(SUBSTITUTE(実質収支比率等に係る経年分析!H$49,"▲","-")),2),NA())</f>
        <v>-5.13</v>
      </c>
      <c r="E21" s="180">
        <f>IF(ISNUMBER(VALUE(SUBSTITUTE(実質収支比率等に係る経年分析!I$49,"▲","-"))),ROUND(VALUE(SUBSTITUTE(実質収支比率等に係る経年分析!I$49,"▲","-")),2),NA())</f>
        <v>-3.65</v>
      </c>
      <c r="F21" s="180">
        <f>IF(ISNUMBER(VALUE(SUBSTITUTE(実質収支比率等に係る経年分析!J$49,"▲","-"))),ROUND(VALUE(SUBSTITUTE(実質収支比率等に係る経年分析!J$49,"▲","-")),2),NA())</f>
        <v>-2.8</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0.06</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0.06</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0.09</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0.35</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15">
      <c r="A31" s="181" t="str">
        <f>IF(連結実質赤字比率に係る赤字・黒字の構成分析!C$39="",NA(),連結実質赤字比率に係る赤字・黒字の構成分析!C$39)</f>
        <v>農業集落排水事業特別会計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0.01</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0.01</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0.01</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0.01</v>
      </c>
    </row>
    <row r="32" spans="1:11" x14ac:dyDescent="0.15">
      <c r="A32" s="181" t="str">
        <f>IF(連結実質赤字比率に係る赤字・黒字の構成分析!C$38="",NA(),連結実質赤字比率に係る赤字・黒字の構成分析!C$38)</f>
        <v>後期高齢者医療事業特別会計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0.02</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0.01</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0.02</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0.02</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0.01</v>
      </c>
    </row>
    <row r="33" spans="1:16" x14ac:dyDescent="0.15">
      <c r="A33" s="181" t="str">
        <f>IF(連結実質赤字比率に係る赤字・黒字の構成分析!C$37="",NA(),連結実質赤字比率に係る赤字・黒字の構成分析!C$37)</f>
        <v>介護保険事業特別会計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0.28999999999999998</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0.73</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1.08</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0.6</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0.48</v>
      </c>
    </row>
    <row r="34" spans="1:16" x14ac:dyDescent="0.15">
      <c r="A34" s="181" t="str">
        <f>IF(連結実質赤字比率に係る赤字・黒字の構成分析!C$36="",NA(),連結実質赤字比率に係る赤字・黒字の構成分析!C$36)</f>
        <v>国民健康保険事業特別会計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0.76</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1.24</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0.4</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0.43</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0.92</v>
      </c>
    </row>
    <row r="35" spans="1:16" x14ac:dyDescent="0.15">
      <c r="A35" s="181" t="str">
        <f>IF(連結実質赤字比率に係る赤字・黒字の構成分析!C$35="",NA(),連結実質赤字比率に係る赤字・黒字の構成分析!C$35)</f>
        <v>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3.34</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3.06</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2.94</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2.75</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3.97</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7.95</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6.82</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6.03</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4.1100000000000003</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6.23</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1702</v>
      </c>
      <c r="E42" s="182"/>
      <c r="F42" s="182"/>
      <c r="G42" s="182">
        <f>'実質公債費比率（分子）の構造'!L$52</f>
        <v>1797</v>
      </c>
      <c r="H42" s="182"/>
      <c r="I42" s="182"/>
      <c r="J42" s="182">
        <f>'実質公債費比率（分子）の構造'!M$52</f>
        <v>1834</v>
      </c>
      <c r="K42" s="182"/>
      <c r="L42" s="182"/>
      <c r="M42" s="182">
        <f>'実質公債費比率（分子）の構造'!N$52</f>
        <v>1811</v>
      </c>
      <c r="N42" s="182"/>
      <c r="O42" s="182"/>
      <c r="P42" s="182">
        <f>'実質公債費比率（分子）の構造'!O$52</f>
        <v>1896</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133</v>
      </c>
      <c r="C44" s="182"/>
      <c r="D44" s="182"/>
      <c r="E44" s="182">
        <f>'実質公債費比率（分子）の構造'!L$50</f>
        <v>120</v>
      </c>
      <c r="F44" s="182"/>
      <c r="G44" s="182"/>
      <c r="H44" s="182">
        <f>'実質公債費比率（分子）の構造'!M$50</f>
        <v>72</v>
      </c>
      <c r="I44" s="182"/>
      <c r="J44" s="182"/>
      <c r="K44" s="182">
        <f>'実質公債費比率（分子）の構造'!N$50</f>
        <v>0</v>
      </c>
      <c r="L44" s="182"/>
      <c r="M44" s="182"/>
      <c r="N44" s="182">
        <f>'実質公債費比率（分子）の構造'!O$50</f>
        <v>0</v>
      </c>
      <c r="O44" s="182"/>
      <c r="P44" s="182"/>
    </row>
    <row r="45" spans="1:16" x14ac:dyDescent="0.15">
      <c r="A45" s="182" t="s">
        <v>66</v>
      </c>
      <c r="B45" s="182">
        <f>'実質公債費比率（分子）の構造'!K$49</f>
        <v>4</v>
      </c>
      <c r="C45" s="182"/>
      <c r="D45" s="182"/>
      <c r="E45" s="182">
        <f>'実質公債費比率（分子）の構造'!L$49</f>
        <v>4</v>
      </c>
      <c r="F45" s="182"/>
      <c r="G45" s="182"/>
      <c r="H45" s="182">
        <f>'実質公債費比率（分子）の構造'!M$49</f>
        <v>4</v>
      </c>
      <c r="I45" s="182"/>
      <c r="J45" s="182"/>
      <c r="K45" s="182" t="str">
        <f>'実質公債費比率（分子）の構造'!N$49</f>
        <v>-</v>
      </c>
      <c r="L45" s="182"/>
      <c r="M45" s="182"/>
      <c r="N45" s="182" t="str">
        <f>'実質公債費比率（分子）の構造'!O$49</f>
        <v>-</v>
      </c>
      <c r="O45" s="182"/>
      <c r="P45" s="182"/>
    </row>
    <row r="46" spans="1:16" x14ac:dyDescent="0.15">
      <c r="A46" s="182" t="s">
        <v>67</v>
      </c>
      <c r="B46" s="182">
        <f>'実質公債費比率（分子）の構造'!K$48</f>
        <v>128</v>
      </c>
      <c r="C46" s="182"/>
      <c r="D46" s="182"/>
      <c r="E46" s="182">
        <f>'実質公債費比率（分子）の構造'!L$48</f>
        <v>121</v>
      </c>
      <c r="F46" s="182"/>
      <c r="G46" s="182"/>
      <c r="H46" s="182">
        <f>'実質公債費比率（分子）の構造'!M$48</f>
        <v>130</v>
      </c>
      <c r="I46" s="182"/>
      <c r="J46" s="182"/>
      <c r="K46" s="182">
        <f>'実質公債費比率（分子）の構造'!N$48</f>
        <v>138</v>
      </c>
      <c r="L46" s="182"/>
      <c r="M46" s="182"/>
      <c r="N46" s="182">
        <f>'実質公債費比率（分子）の構造'!O$48</f>
        <v>123</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2173</v>
      </c>
      <c r="C49" s="182"/>
      <c r="D49" s="182"/>
      <c r="E49" s="182">
        <f>'実質公債費比率（分子）の構造'!L$45</f>
        <v>2265</v>
      </c>
      <c r="F49" s="182"/>
      <c r="G49" s="182"/>
      <c r="H49" s="182">
        <f>'実質公債費比率（分子）の構造'!M$45</f>
        <v>2277</v>
      </c>
      <c r="I49" s="182"/>
      <c r="J49" s="182"/>
      <c r="K49" s="182">
        <f>'実質公債費比率（分子）の構造'!N$45</f>
        <v>2287</v>
      </c>
      <c r="L49" s="182"/>
      <c r="M49" s="182"/>
      <c r="N49" s="182">
        <f>'実質公債費比率（分子）の構造'!O$45</f>
        <v>2339</v>
      </c>
      <c r="O49" s="182"/>
      <c r="P49" s="182"/>
    </row>
    <row r="50" spans="1:16" x14ac:dyDescent="0.15">
      <c r="A50" s="182" t="s">
        <v>71</v>
      </c>
      <c r="B50" s="182" t="e">
        <f>NA()</f>
        <v>#N/A</v>
      </c>
      <c r="C50" s="182">
        <f>IF(ISNUMBER('実質公債費比率（分子）の構造'!K$53),'実質公債費比率（分子）の構造'!K$53,NA())</f>
        <v>736</v>
      </c>
      <c r="D50" s="182" t="e">
        <f>NA()</f>
        <v>#N/A</v>
      </c>
      <c r="E50" s="182" t="e">
        <f>NA()</f>
        <v>#N/A</v>
      </c>
      <c r="F50" s="182">
        <f>IF(ISNUMBER('実質公債費比率（分子）の構造'!L$53),'実質公債費比率（分子）の構造'!L$53,NA())</f>
        <v>713</v>
      </c>
      <c r="G50" s="182" t="e">
        <f>NA()</f>
        <v>#N/A</v>
      </c>
      <c r="H50" s="182" t="e">
        <f>NA()</f>
        <v>#N/A</v>
      </c>
      <c r="I50" s="182">
        <f>IF(ISNUMBER('実質公債費比率（分子）の構造'!M$53),'実質公債費比率（分子）の構造'!M$53,NA())</f>
        <v>649</v>
      </c>
      <c r="J50" s="182" t="e">
        <f>NA()</f>
        <v>#N/A</v>
      </c>
      <c r="K50" s="182" t="e">
        <f>NA()</f>
        <v>#N/A</v>
      </c>
      <c r="L50" s="182">
        <f>IF(ISNUMBER('実質公債費比率（分子）の構造'!N$53),'実質公債費比率（分子）の構造'!N$53,NA())</f>
        <v>614</v>
      </c>
      <c r="M50" s="182" t="e">
        <f>NA()</f>
        <v>#N/A</v>
      </c>
      <c r="N50" s="182" t="e">
        <f>NA()</f>
        <v>#N/A</v>
      </c>
      <c r="O50" s="182">
        <f>IF(ISNUMBER('実質公債費比率（分子）の構造'!O$53),'実質公債費比率（分子）の構造'!O$53,NA())</f>
        <v>566</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18041</v>
      </c>
      <c r="E56" s="181"/>
      <c r="F56" s="181"/>
      <c r="G56" s="181">
        <f>'将来負担比率（分子）の構造'!J$52</f>
        <v>17784</v>
      </c>
      <c r="H56" s="181"/>
      <c r="I56" s="181"/>
      <c r="J56" s="181">
        <f>'将来負担比率（分子）の構造'!K$52</f>
        <v>17773</v>
      </c>
      <c r="K56" s="181"/>
      <c r="L56" s="181"/>
      <c r="M56" s="181">
        <f>'将来負担比率（分子）の構造'!L$52</f>
        <v>17734</v>
      </c>
      <c r="N56" s="181"/>
      <c r="O56" s="181"/>
      <c r="P56" s="181">
        <f>'将来負担比率（分子）の構造'!M$52</f>
        <v>17718</v>
      </c>
    </row>
    <row r="57" spans="1:16" x14ac:dyDescent="0.15">
      <c r="A57" s="181" t="s">
        <v>42</v>
      </c>
      <c r="B57" s="181"/>
      <c r="C57" s="181"/>
      <c r="D57" s="181">
        <f>'将来負担比率（分子）の構造'!I$51</f>
        <v>505</v>
      </c>
      <c r="E57" s="181"/>
      <c r="F57" s="181"/>
      <c r="G57" s="181">
        <f>'将来負担比率（分子）の構造'!J$51</f>
        <v>436</v>
      </c>
      <c r="H57" s="181"/>
      <c r="I57" s="181"/>
      <c r="J57" s="181">
        <f>'将来負担比率（分子）の構造'!K$51</f>
        <v>372</v>
      </c>
      <c r="K57" s="181"/>
      <c r="L57" s="181"/>
      <c r="M57" s="181">
        <f>'将来負担比率（分子）の構造'!L$51</f>
        <v>339</v>
      </c>
      <c r="N57" s="181"/>
      <c r="O57" s="181"/>
      <c r="P57" s="181">
        <f>'将来負担比率（分子）の構造'!M$51</f>
        <v>307</v>
      </c>
    </row>
    <row r="58" spans="1:16" x14ac:dyDescent="0.15">
      <c r="A58" s="181" t="s">
        <v>41</v>
      </c>
      <c r="B58" s="181"/>
      <c r="C58" s="181"/>
      <c r="D58" s="181">
        <f>'将来負担比率（分子）の構造'!I$50</f>
        <v>4103</v>
      </c>
      <c r="E58" s="181"/>
      <c r="F58" s="181"/>
      <c r="G58" s="181">
        <f>'将来負担比率（分子）の構造'!J$50</f>
        <v>3868</v>
      </c>
      <c r="H58" s="181"/>
      <c r="I58" s="181"/>
      <c r="J58" s="181">
        <f>'将来負担比率（分子）の構造'!K$50</f>
        <v>3840</v>
      </c>
      <c r="K58" s="181"/>
      <c r="L58" s="181"/>
      <c r="M58" s="181">
        <f>'将来負担比率（分子）の構造'!L$50</f>
        <v>3970</v>
      </c>
      <c r="N58" s="181"/>
      <c r="O58" s="181"/>
      <c r="P58" s="181">
        <f>'将来負担比率（分子）の構造'!M$50</f>
        <v>3643</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14</v>
      </c>
      <c r="C61" s="181"/>
      <c r="D61" s="181"/>
      <c r="E61" s="181">
        <f>'将来負担比率（分子）の構造'!J$46</f>
        <v>11</v>
      </c>
      <c r="F61" s="181"/>
      <c r="G61" s="181"/>
      <c r="H61" s="181">
        <f>'将来負担比率（分子）の構造'!K$46</f>
        <v>9</v>
      </c>
      <c r="I61" s="181"/>
      <c r="J61" s="181"/>
      <c r="K61" s="181">
        <f>'将来負担比率（分子）の構造'!L$46</f>
        <v>7</v>
      </c>
      <c r="L61" s="181"/>
      <c r="M61" s="181"/>
      <c r="N61" s="181">
        <f>'将来負担比率（分子）の構造'!M$46</f>
        <v>2</v>
      </c>
      <c r="O61" s="181"/>
      <c r="P61" s="181"/>
    </row>
    <row r="62" spans="1:16" x14ac:dyDescent="0.15">
      <c r="A62" s="181" t="s">
        <v>35</v>
      </c>
      <c r="B62" s="181">
        <f>'将来負担比率（分子）の構造'!I$45</f>
        <v>996</v>
      </c>
      <c r="C62" s="181"/>
      <c r="D62" s="181"/>
      <c r="E62" s="181">
        <f>'将来負担比率（分子）の構造'!J$45</f>
        <v>839</v>
      </c>
      <c r="F62" s="181"/>
      <c r="G62" s="181"/>
      <c r="H62" s="181">
        <f>'将来負担比率（分子）の構造'!K$45</f>
        <v>430</v>
      </c>
      <c r="I62" s="181"/>
      <c r="J62" s="181"/>
      <c r="K62" s="181" t="str">
        <f>'将来負担比率（分子）の構造'!L$45</f>
        <v>-</v>
      </c>
      <c r="L62" s="181"/>
      <c r="M62" s="181"/>
      <c r="N62" s="181">
        <f>'将来負担比率（分子）の構造'!M$45</f>
        <v>237</v>
      </c>
      <c r="O62" s="181"/>
      <c r="P62" s="181"/>
    </row>
    <row r="63" spans="1:16" x14ac:dyDescent="0.15">
      <c r="A63" s="181" t="s">
        <v>34</v>
      </c>
      <c r="B63" s="181">
        <f>'将来負担比率（分子）の構造'!I$44</f>
        <v>193</v>
      </c>
      <c r="C63" s="181"/>
      <c r="D63" s="181"/>
      <c r="E63" s="181">
        <f>'将来負担比率（分子）の構造'!J$44</f>
        <v>75</v>
      </c>
      <c r="F63" s="181"/>
      <c r="G63" s="181"/>
      <c r="H63" s="181" t="str">
        <f>'将来負担比率（分子）の構造'!K$44</f>
        <v>-</v>
      </c>
      <c r="I63" s="181"/>
      <c r="J63" s="181"/>
      <c r="K63" s="181" t="str">
        <f>'将来負担比率（分子）の構造'!L$44</f>
        <v>-</v>
      </c>
      <c r="L63" s="181"/>
      <c r="M63" s="181"/>
      <c r="N63" s="181" t="str">
        <f>'将来負担比率（分子）の構造'!M$44</f>
        <v>-</v>
      </c>
      <c r="O63" s="181"/>
      <c r="P63" s="181"/>
    </row>
    <row r="64" spans="1:16" x14ac:dyDescent="0.15">
      <c r="A64" s="181" t="s">
        <v>33</v>
      </c>
      <c r="B64" s="181">
        <f>'将来負担比率（分子）の構造'!I$43</f>
        <v>1661</v>
      </c>
      <c r="C64" s="181"/>
      <c r="D64" s="181"/>
      <c r="E64" s="181">
        <f>'将来負担比率（分子）の構造'!J$43</f>
        <v>1584</v>
      </c>
      <c r="F64" s="181"/>
      <c r="G64" s="181"/>
      <c r="H64" s="181">
        <f>'将来負担比率（分子）の構造'!K$43</f>
        <v>1433</v>
      </c>
      <c r="I64" s="181"/>
      <c r="J64" s="181"/>
      <c r="K64" s="181">
        <f>'将来負担比率（分子）の構造'!L$43</f>
        <v>1611</v>
      </c>
      <c r="L64" s="181"/>
      <c r="M64" s="181"/>
      <c r="N64" s="181">
        <f>'将来負担比率（分子）の構造'!M$43</f>
        <v>946</v>
      </c>
      <c r="O64" s="181"/>
      <c r="P64" s="181"/>
    </row>
    <row r="65" spans="1:16" x14ac:dyDescent="0.15">
      <c r="A65" s="181" t="s">
        <v>32</v>
      </c>
      <c r="B65" s="181">
        <f>'将来負担比率（分子）の構造'!I$42</f>
        <v>89</v>
      </c>
      <c r="C65" s="181"/>
      <c r="D65" s="181"/>
      <c r="E65" s="181">
        <f>'将来負担比率（分子）の構造'!J$42</f>
        <v>89</v>
      </c>
      <c r="F65" s="181"/>
      <c r="G65" s="181"/>
      <c r="H65" s="181">
        <f>'将来負担比率（分子）の構造'!K$42</f>
        <v>85</v>
      </c>
      <c r="I65" s="181"/>
      <c r="J65" s="181"/>
      <c r="K65" s="181">
        <f>'将来負担比率（分子）の構造'!L$42</f>
        <v>85</v>
      </c>
      <c r="L65" s="181"/>
      <c r="M65" s="181"/>
      <c r="N65" s="181">
        <f>'将来負担比率（分子）の構造'!M$42</f>
        <v>85</v>
      </c>
      <c r="O65" s="181"/>
      <c r="P65" s="181"/>
    </row>
    <row r="66" spans="1:16" x14ac:dyDescent="0.15">
      <c r="A66" s="181" t="s">
        <v>31</v>
      </c>
      <c r="B66" s="181">
        <f>'将来負担比率（分子）の構造'!I$41</f>
        <v>22965</v>
      </c>
      <c r="C66" s="181"/>
      <c r="D66" s="181"/>
      <c r="E66" s="181">
        <f>'将来負担比率（分子）の構造'!J$41</f>
        <v>22532</v>
      </c>
      <c r="F66" s="181"/>
      <c r="G66" s="181"/>
      <c r="H66" s="181">
        <f>'将来負担比率（分子）の構造'!K$41</f>
        <v>22610</v>
      </c>
      <c r="I66" s="181"/>
      <c r="J66" s="181"/>
      <c r="K66" s="181">
        <f>'将来負担比率（分子）の構造'!L$41</f>
        <v>22471</v>
      </c>
      <c r="L66" s="181"/>
      <c r="M66" s="181"/>
      <c r="N66" s="181">
        <f>'将来負担比率（分子）の構造'!M$41</f>
        <v>22867</v>
      </c>
      <c r="O66" s="181"/>
      <c r="P66" s="181"/>
    </row>
    <row r="67" spans="1:16" x14ac:dyDescent="0.15">
      <c r="A67" s="181" t="s">
        <v>75</v>
      </c>
      <c r="B67" s="181" t="e">
        <f>NA()</f>
        <v>#N/A</v>
      </c>
      <c r="C67" s="181">
        <f>IF(ISNUMBER('将来負担比率（分子）の構造'!I$53), IF('将来負担比率（分子）の構造'!I$53 &lt; 0, 0, '将来負担比率（分子）の構造'!I$53), NA())</f>
        <v>3269</v>
      </c>
      <c r="D67" s="181" t="e">
        <f>NA()</f>
        <v>#N/A</v>
      </c>
      <c r="E67" s="181" t="e">
        <f>NA()</f>
        <v>#N/A</v>
      </c>
      <c r="F67" s="181">
        <f>IF(ISNUMBER('将来負担比率（分子）の構造'!J$53), IF('将来負担比率（分子）の構造'!J$53 &lt; 0, 0, '将来負担比率（分子）の構造'!J$53), NA())</f>
        <v>3042</v>
      </c>
      <c r="G67" s="181" t="e">
        <f>NA()</f>
        <v>#N/A</v>
      </c>
      <c r="H67" s="181" t="e">
        <f>NA()</f>
        <v>#N/A</v>
      </c>
      <c r="I67" s="181">
        <f>IF(ISNUMBER('将来負担比率（分子）の構造'!K$53), IF('将来負担比率（分子）の構造'!K$53 &lt; 0, 0, '将来負担比率（分子）の構造'!K$53), NA())</f>
        <v>2583</v>
      </c>
      <c r="J67" s="181" t="e">
        <f>NA()</f>
        <v>#N/A</v>
      </c>
      <c r="K67" s="181" t="e">
        <f>NA()</f>
        <v>#N/A</v>
      </c>
      <c r="L67" s="181">
        <f>IF(ISNUMBER('将来負担比率（分子）の構造'!L$53), IF('将来負担比率（分子）の構造'!L$53 &lt; 0, 0, '将来負担比率（分子）の構造'!L$53), NA())</f>
        <v>2130</v>
      </c>
      <c r="M67" s="181" t="e">
        <f>NA()</f>
        <v>#N/A</v>
      </c>
      <c r="N67" s="181" t="e">
        <f>NA()</f>
        <v>#N/A</v>
      </c>
      <c r="O67" s="181">
        <f>IF(ISNUMBER('将来負担比率（分子）の構造'!M$53), IF('将来負担比率（分子）の構造'!M$53 &lt; 0, 0, '将来負担比率（分子）の構造'!M$53), NA())</f>
        <v>2470</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2425</v>
      </c>
      <c r="C72" s="185">
        <f>基金残高に係る経年分析!G55</f>
        <v>2559</v>
      </c>
      <c r="D72" s="185">
        <f>基金残高に係る経年分析!H55</f>
        <v>2230</v>
      </c>
    </row>
    <row r="73" spans="1:16" x14ac:dyDescent="0.15">
      <c r="A73" s="184" t="s">
        <v>78</v>
      </c>
      <c r="B73" s="185">
        <f>基金残高に係る経年分析!F56</f>
        <v>555</v>
      </c>
      <c r="C73" s="185">
        <f>基金残高に係る経年分析!G56</f>
        <v>555</v>
      </c>
      <c r="D73" s="185">
        <f>基金残高に係る経年分析!H56</f>
        <v>555</v>
      </c>
    </row>
    <row r="74" spans="1:16" x14ac:dyDescent="0.15">
      <c r="A74" s="184" t="s">
        <v>79</v>
      </c>
      <c r="B74" s="185">
        <f>基金残高に係る経年分析!F57</f>
        <v>2643</v>
      </c>
      <c r="C74" s="185">
        <f>基金残高に係る経年分析!G57</f>
        <v>2661</v>
      </c>
      <c r="D74" s="185">
        <f>基金残高に係る経年分析!H57</f>
        <v>2712</v>
      </c>
    </row>
  </sheetData>
  <sheetProtection algorithmName="SHA-512" hashValue="ScFCLh7C/tFZhyR6nnLxlhkhJ96YA6woj1DjaWfavOcFG6VsSDKcIGuZdu8Lrx0BcQJMGzOMOIJff3nrgiJmxg==" saltValue="X+mZ/0BqWpVHgJ0EuxuSE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2022-03-16T01:43:11Z</cp:lastPrinted>
  <dcterms:created xsi:type="dcterms:W3CDTF">2022-02-02T07:28:28Z</dcterms:created>
  <dcterms:modified xsi:type="dcterms:W3CDTF">2022-09-28T04:03:51Z</dcterms:modified>
  <cp:category/>
</cp:coreProperties>
</file>