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<sst xmlns="http://schemas.openxmlformats.org/spreadsheetml/2006/main" count="1097" uniqueCount="626">
  <si>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</si>
  <si>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</si>
  <si>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</si>
  <si>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</si>
  <si>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</si>
  <si>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</si>
  <si>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</si>
  <si>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</si>
  <si>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</si>
  <si>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</si>
  <si>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</si>
  <si>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</si>
  <si>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</si>
  <si>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</si>
  <si>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</si>
  <si>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</si>
  <si>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</si>
  <si>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</si>
  <si>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</si>
  <si>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</si>
  <si>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</si>
  <si>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</si>
  <si>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</si>
  <si>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</si>
  <si>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</si>
  <si>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</si>
  <si>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</si>
  <si>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</si>
  <si>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</si>
  <si>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</si>
  <si>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</si>
  <si>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</si>
  <si>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</si>
  <si>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</si>
  <si>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</si>
  <si>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</si>
  <si>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</si>
  <si>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</si>
  <si>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</si>
  <si>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</si>
  <si>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</si>
  <si>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</si>
  <si>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</si>
  <si>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</si>
  <si>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</si>
  <si>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</si>
  <si>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</si>
  <si>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</si>
  <si>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</si>
  <si>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</si>
  <si>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</si>
  <si>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</si>
  <si>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</si>
  <si>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</si>
  <si>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</si>
  <si>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</si>
  <si>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</si>
  <si>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</si>
  <si>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</si>
  <si>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</si>
  <si>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</si>
  <si>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</si>
  <si>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</si>
  <si>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</si>
  <si>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</si>
  <si>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</si>
  <si>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</si>
  <si>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</si>
  <si>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</si>
  <si>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</si>
  <si>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</si>
  <si>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</si>
  <si>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</si>
  <si>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</si>
  <si>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</si>
  <si>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</si>
  <si>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</si>
  <si>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</si>
  <si>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</si>
  <si>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</si>
  <si>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</si>
  <si>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</si>
  <si>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</si>
  <si>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</si>
  <si>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</si>
  <si>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</si>
  <si>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</si>
  <si>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</si>
  <si>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</si>
  <si>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</si>
  <si>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</si>
  <si>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</si>
  <si>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</si>
  <si>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</si>
  <si>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</si>
  <si>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</si>
  <si>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</si>
  <si>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</si>
  <si>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</si>
  <si>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</si>
  <si>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</si>
  <si>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</si>
  <si>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</si>
  <si>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</si>
  <si>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</si>
  <si>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</si>
  <si>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</si>
  <si>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</si>
  <si>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</si>
  <si>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</si>
  <si>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</si>
  <si>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</si>
  <si>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</si>
  <si>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</si>
  <si>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</si>
  <si>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</si>
  <si>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</si>
  <si>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</si>
  <si>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</si>
  <si>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</si>
  <si>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</si>
  <si>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</si>
  <si>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</si>
  <si>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</si>
  <si>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</si>
  <si>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</si>
  <si>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</si>
  <si>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</si>
  <si>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</si>
  <si>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</si>
  <si>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</si>
  <si>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</si>
  <si>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</si>
  <si>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</si>
  <si>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</si>
  <si>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</si>
  <si>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</si>
  <si>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</si>
  <si>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</si>
  <si>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</si>
  <si>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</si>
  <si>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</si>
  <si>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</si>
  <si>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</si>
  <si>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</si>
  <si>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</si>
  <si>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</si>
  <si>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</si>
  <si>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</si>
  <si>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</si>
  <si>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</si>
  <si>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</si>
  <si>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</si>
  <si>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</si>
  <si>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</si>
  <si>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</si>
  <si>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</si>
  <si>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</si>
  <si>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</si>
  <si>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</si>
  <si>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</si>
  <si>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</si>
  <si>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</si>
  <si>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</si>
  <si>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</si>
  <si>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</si>
  <si>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</si>
  <si>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</si>
  <si>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</si>
  <si>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</si>
  <si>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</si>
  <si>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</si>
  <si>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</si>
  <si>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</si>
  <si>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</si>
  <si>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</si>
  <si>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</si>
  <si>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</si>
  <si>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</si>
  <si>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</si>
  <si>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</si>
  <si>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</si>
  <si>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</si>
  <si>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</si>
  <si>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</si>
  <si>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</si>
  <si>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</si>
  <si>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</si>
  <si>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</si>
  <si>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</si>
  <si>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</si>
  <si>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</si>
  <si>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</si>
  <si>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</si>
  <si>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</si>
  <si>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</si>
  <si>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</si>
  <si>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</si>
  <si>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</si>
  <si>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</si>
  <si>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</si>
  <si>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</si>
  <si>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</si>
  <si>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</si>
  <si>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</si>
  <si>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</si>
  <si>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</si>
  <si>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</si>
  <si>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</si>
  <si>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</si>
  <si>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</si>
  <si>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</si>
  <si>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</si>
  <si>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大分県臼杵市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</si>
  <si>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</si>
  <si>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</si>
  <si>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</si>
  <si>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</si>
  <si>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</si>
  <si>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</si>
  <si>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</si>
  <si>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</si>
  <si>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</si>
  <si>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</si>
  <si>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</si>
  <si>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</si>
  <si>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</si>
  <si>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</si>
  <si>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</si>
  <si>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</si>
  <si>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</si>
  <si>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</si>
  <si>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</si>
  <si>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</si>
  <si>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</si>
  <si>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</si>
  <si>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</si>
  <si>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</si>
  <si>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</si>
  <si>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</si>
  <si>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</si>
  <si>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</si>
  <si>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</si>
  <si>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</si>
  <si>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</si>
  <si>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</si>
  <si>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</si>
  <si>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</si>
  <si>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</si>
  <si>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</si>
  <si>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</si>
  <si>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</si>
  <si>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</si>
  <si>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</si>
  <si>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</si>
  <si>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</si>
  <si>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</si>
  <si>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</si>
  <si>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</si>
  <si>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</si>
  <si>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</si>
  <si>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</si>
  <si>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</si>
  <si>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</si>
  <si>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</si>
  <si>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</si>
  <si>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</si>
  <si>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</si>
  <si>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</si>
  <si>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</si>
  <si>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</si>
  <si>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</si>
  <si>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</si>
  <si>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</si>
  <si>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</si>
  <si>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</si>
  <si>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</si>
  <si>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</si>
  <si>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</si>
  <si>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</si>
  <si>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</si>
  <si>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</si>
  <si>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</si>
  <si>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</si>
  <si>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</si>
  <si>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</si>
  <si>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</si>
  <si>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</si>
  <si>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</si>
  <si>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</si>
  <si>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</si>
  <si>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</si>
  <si>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</si>
  <si>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</si>
  <si>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</si>
  <si>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</si>
  <si>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</si>
  <si>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</si>
  <si>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</si>
  <si>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</si>
  <si>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</si>
  <si>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</si>
  <si>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</si>
  <si>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</si>
  <si>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</si>
  <si>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</si>
  <si>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</si>
  <si>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</si>
  <si>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</si>
  <si>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</si>
  <si>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</si>
  <si>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</si>
  <si>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</si>
  <si>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</si>
  <si>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</si>
  <si>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</si>
  <si>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</si>
  <si>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</si>
  <si>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</si>
  <si>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</si>
  <si>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</si>
  <si>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</si>
  <si>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</si>
  <si>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</si>
  <si>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</si>
  <si>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</si>
  <si>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</si>
  <si>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</si>
  <si>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</si>
  <si>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</si>
  <si>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</si>
  <si>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</si>
  <si>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</si>
  <si>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</si>
  <si>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</si>
  <si>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</si>
  <si>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</si>
  <si>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</si>
  <si>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</si>
  <si>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</si>
  <si>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</si>
  <si>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</si>
  <si>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</si>
  <si>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</si>
  <si>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</si>
  <si>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</si>
  <si>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</si>
  <si>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</si>
  <si>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</si>
  <si>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</si>
  <si>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</si>
  <si>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</si>
  <si>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</si>
  <si>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</si>
  <si>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</si>
  <si>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</si>
  <si>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</si>
  <si>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</si>
  <si>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</si>
  <si>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</si>
  <si>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</si>
  <si>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</si>
  <si>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</si>
  <si>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</si>
  <si>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大分県臼杵市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</si>
  <si>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</si>
  <si>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</si>
  <si>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</si>
  <si>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</si>
  <si>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</si>
  <si>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</si>
  <si>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</si>
  <si>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</si>
  <si>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</si>
  <si>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</si>
  <si>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</si>
  <si>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</si>
  <si>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</si>
  <si>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</si>
  <si>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</si>
  <si>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</si>
  <si>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</si>
  <si>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</si>
  <si>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</si>
  <si>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</si>
  <si>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</si>
  <si>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</si>
  <si>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</si>
  <si>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</si>
  <si>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</si>
  <si>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</si>
  <si>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</si>
  <si>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</si>
  <si>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</si>
  <si>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</si>
  <si>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</si>
  <si>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</si>
  <si>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</si>
  <si>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</si>
  <si>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</si>
  <si>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</si>
  <si>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</si>
  <si>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</si>
  <si>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</si>
  <si>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</si>
  <si>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</si>
  <si>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</si>
  <si>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</si>
  <si>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</si>
  <si>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</si>
  <si>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</si>
  <si>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浄化槽整備推進事業特別会計</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</si>
  <si>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</si>
  <si>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</si>
  <si>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</si>
  <si>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</si>
  <si>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</si>
  <si>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</si>
  <si>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</si>
  <si>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</si>
  <si>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</si>
  <si>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</si>
  <si>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</si>
  <si>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</si>
  <si>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</si>
  <si>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</si>
  <si>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</si>
  <si>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</si>
  <si>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</si>
  <si>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</si>
  <si>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</si>
  <si>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</si>
  <si>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</si>
  <si>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</si>
  <si>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</si>
  <si>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</si>
  <si>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</si>
  <si>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</si>
  <si>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</si>
  <si>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</si>
  <si>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</si>
  <si>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</si>
  <si>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</si>
  <si>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</si>
  <si>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</si>
  <si>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</si>
  <si>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</si>
  <si>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</si>
  <si>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</si>
  <si>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</si>
  <si>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</si>
  <si>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</si>
  <si>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</si>
  <si>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</si>
  <si>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</si>
  <si>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</si>
  <si>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</si>
  <si>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</si>
  <si>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</si>
  <si>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</si>
  <si>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</si>
  <si>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</si>
  <si>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</si>
  <si>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</si>
  <si>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</si>
  <si>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</si>
  <si>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</si>
  <si>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</si>
  <si>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</si>
  <si>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</si>
  <si>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</si>
  <si>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</si>
  <si>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</si>
  <si>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</si>
  <si>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</si>
  <si>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</si>
  <si>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</si>
  <si>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</si>
  <si>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</si>
  <si>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</si>
  <si>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</si>
  <si>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</si>
  <si>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</si>
  <si>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</si>
  <si>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</si>
  <si>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</si>
  <si>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</si>
  <si>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</si>
  <si>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</si>
  <si>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</si>
  <si>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</si>
  <si>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</si>
  <si>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</si>
  <si>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</si>
  <si>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</si>
  <si>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</si>
  <si>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</si>
  <si>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</si>
  <si>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</si>
  <si>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</si>
  <si>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</si>
  <si>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</si>
  <si>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</si>
  <si>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</si>
  <si>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</si>
  <si>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</si>
  <si>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</si>
  <si>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</si>
  <si>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</si>
  <si>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</si>
  <si>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</si>
  <si>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</si>
  <si>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</si>
  <si>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</si>
  <si>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</si>
  <si>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</si>
  <si>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</si>
  <si>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</si>
  <si>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</si>
  <si>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</si>
  <si>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</si>
  <si>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</si>
  <si>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</si>
  <si>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</si>
  <si>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</si>
  <si>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</si>
  <si>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</si>
  <si>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</si>
  <si>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</si>
  <si>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</si>
  <si>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</si>
  <si>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</si>
  <si>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</si>
  <si>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</si>
  <si>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</si>
  <si>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</si>
  <si>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</si>
  <si>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</si>
  <si>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</si>
  <si>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</si>
  <si>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</si>
  <si>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</si>
  <si>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</si>
  <si>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</si>
  <si>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</si>
  <si>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</si>
  <si>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</si>
  <si>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</si>
  <si>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</si>
  <si>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</si>
  <si>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</si>
  <si>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</si>
  <si>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</si>
  <si>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</si>
  <si>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</si>
  <si>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</si>
  <si>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</si>
  <si>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</si>
  <si>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</si>
  <si>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</si>
  <si>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</si>
  <si>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</si>
  <si>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</si>
  <si>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</si>
  <si>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</si>
  <si>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</si>
  <si>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</si>
  <si>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</si>
  <si>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</si>
  <si>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</si>
  <si>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3.14</t>
  </si>
  <si>
    <t>▲ 0.06</t>
  </si>
  <si>
    <t>一般会計</t>
  </si>
  <si>
    <t>国民健康保険特別会計</t>
  </si>
  <si>
    <t>水道事業会計</t>
  </si>
  <si>
    <t>公共下水道事業特別会計</t>
  </si>
  <si>
    <t>介護保険特別会計</t>
  </si>
  <si>
    <t>特定環境保全公共下水道事業特別会計</t>
  </si>
  <si>
    <t>臼杵石仏特別会計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</si>
  <si>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</si>
  <si>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</si>
  <si>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</si>
  <si>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</si>
  <si>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</si>
  <si>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</si>
  <si>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</si>
  <si>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</si>
  <si>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市有施設整備基金</t>
    <rPh sb="0" eb="2">
      <t>シユウ</t>
    </rPh>
    <rPh sb="2" eb="4">
      <t>シセツ</t>
    </rPh>
    <rPh sb="4" eb="6">
      <t>セイビ</t>
    </rPh>
    <rPh sb="6" eb="8">
      <t>キキン</t>
    </rPh>
    <phoneticPr fontId="18"/>
  </si>
  <si>
    <t>庁舎建設基金</t>
    <rPh sb="0" eb="4">
      <t>チョウシャケンセツ</t>
    </rPh>
    <rPh sb="4" eb="6">
      <t>キキン</t>
    </rPh>
    <phoneticPr fontId="18"/>
  </si>
  <si>
    <t>退職手当基金</t>
    <rPh sb="0" eb="2">
      <t>タイショク</t>
    </rPh>
    <rPh sb="2" eb="4">
      <t>テアテ</t>
    </rPh>
    <rPh sb="4" eb="6">
      <t>キキン</t>
    </rPh>
    <phoneticPr fontId="18"/>
  </si>
  <si>
    <t>ふるさと活勢事業基金</t>
    <rPh sb="4" eb="5">
      <t>カツ</t>
    </rPh>
    <rPh sb="5" eb="6">
      <t>ゼイ</t>
    </rPh>
    <rPh sb="6" eb="8">
      <t>ジギョウ</t>
    </rPh>
    <rPh sb="8" eb="10">
      <t>キキン</t>
    </rPh>
    <phoneticPr fontId="11"/>
  </si>
  <si>
    <t>臼杵市環境保全型農林振興公社</t>
    <rPh sb="0" eb="3">
      <t>ウスキシ</t>
    </rPh>
    <rPh sb="3" eb="7">
      <t>カンキョウホゼン</t>
    </rPh>
    <rPh sb="7" eb="8">
      <t>ガタ</t>
    </rPh>
    <rPh sb="8" eb="10">
      <t>ノウリン</t>
    </rPh>
    <rPh sb="10" eb="12">
      <t>シンコウ</t>
    </rPh>
    <rPh sb="12" eb="14">
      <t>コウシャ</t>
    </rPh>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</si>
  <si>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</si>
  <si>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</si>
  <si>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</si>
  <si>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</si>
  <si>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</si>
  <si>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</si>
  <si>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</si>
  <si>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</si>
  <si>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</si>
  <si>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</si>
  <si>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基金から47百万円繰入</t>
    <rPh sb="0" eb="2">
      <t>キキン</t>
    </rPh>
    <rPh sb="6" eb="9">
      <t>ヒャクマンエン</t>
    </rPh>
    <rPh sb="9" eb="11">
      <t>クリイレ</t>
    </rPh>
    <phoneticPr fontId="2"/>
  </si>
  <si>
    <t>-</t>
    <phoneticPr fontId="2"/>
  </si>
  <si>
    <t>基金からの繰入なし</t>
    <rPh sb="0" eb="2">
      <t>キキン</t>
    </rPh>
    <rPh sb="5" eb="7">
      <t>クリイレ</t>
    </rPh>
    <phoneticPr fontId="2"/>
  </si>
  <si>
    <t>基金から461百万円繰入</t>
    <rPh sb="0" eb="2">
      <t>キキン</t>
    </rPh>
    <rPh sb="7" eb="10">
      <t>ヒャクマンエン</t>
    </rPh>
    <rPh sb="10" eb="12">
      <t>クリイレ</t>
    </rPh>
    <phoneticPr fontId="2"/>
  </si>
  <si>
    <t>-</t>
    <phoneticPr fontId="2"/>
  </si>
  <si>
    <t>-</t>
    <phoneticPr fontId="2"/>
  </si>
  <si>
    <t>地域福祉基金</t>
    <rPh sb="0" eb="2">
      <t>チイキ</t>
    </rPh>
    <rPh sb="2" eb="4">
      <t>フクシ</t>
    </rPh>
    <rPh sb="4" eb="6">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</si>
  <si>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</si>
  <si>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</si>
  <si>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</si>
  <si>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</si>
  <si>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</si>
  <si>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</si>
  <si>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</si>
  <si>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</si>
  <si>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公営企業債等繰入見込額の減少や充当可能特定財源の増加により改善し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rPh sb="22" eb="26">
      <t>ジュウトウカノウ</t>
    </rPh>
    <rPh sb="26" eb="30">
      <t>トクテイザイゲン</t>
    </rPh>
    <rPh sb="31" eb="3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</si>
  <si>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</si>
  <si>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</si>
  <si>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</si>
  <si>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</si>
  <si>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</si>
  <si>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</si>
  <si>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営企業債等繰入見込額の減少や充当可能特定財源の増加により改善し、類似団体と比較しても低い水準となっている。一方で、実質公債費比率は、元利償還金額の減少等により改善傾向にあるものの、類似団体と比較すると高い水準にあ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rPh sb="75" eb="77">
      <t>ガンリ</t>
    </rPh>
    <rPh sb="77" eb="80">
      <t>ショウカンキン</t>
    </rPh>
    <rPh sb="80" eb="81">
      <t>ガク</t>
    </rPh>
    <rPh sb="82" eb="83">
      <t>ゲン</t>
    </rPh>
    <rPh sb="83" eb="84">
      <t>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</si>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</sst>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52F2-4E05-8A1B-1207B4D850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88408</c:v>
                </c:pt>
                <c:pt idx="1">
                  <c:v>98641</c:v>
                </c:pt>
                <c:pt idx="2">
                  <c:v>95900</c:v>
                </c:pt>
                <c:pt idx="3">
                  <c:v>85070</c:v>
                </c:pt>
                <c:pt idx="4">
                  <c:v>88464</c:v>
                </c:pt>
              </c:numCache>
            </c:numRef>
          </c:val>
          <c:smooth val="0"/>
          <c:extLst>
            <c:ext xmlns:c16="http://schemas.microsoft.com/office/drawing/2014/chart" uri="{C3380CC4-5D6E-409C-BE32-E72D297353CC}">
              <c16:uniqueId val="{00000001-52F2-4E05-8A1B-1207B4D850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3.01</c:v>
                </c:pt>
                <c:pt idx="1">
                  <c:v>3.07</c:v>
                </c:pt>
                <c:pt idx="2">
                  <c:v>3.05</c:v>
                </c:pt>
                <c:pt idx="3">
                  <c:v>3.14</c:v>
                </c:pt>
                <c:pt idx="4">
                  <c:v>3.16</c:v>
                </c:pt>
              </c:numCache>
            </c:numRef>
          </c:val>
          <c:extLst>
            <c:ext xmlns:c16="http://schemas.microsoft.com/office/drawing/2014/chart" uri="{C3380CC4-5D6E-409C-BE32-E72D297353CC}">
              <c16:uniqueId val="{00000000-09E3-4D91-B385-D9F090498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27.21</c:v>
                </c:pt>
                <c:pt idx="1">
                  <c:v>28.45</c:v>
                </c:pt>
                <c:pt idx="2">
                  <c:v>29.07</c:v>
                </c:pt>
                <c:pt idx="3">
                  <c:v>25.89</c:v>
                </c:pt>
                <c:pt idx="4">
                  <c:v>26.47</c:v>
                </c:pt>
              </c:numCache>
            </c:numRef>
          </c:val>
          <c:extLst>
            <c:ext xmlns:c16="http://schemas.microsoft.com/office/drawing/2014/chart" uri="{C3380CC4-5D6E-409C-BE32-E72D297353CC}">
              <c16:uniqueId val="{00000001-09E3-4D91-B385-D9F090498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1.41</c:v>
                </c:pt>
                <c:pt idx="1">
                  <c:v>1.64</c:v>
                </c:pt>
                <c:pt idx="2">
                  <c:v>0.12</c:v>
                </c:pt>
                <c:pt idx="3">
                  <c:v>-3.14</c:v>
                </c:pt>
                <c:pt idx="4">
                  <c:v>-0.06</c:v>
                </c:pt>
              </c:numCache>
            </c:numRef>
          </c:val>
          <c:smooth val="0"/>
          <c:extLst>
            <c:ext xmlns:c16="http://schemas.microsoft.com/office/drawing/2014/chart" uri="{C3380CC4-5D6E-409C-BE32-E72D297353CC}">
              <c16:uniqueId val="{00000002-09E3-4D91-B385-D9F090498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31B0-43A8-BBBF-0A38E248A1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B0-43A8-BBBF-0A38E248A1E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31B0-43A8-BBBF-0A38E248A1E2}"/>
            </c:ext>
          </c:extLst>
        </c:ser>
        <c:ser>
          <c:idx val="3"/>
          <c:order val="3"/>
          <c:tx>
            <c:strRef>
              <c:f>データシート!$A$30</c:f>
              <c:strCache>
                <c:ptCount val="1"/>
                <c:pt idx="0">
                  <c:v>臼杵石仏特別会計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c:v>
                </c:pt>
                <c:pt idx="4">
                  <c:v>#N/A</c:v>
                </c:pt>
                <c:pt idx="5">
                  <c:v>0.09</c:v>
                </c:pt>
                <c:pt idx="6">
                  <c:v>#N/A</c:v>
                </c:pt>
                <c:pt idx="7">
                  <c:v>0.03</c:v>
                </c:pt>
                <c:pt idx="8">
                  <c:v>#N/A</c:v>
                </c:pt>
                <c:pt idx="9">
                  <c:v>0.02</c:v>
                </c:pt>
              </c:numCache>
            </c:numRef>
          </c:val>
          <c:extLst>
            <c:ext xmlns:c16="http://schemas.microsoft.com/office/drawing/2014/chart" uri="{C3380CC4-5D6E-409C-BE32-E72D297353CC}">
              <c16:uniqueId val="{00000003-31B0-43A8-BBBF-0A38E248A1E2}"/>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31B0-43A8-BBBF-0A38E248A1E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0.56999999999999995</c:v>
                </c:pt>
                <c:pt idx="4">
                  <c:v>#N/A</c:v>
                </c:pt>
                <c:pt idx="5">
                  <c:v>0.56999999999999995</c:v>
                </c:pt>
                <c:pt idx="6">
                  <c:v>#N/A</c:v>
                </c:pt>
                <c:pt idx="7">
                  <c:v>0.6</c:v>
                </c:pt>
                <c:pt idx="8">
                  <c:v>#N/A</c:v>
                </c:pt>
                <c:pt idx="9">
                  <c:v>0.34</c:v>
                </c:pt>
              </c:numCache>
            </c:numRef>
          </c:val>
          <c:extLst>
            <c:ext xmlns:c16="http://schemas.microsoft.com/office/drawing/2014/chart" uri="{C3380CC4-5D6E-409C-BE32-E72D297353CC}">
              <c16:uniqueId val="{00000005-31B0-43A8-BBBF-0A38E248A1E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0.1</c:v>
                </c:pt>
                <c:pt idx="4">
                  <c:v>#N/A</c:v>
                </c:pt>
                <c:pt idx="5">
                  <c:v>0.08</c:v>
                </c:pt>
                <c:pt idx="6">
                  <c:v>#N/A</c:v>
                </c:pt>
                <c:pt idx="7">
                  <c:v>0.08</c:v>
                </c:pt>
                <c:pt idx="8">
                  <c:v>#N/A</c:v>
                </c:pt>
                <c:pt idx="9">
                  <c:v>0.44</c:v>
                </c:pt>
              </c:numCache>
            </c:numRef>
          </c:val>
          <c:extLst>
            <c:ext xmlns:c16="http://schemas.microsoft.com/office/drawing/2014/chart" uri="{C3380CC4-5D6E-409C-BE32-E72D297353CC}">
              <c16:uniqueId val="{00000006-31B0-43A8-BBBF-0A38E248A1E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1.0900000000000001</c:v>
                </c:pt>
                <c:pt idx="4">
                  <c:v>#N/A</c:v>
                </c:pt>
                <c:pt idx="5">
                  <c:v>1.53</c:v>
                </c:pt>
                <c:pt idx="6">
                  <c:v>#N/A</c:v>
                </c:pt>
                <c:pt idx="7">
                  <c:v>1.87</c:v>
                </c:pt>
                <c:pt idx="8">
                  <c:v>#N/A</c:v>
                </c:pt>
                <c:pt idx="9">
                  <c:v>2.13</c:v>
                </c:pt>
              </c:numCache>
            </c:numRef>
          </c:val>
          <c:extLst>
            <c:ext xmlns:c16="http://schemas.microsoft.com/office/drawing/2014/chart" uri="{C3380CC4-5D6E-409C-BE32-E72D297353CC}">
              <c16:uniqueId val="{00000007-31B0-43A8-BBBF-0A38E248A1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1.1299999999999999</c:v>
                </c:pt>
                <c:pt idx="2">
                  <c:v>#N/A</c:v>
                </c:pt>
                <c:pt idx="3">
                  <c:v>1.2</c:v>
                </c:pt>
                <c:pt idx="4">
                  <c:v>#N/A</c:v>
                </c:pt>
                <c:pt idx="5">
                  <c:v>1.24</c:v>
                </c:pt>
                <c:pt idx="6">
                  <c:v>#N/A</c:v>
                </c:pt>
                <c:pt idx="7">
                  <c:v>3.14</c:v>
                </c:pt>
                <c:pt idx="8">
                  <c:v>#N/A</c:v>
                </c:pt>
                <c:pt idx="9">
                  <c:v>2.15</c:v>
                </c:pt>
              </c:numCache>
            </c:numRef>
          </c:val>
          <c:extLst>
            <c:ext xmlns:c16="http://schemas.microsoft.com/office/drawing/2014/chart" uri="{C3380CC4-5D6E-409C-BE32-E72D297353CC}">
              <c16:uniqueId val="{00000008-31B0-43A8-BBBF-0A38E248A1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2.83</c:v>
                </c:pt>
                <c:pt idx="2">
                  <c:v>#N/A</c:v>
                </c:pt>
                <c:pt idx="3">
                  <c:v>3.06</c:v>
                </c:pt>
                <c:pt idx="4">
                  <c:v>#N/A</c:v>
                </c:pt>
                <c:pt idx="5">
                  <c:v>3.04</c:v>
                </c:pt>
                <c:pt idx="6">
                  <c:v>#N/A</c:v>
                </c:pt>
                <c:pt idx="7">
                  <c:v>3.13</c:v>
                </c:pt>
                <c:pt idx="8">
                  <c:v>#N/A</c:v>
                </c:pt>
                <c:pt idx="9">
                  <c:v>3.16</c:v>
                </c:pt>
              </c:numCache>
            </c:numRef>
          </c:val>
          <c:extLst>
            <c:ext xmlns:c16="http://schemas.microsoft.com/office/drawing/2014/chart" uri="{C3380CC4-5D6E-409C-BE32-E72D297353CC}">
              <c16:uniqueId val="{00000009-31B0-43A8-BBBF-0A38E248A1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2630</c:v>
                </c:pt>
                <c:pt idx="5">
                  <c:v>2648</c:v>
                </c:pt>
                <c:pt idx="8">
                  <c:v>2556</c:v>
                </c:pt>
                <c:pt idx="11">
                  <c:v>2655</c:v>
                </c:pt>
                <c:pt idx="14">
                  <c:v>2465</c:v>
                </c:pt>
              </c:numCache>
            </c:numRef>
          </c:val>
          <c:extLst>
            <c:ext xmlns:c16="http://schemas.microsoft.com/office/drawing/2014/chart" uri="{C3380CC4-5D6E-409C-BE32-E72D297353CC}">
              <c16:uniqueId val="{00000000-0D52-4D12-94B2-034BFA27EA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52-4D12-94B2-034BFA27EA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78</c:v>
                </c:pt>
                <c:pt idx="3">
                  <c:v>72</c:v>
                </c:pt>
                <c:pt idx="6">
                  <c:v>79</c:v>
                </c:pt>
                <c:pt idx="9">
                  <c:v>50</c:v>
                </c:pt>
                <c:pt idx="12">
                  <c:v>30</c:v>
                </c:pt>
              </c:numCache>
            </c:numRef>
          </c:val>
          <c:extLst>
            <c:ext xmlns:c16="http://schemas.microsoft.com/office/drawing/2014/chart" uri="{C3380CC4-5D6E-409C-BE32-E72D297353CC}">
              <c16:uniqueId val="{00000002-0D52-4D12-94B2-034BFA27EA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5</c:v>
                </c:pt>
                <c:pt idx="12">
                  <c:v>5</c:v>
                </c:pt>
              </c:numCache>
            </c:numRef>
          </c:val>
          <c:extLst>
            <c:ext xmlns:c16="http://schemas.microsoft.com/office/drawing/2014/chart" uri="{C3380CC4-5D6E-409C-BE32-E72D297353CC}">
              <c16:uniqueId val="{00000003-0D52-4D12-94B2-034BFA27EA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661</c:v>
                </c:pt>
                <c:pt idx="3">
                  <c:v>714</c:v>
                </c:pt>
                <c:pt idx="6">
                  <c:v>678</c:v>
                </c:pt>
                <c:pt idx="9">
                  <c:v>651</c:v>
                </c:pt>
                <c:pt idx="12">
                  <c:v>611</c:v>
                </c:pt>
              </c:numCache>
            </c:numRef>
          </c:val>
          <c:extLst>
            <c:ext xmlns:c16="http://schemas.microsoft.com/office/drawing/2014/chart" uri="{C3380CC4-5D6E-409C-BE32-E72D297353CC}">
              <c16:uniqueId val="{00000004-0D52-4D12-94B2-034BFA27EA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52-4D12-94B2-034BFA27EA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52-4D12-94B2-034BFA27EA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2939</c:v>
                </c:pt>
                <c:pt idx="3">
                  <c:v>2911</c:v>
                </c:pt>
                <c:pt idx="6">
                  <c:v>2811</c:v>
                </c:pt>
                <c:pt idx="9">
                  <c:v>2960</c:v>
                </c:pt>
                <c:pt idx="12">
                  <c:v>2607</c:v>
                </c:pt>
              </c:numCache>
            </c:numRef>
          </c:val>
          <c:extLst>
            <c:ext xmlns:c16="http://schemas.microsoft.com/office/drawing/2014/chart" uri="{C3380CC4-5D6E-409C-BE32-E72D297353CC}">
              <c16:uniqueId val="{00000007-0D52-4D12-94B2-034BFA27EA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1048</c:v>
                </c:pt>
                <c:pt idx="2">
                  <c:v>#N/A</c:v>
                </c:pt>
                <c:pt idx="3">
                  <c:v>#N/A</c:v>
                </c:pt>
                <c:pt idx="4">
                  <c:v>1049</c:v>
                </c:pt>
                <c:pt idx="5">
                  <c:v>#N/A</c:v>
                </c:pt>
                <c:pt idx="6">
                  <c:v>#N/A</c:v>
                </c:pt>
                <c:pt idx="7">
                  <c:v>1012</c:v>
                </c:pt>
                <c:pt idx="8">
                  <c:v>#N/A</c:v>
                </c:pt>
                <c:pt idx="9">
                  <c:v>#N/A</c:v>
                </c:pt>
                <c:pt idx="10">
                  <c:v>1011</c:v>
                </c:pt>
                <c:pt idx="11">
                  <c:v>#N/A</c:v>
                </c:pt>
                <c:pt idx="12">
                  <c:v>#N/A</c:v>
                </c:pt>
                <c:pt idx="13">
                  <c:v>788</c:v>
                </c:pt>
                <c:pt idx="14">
                  <c:v>#N/A</c:v>
                </c:pt>
              </c:numCache>
            </c:numRef>
          </c:val>
          <c:smooth val="0"/>
          <c:extLst>
            <c:ext xmlns:c16="http://schemas.microsoft.com/office/drawing/2014/chart" uri="{C3380CC4-5D6E-409C-BE32-E72D297353CC}">
              <c16:uniqueId val="{00000008-0D52-4D12-94B2-034BFA27EA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23953</c:v>
                </c:pt>
                <c:pt idx="5">
                  <c:v>24301</c:v>
                </c:pt>
                <c:pt idx="8">
                  <c:v>24372</c:v>
                </c:pt>
                <c:pt idx="11">
                  <c:v>24351</c:v>
                </c:pt>
                <c:pt idx="14">
                  <c:v>24466</c:v>
                </c:pt>
              </c:numCache>
            </c:numRef>
          </c:val>
          <c:extLst>
            <c:ext xmlns:c16="http://schemas.microsoft.com/office/drawing/2014/chart" uri="{C3380CC4-5D6E-409C-BE32-E72D297353CC}">
              <c16:uniqueId val="{00000000-51D7-4476-BB13-4CAD00F27E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2377</c:v>
                </c:pt>
                <c:pt idx="5">
                  <c:v>2082</c:v>
                </c:pt>
                <c:pt idx="8">
                  <c:v>1929</c:v>
                </c:pt>
                <c:pt idx="11">
                  <c:v>2163</c:v>
                </c:pt>
                <c:pt idx="14">
                  <c:v>2534</c:v>
                </c:pt>
              </c:numCache>
            </c:numRef>
          </c:val>
          <c:extLst>
            <c:ext xmlns:c16="http://schemas.microsoft.com/office/drawing/2014/chart" uri="{C3380CC4-5D6E-409C-BE32-E72D297353CC}">
              <c16:uniqueId val="{00000001-51D7-4476-BB13-4CAD00F27E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8870</c:v>
                </c:pt>
                <c:pt idx="5">
                  <c:v>9510</c:v>
                </c:pt>
                <c:pt idx="8">
                  <c:v>9542</c:v>
                </c:pt>
                <c:pt idx="11">
                  <c:v>9427</c:v>
                </c:pt>
                <c:pt idx="14">
                  <c:v>9786</c:v>
                </c:pt>
              </c:numCache>
            </c:numRef>
          </c:val>
          <c:extLst>
            <c:ext xmlns:c16="http://schemas.microsoft.com/office/drawing/2014/chart" uri="{C3380CC4-5D6E-409C-BE32-E72D297353CC}">
              <c16:uniqueId val="{00000002-51D7-4476-BB13-4CAD00F27E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D7-4476-BB13-4CAD00F27E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D7-4476-BB13-4CAD00F27E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2</c:v>
                </c:pt>
                <c:pt idx="9">
                  <c:v>2</c:v>
                </c:pt>
                <c:pt idx="12">
                  <c:v>2</c:v>
                </c:pt>
              </c:numCache>
            </c:numRef>
          </c:val>
          <c:extLst>
            <c:ext xmlns:c16="http://schemas.microsoft.com/office/drawing/2014/chart" uri="{C3380CC4-5D6E-409C-BE32-E72D297353CC}">
              <c16:uniqueId val="{00000005-51D7-4476-BB13-4CAD00F27E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3211</c:v>
                </c:pt>
                <c:pt idx="3">
                  <c:v>3196</c:v>
                </c:pt>
                <c:pt idx="6">
                  <c:v>3021</c:v>
                </c:pt>
                <c:pt idx="9">
                  <c:v>3025</c:v>
                </c:pt>
                <c:pt idx="12">
                  <c:v>3103</c:v>
                </c:pt>
              </c:numCache>
            </c:numRef>
          </c:val>
          <c:extLst>
            <c:ext xmlns:c16="http://schemas.microsoft.com/office/drawing/2014/chart" uri="{C3380CC4-5D6E-409C-BE32-E72D297353CC}">
              <c16:uniqueId val="{00000006-51D7-4476-BB13-4CAD00F27E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62</c:v>
                </c:pt>
                <c:pt idx="6">
                  <c:v>62</c:v>
                </c:pt>
                <c:pt idx="9">
                  <c:v>57</c:v>
                </c:pt>
                <c:pt idx="12">
                  <c:v>52</c:v>
                </c:pt>
              </c:numCache>
            </c:numRef>
          </c:val>
          <c:extLst>
            <c:ext xmlns:c16="http://schemas.microsoft.com/office/drawing/2014/chart" uri="{C3380CC4-5D6E-409C-BE32-E72D297353CC}">
              <c16:uniqueId val="{00000007-51D7-4476-BB13-4CAD00F27E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8593</c:v>
                </c:pt>
                <c:pt idx="3">
                  <c:v>8307</c:v>
                </c:pt>
                <c:pt idx="6">
                  <c:v>7879</c:v>
                </c:pt>
                <c:pt idx="9">
                  <c:v>7519</c:v>
                </c:pt>
                <c:pt idx="12">
                  <c:v>7087</c:v>
                </c:pt>
              </c:numCache>
            </c:numRef>
          </c:val>
          <c:extLst>
            <c:ext xmlns:c16="http://schemas.microsoft.com/office/drawing/2014/chart" uri="{C3380CC4-5D6E-409C-BE32-E72D297353CC}">
              <c16:uniqueId val="{00000008-51D7-4476-BB13-4CAD00F27E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255</c:v>
                </c:pt>
                <c:pt idx="3">
                  <c:v>236</c:v>
                </c:pt>
                <c:pt idx="6">
                  <c:v>199</c:v>
                </c:pt>
                <c:pt idx="9">
                  <c:v>170</c:v>
                </c:pt>
                <c:pt idx="12">
                  <c:v>155</c:v>
                </c:pt>
              </c:numCache>
            </c:numRef>
          </c:val>
          <c:extLst>
            <c:ext xmlns:c16="http://schemas.microsoft.com/office/drawing/2014/chart" uri="{C3380CC4-5D6E-409C-BE32-E72D297353CC}">
              <c16:uniqueId val="{00000009-51D7-4476-BB13-4CAD00F27E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25127</c:v>
                </c:pt>
                <c:pt idx="3">
                  <c:v>25424</c:v>
                </c:pt>
                <c:pt idx="6">
                  <c:v>25746</c:v>
                </c:pt>
                <c:pt idx="9">
                  <c:v>25708</c:v>
                </c:pt>
                <c:pt idx="12">
                  <c:v>26338</c:v>
                </c:pt>
              </c:numCache>
            </c:numRef>
          </c:val>
          <c:extLst>
            <c:ext xmlns:c16="http://schemas.microsoft.com/office/drawing/2014/chart" uri="{C3380CC4-5D6E-409C-BE32-E72D297353CC}">
              <c16:uniqueId val="{0000000A-51D7-4476-BB13-4CAD00F27E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2050</c:v>
                </c:pt>
                <c:pt idx="2">
                  <c:v>#N/A</c:v>
                </c:pt>
                <c:pt idx="3">
                  <c:v>#N/A</c:v>
                </c:pt>
                <c:pt idx="4">
                  <c:v>1333</c:v>
                </c:pt>
                <c:pt idx="5">
                  <c:v>#N/A</c:v>
                </c:pt>
                <c:pt idx="6">
                  <c:v>#N/A</c:v>
                </c:pt>
                <c:pt idx="7">
                  <c:v>1065</c:v>
                </c:pt>
                <c:pt idx="8">
                  <c:v>#N/A</c:v>
                </c:pt>
                <c:pt idx="9">
                  <c:v>#N/A</c:v>
                </c:pt>
                <c:pt idx="10">
                  <c:v>538</c:v>
                </c:pt>
                <c:pt idx="11">
                  <c:v>#N/A</c:v>
                </c:pt>
                <c:pt idx="12">
                  <c:v>#N/A</c:v>
                </c:pt>
                <c:pt idx="13">
                  <c:v>0</c:v>
                </c:pt>
                <c:pt idx="14">
                  <c:v>#N/A</c:v>
                </c:pt>
              </c:numCache>
            </c:numRef>
          </c:val>
          <c:smooth val="0"/>
          <c:extLst>
            <c:ext xmlns:c16="http://schemas.microsoft.com/office/drawing/2014/chart" uri="{C3380CC4-5D6E-409C-BE32-E72D297353CC}">
              <c16:uniqueId val="{0000000B-51D7-4476-BB13-4CAD00F27E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3412</c:v>
                </c:pt>
                <c:pt idx="1">
                  <c:v>3034</c:v>
                </c:pt>
                <c:pt idx="2">
                  <c:v>3031</c:v>
                </c:pt>
              </c:numCache>
            </c:numRef>
          </c:val>
          <c:extLst>
            <c:ext xmlns:c16="http://schemas.microsoft.com/office/drawing/2014/chart" uri="{C3380CC4-5D6E-409C-BE32-E72D297353CC}">
              <c16:uniqueId val="{00000000-9454-4AF5-BE6A-BB97C2AF7B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697</c:v>
                </c:pt>
                <c:pt idx="1">
                  <c:v>702</c:v>
                </c:pt>
                <c:pt idx="2">
                  <c:v>702</c:v>
                </c:pt>
              </c:numCache>
            </c:numRef>
          </c:val>
          <c:extLst>
            <c:ext xmlns:c16="http://schemas.microsoft.com/office/drawing/2014/chart" uri="{C3380CC4-5D6E-409C-BE32-E72D297353CC}">
              <c16:uniqueId val="{00000001-9454-4AF5-BE6A-BB97C2AF7B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4321</c:v>
                </c:pt>
                <c:pt idx="1">
                  <c:v>4363</c:v>
                </c:pt>
                <c:pt idx="2">
                  <c:v>4495</c:v>
                </c:pt>
              </c:numCache>
            </c:numRef>
          </c:val>
          <c:extLst>
            <c:ext xmlns:c16="http://schemas.microsoft.com/office/drawing/2014/chart" uri="{C3380CC4-5D6E-409C-BE32-E72D297353CC}">
              <c16:uniqueId val="{00000002-9454-4AF5-BE6A-BB97C2AF7B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{1B17C76F-4E47-4745-A716-95CFC34AA679}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78-4B20-9CA5-7646EF205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{EEB0A3BE-9E9B-48A8-8BB4-14F814DBAAC3}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78-4B20-9CA5-7646EF205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{3B1FFFB5-4C8C-413E-9C00-36F74478C39E}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78-4B20-9CA5-7646EF205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{D3FB44F1-7D15-4308-98D0-185E618740B0}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78-4B20-9CA5-7646EF205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{8EE70733-8A39-4086-A609-7453AFA58E1D}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78-4B20-9CA5-7646EF20536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{6003EFD6-8745-4873-8F90-0B100DF0BD5A}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78-4B20-9CA5-7646EF20536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{42F0E525-27F4-4087-8DAD-D114F50DDCD5}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78-4B20-9CA5-7646EF20536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{F1834E2A-0F41-49EE-BE89-EA48ECB06FE8}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78-4B20-9CA5-7646EF20536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{36B891A0-4DBD-405F-BF09-21B5CFBA32BC}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78-4B20-9CA5-7646EF205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c:v>
                </c:pt>
                <c:pt idx="16">
                  <c:v>61</c:v>
                </c:pt>
                <c:pt idx="24">
                  <c:v>62</c:v>
                </c:pt>
                <c:pt idx="32">
                  <c:v>63.2</c:v>
                </c:pt>
              </c:numCache>
            </c:numRef>
          </c:xVal>
          <c:yVal>
            <c:numRef>
              <c:f>公会計指標分析・財政指標組合せ分析表!$BP$51:$DC$51</c:f>
              <c:numCache>
                <c:formatCode>#,##0.0;"▲ "#,##0.0</c:formatCode>
                <c:ptCount val="40"/>
                <c:pt idx="8">
                  <c:v>13.9</c:v>
                </c:pt>
                <c:pt idx="16">
                  <c:v>11.3</c:v>
                </c:pt>
                <c:pt idx="24">
                  <c:v>5.7</c:v>
                </c:pt>
              </c:numCache>
            </c:numRef>
          </c:yVal>
          <c:smooth val="0"/>
          <c:extLst>
            <c:ext xmlns:c16="http://schemas.microsoft.com/office/drawing/2014/chart" uri="{C3380CC4-5D6E-409C-BE32-E72D297353CC}">
              <c16:uniqueId val="{00000009-3E78-4B20-9CA5-7646EF2053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{4884DA4F-D817-481B-98BC-B8FE8F5C40F9}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78-4B20-9CA5-7646EF2053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{4BFC0A56-14BB-41D9-88C7-657A68E9FA62}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78-4B20-9CA5-7646EF205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{2AE5ADAA-9B44-4419-95D0-302BB7E50EBE}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78-4B20-9CA5-7646EF205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{904695D1-CEA3-4E2A-BFC5-69CC853E32E4}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78-4B20-9CA5-7646EF205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{00C7859A-2431-4098-ADA0-71CCC4DA2267}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78-4B20-9CA5-7646EF20536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{5C1F2F1A-C9CD-40AA-8800-122CFD17CEF8}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78-4B20-9CA5-7646EF20536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{EC768087-AE09-41C5-A211-6B63CEA7D82D}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78-4B20-9CA5-7646EF20536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{13ECC50D-45D5-45E9-A4AF-511FF78BA05D}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78-4B20-9CA5-7646EF20536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{D9D0EF85-EFBF-4F4F-B6BE-C2EC6CBA835A}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78-4B20-9CA5-7646EF205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57.1</c:v>
                </c:pt>
                <c:pt idx="24">
                  <c:v>58.7</c:v>
                </c:pt>
                <c:pt idx="32">
                  <c:v>59.5</c:v>
                </c:pt>
              </c:numCache>
            </c:numRef>
          </c:xVal>
          <c:yVal>
            <c:numRef>
              <c:f>公会計指標分析・財政指標組合せ分析表!$BP$55:$DC$55</c:f>
              <c:numCache>
                <c:formatCode>#,##0.0;"▲ "#,##0.0</c:formatCode>
                <c:ptCount val="40"/>
                <c:pt idx="8">
                  <c:v>58.5</c:v>
                </c:pt>
                <c:pt idx="16">
                  <c:v>52.3</c:v>
                </c:pt>
                <c:pt idx="24">
                  <c:v>55.4</c:v>
                </c:pt>
                <c:pt idx="32">
                  <c:v>52.7</c:v>
                </c:pt>
              </c:numCache>
            </c:numRef>
          </c:yVal>
          <c:smooth val="0"/>
          <c:extLst>
            <c:ext xmlns:c16="http://schemas.microsoft.com/office/drawing/2014/chart" uri="{C3380CC4-5D6E-409C-BE32-E72D297353CC}">
              <c16:uniqueId val="{00000013-3E78-4B20-9CA5-7646EF20536D}"/>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{B2CE1D50-9C67-4785-82C9-D4E70F15F557}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7EB-4C80-804D-9A47F20116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{A75CE18E-566F-41B0-9DCF-8CCC8D2E444D}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EB-4C80-804D-9A47F20116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{BE567374-7896-4D8E-B333-8F7CA50630A7}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EB-4C80-804D-9A47F20116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{EDF212A2-4B6B-4FD3-B617-D42D3B0020A4}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EB-4C80-804D-9A47F20116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{CB426D01-B76C-4611-8290-613488DA5F1D}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EB-4C80-804D-9A47F20116A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{4C999A6A-93FB-47B2-A0F7-003FA245C8F4}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7EB-4C80-804D-9A47F20116A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{4083328A-3F8C-47F0-A7D9-B2822B108E59}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7EB-4C80-804D-9A47F20116A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{DAD82A9E-FB7A-4C99-AA10-0716CDC0075F}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7EB-4C80-804D-9A47F20116A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{DEC19CAF-9B8C-49D4-BB94-A90A85AA9334}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7EB-4C80-804D-9A47F20116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11.2</c:v>
                </c:pt>
                <c:pt idx="16">
                  <c:v>10.9</c:v>
                </c:pt>
                <c:pt idx="24">
                  <c:v>10.8</c:v>
                </c:pt>
                <c:pt idx="32">
                  <c:v>10</c:v>
                </c:pt>
              </c:numCache>
            </c:numRef>
          </c:xVal>
          <c:yVal>
            <c:numRef>
              <c:f>公会計指標分析・財政指標組合せ分析表!$BP$73:$DC$73</c:f>
              <c:numCache>
                <c:formatCode>#,##0.0;"▲ "#,##0.0</c:formatCode>
                <c:ptCount val="40"/>
                <c:pt idx="0">
                  <c:v>21.6</c:v>
                </c:pt>
                <c:pt idx="8">
                  <c:v>13.9</c:v>
                </c:pt>
                <c:pt idx="16">
                  <c:v>11.3</c:v>
                </c:pt>
                <c:pt idx="24">
                  <c:v>5.7</c:v>
                </c:pt>
              </c:numCache>
            </c:numRef>
          </c:yVal>
          <c:smooth val="0"/>
          <c:extLst>
            <c:ext xmlns:c16="http://schemas.microsoft.com/office/drawing/2014/chart" uri="{C3380CC4-5D6E-409C-BE32-E72D297353CC}">
              <c16:uniqueId val="{00000009-57EB-4C80-804D-9A47F20116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{EAB57750-3D00-4E7E-811C-49A0F73A84BF}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7EB-4C80-804D-9A47F20116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{CEB8C0F8-F689-4732-9493-7E3F15B2B8BB}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EB-4C80-804D-9A47F20116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{8B721415-CBA3-41BE-A086-FF27D25174F7}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EB-4C80-804D-9A47F20116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{BF700780-69F2-47E1-9699-5D15A7FF7B16}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EB-4C80-804D-9A47F20116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{0C7799AB-BFF2-4131-ABFA-6264D2E8F934}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EB-4C80-804D-9A47F20116A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{B7EF853E-A14B-40C3-B583-919BB8457D42}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7EB-4C80-804D-9A47F20116A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{112BFB31-06AB-4D81-B913-85767D7F6535}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7EB-4C80-804D-9A47F20116A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{813C9697-3428-4F38-9025-06C7FF4F3EE4}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7EB-4C80-804D-9A47F20116A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{5B7174A2-3DA2-48FC-81F6-372F26883E80}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7EB-4C80-804D-9A47F20116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9.6999999999999993</c:v>
                </c:pt>
                <c:pt idx="32">
                  <c:v>9.5</c:v>
                </c:pt>
              </c:numCache>
            </c:numRef>
          </c:xVal>
          <c:yVal>
            <c:numRef>
              <c:f>公会計指標分析・財政指標組合せ分析表!$BP$77:$DC$77</c:f>
              <c:numCache>
                <c:formatCode>#,##0.0;"▲ "#,##0.0</c:formatCode>
                <c:ptCount val="40"/>
                <c:pt idx="0">
                  <c:v>60.8</c:v>
                </c:pt>
                <c:pt idx="8">
                  <c:v>58.5</c:v>
                </c:pt>
                <c:pt idx="16">
                  <c:v>52.3</c:v>
                </c:pt>
                <c:pt idx="24">
                  <c:v>55.4</c:v>
                </c:pt>
                <c:pt idx="32">
                  <c:v>52.7</c:v>
                </c:pt>
              </c:numCache>
            </c:numRef>
          </c:yVal>
          <c:smooth val="0"/>
          <c:extLst>
            <c:ext xmlns:c16="http://schemas.microsoft.com/office/drawing/2014/chart" uri="{C3380CC4-5D6E-409C-BE32-E72D297353CC}">
              <c16:uniqueId val="{00000013-57EB-4C80-804D-9A47F20116AE}"/>
            </c:ext>
          </c:extLst>
        </c:ser>
        <c:dLbls>
          <c:showLegendKey val="0"/>
          <c:showVal val="1"/>
          <c:showCatName val="0"/>
          <c:showSerName val="0"/>
          <c:showPercent val="0"/>
          <c:showBubbleSize val="0"/>
        </c:dLbls>
        <c:axId val="84219776"/>
        <c:axId val="84234240"/>
      </c:scatterChart>
      <c:valAx>
        <c:axId val="84219776"/>
        <c:scaling>
          <c:orientation val="minMax"/>
          <c:max val="1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30年度において、前年度と同数となる0.39となっている。</a:t>
          </a:r>
        </a:p>
        <a:p>
          <a:r>
            <a:rPr kumimoji="1" lang="ja-JP" altLang="en-US" sz="1300">
              <a:latin typeface="ＭＳ Ｐゴシック" panose="020B0600070205080204" pitchFamily="50" charset="-128"/>
              <a:ea typeface="ＭＳ Ｐゴシック" panose="020B0600070205080204" pitchFamily="50" charset="-128"/>
            </a:rPr>
            <a:t>今後も生産年齢人口の大幅な増加や、自主財源である個人・法人市民税等の大幅な増加は見込めないことから類似団体平均を下回って推移すると見込まれる。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経常収支比率は分母となる経常一般財源が普通交付税等の減により対前年度比△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199,187</a:t>
          </a:r>
          <a:r>
            <a:rPr kumimoji="1" lang="ja-JP" altLang="en-US" sz="1200">
              <a:latin typeface="ＭＳ Ｐゴシック" panose="020B0600070205080204" pitchFamily="50" charset="-128"/>
              <a:ea typeface="ＭＳ Ｐゴシック" panose="020B0600070205080204" pitchFamily="50" charset="-128"/>
            </a:rPr>
            <a:t>千円）したものの、分子となる公債費において償還終了に伴い経常一般財源が減少（△</a:t>
          </a:r>
          <a:r>
            <a:rPr kumimoji="1" lang="en-US" altLang="ja-JP" sz="1200">
              <a:latin typeface="ＭＳ Ｐゴシック" panose="020B0600070205080204" pitchFamily="50" charset="-128"/>
              <a:ea typeface="ＭＳ Ｐゴシック" panose="020B0600070205080204" pitchFamily="50" charset="-128"/>
            </a:rPr>
            <a:t>351,420</a:t>
          </a:r>
          <a:r>
            <a:rPr kumimoji="1" lang="ja-JP" altLang="en-US" sz="1200">
              <a:latin typeface="ＭＳ Ｐゴシック" panose="020B0600070205080204" pitchFamily="50" charset="-128"/>
              <a:ea typeface="ＭＳ Ｐゴシック" panose="020B0600070205080204" pitchFamily="50" charset="-128"/>
            </a:rPr>
            <a:t>千円）したこと等により対前年度比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しかしながら、類似団体平均を下回る数値となっており、今後も安定した財政運営を行うために</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また、公債費については今後の財政負担を増加させないよう公共施設整備五カ年計画等に基づく計画的な借入を行うよう留意する。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80518</xdr:rowOff>
    </xdr:to>
    <xdr:cxnSp macro="">
      <xdr:nvCxnSpPr>
        <xdr:cNvPr id="130" name="直線コネクタ 129"/>
        <xdr:cNvCxnSpPr/>
      </xdr:nvCxnSpPr>
      <xdr:spPr>
        <a:xfrm flipV="1">
          <a:off x="4114800" y="1073226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80518</xdr:rowOff>
    </xdr:to>
    <xdr:cxnSp macro="">
      <xdr:nvCxnSpPr>
        <xdr:cNvPr id="133" name="直線コネクタ 132"/>
        <xdr:cNvCxnSpPr/>
      </xdr:nvCxnSpPr>
      <xdr:spPr>
        <a:xfrm>
          <a:off x="3225800" y="1075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126492</xdr:rowOff>
    </xdr:to>
    <xdr:cxnSp macro="">
      <xdr:nvCxnSpPr>
        <xdr:cNvPr id="136" name="直線コネクタ 135"/>
        <xdr:cNvCxnSpPr/>
      </xdr:nvCxnSpPr>
      <xdr:spPr>
        <a:xfrm>
          <a:off x="2336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34798</xdr:rowOff>
    </xdr:to>
    <xdr:cxnSp macro="">
      <xdr:nvCxnSpPr>
        <xdr:cNvPr id="139" name="直線コネクタ 138"/>
        <xdr:cNvCxnSpPr/>
      </xdr:nvCxnSpPr>
      <xdr:spPr>
        <a:xfrm flipV="1">
          <a:off x="1447800" y="106550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41" name="テキスト ボックス 140"/>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9" name="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23639</xdr:rowOff>
    </xdr:from>
    <xdr:ext cx="762000" cy="259045"/>
    <xdr:sp macro="" textlink="">
      <xdr:nvSpPr>
        <xdr:cNvPr id="150" name="財政構造の弾力性該当値テキスト"/>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7" name="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8" name="テキスト ボックス 157"/>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人件費においては退職金の減や、超勤縮減の取組等に伴う時間外手当の減の影響で対前年比△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40,434</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物件費においてはふるさと納税に関する広告料、返礼品の運搬費や、豊後大野市ごみ処理管理委託料等が増加し対前年比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144,049</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結果として前年度からの人口減少（△</a:t>
          </a:r>
          <a:r>
            <a:rPr kumimoji="1" lang="en-US" altLang="ja-JP" sz="1300">
              <a:latin typeface="ＭＳ Ｐゴシック" panose="020B0600070205080204" pitchFamily="50" charset="-128"/>
              <a:ea typeface="ＭＳ Ｐゴシック" panose="020B0600070205080204" pitchFamily="50" charset="-128"/>
            </a:rPr>
            <a:t>606</a:t>
          </a:r>
          <a:r>
            <a:rPr kumimoji="1" lang="ja-JP" altLang="en-US" sz="1300">
              <a:latin typeface="ＭＳ Ｐゴシック" panose="020B0600070205080204" pitchFamily="50" charset="-128"/>
              <a:ea typeface="ＭＳ Ｐゴシック" panose="020B0600070205080204" pitchFamily="50" charset="-128"/>
            </a:rPr>
            <a:t>人）の影響もあり人口一人当たり</a:t>
          </a:r>
          <a:r>
            <a:rPr kumimoji="1" lang="en-US" altLang="ja-JP" sz="1300">
              <a:latin typeface="ＭＳ Ｐゴシック" panose="020B0600070205080204" pitchFamily="50" charset="-128"/>
              <a:ea typeface="ＭＳ Ｐゴシック" panose="020B0600070205080204" pitchFamily="50" charset="-128"/>
            </a:rPr>
            <a:t>6,090</a:t>
          </a:r>
          <a:r>
            <a:rPr kumimoji="1" lang="ja-JP" altLang="en-US" sz="1300">
              <a:latin typeface="ＭＳ Ｐゴシック" panose="020B0600070205080204" pitchFamily="50" charset="-128"/>
              <a:ea typeface="ＭＳ Ｐゴシック" panose="020B0600070205080204" pitchFamily="50" charset="-128"/>
            </a:rPr>
            <a:t>円の悪化となった。類似団体平均よりも高い数字となっており、今後も一層の経常経費の見直しや事業の取捨選択に努めていく。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100781</xdr:rowOff>
    </xdr:from>
    <xdr:to>
      <xdr:col>23</xdr:col>
      <xdr:colOff>133350</xdr:colOff>
      <xdr:row>82</xdr:row>
      <xdr:rowOff>149765</xdr:rowOff>
    </xdr:to>
    <xdr:cxnSp macro="">
      <xdr:nvCxnSpPr>
        <xdr:cNvPr id="193" name="直線コネクタ 192"/>
        <xdr:cNvCxnSpPr/>
      </xdr:nvCxnSpPr>
      <xdr:spPr>
        <a:xfrm>
          <a:off x="4114800" y="1415968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45748</xdr:rowOff>
    </xdr:from>
    <xdr:to>
      <xdr:col>19</xdr:col>
      <xdr:colOff>133350</xdr:colOff>
      <xdr:row>82</xdr:row>
      <xdr:rowOff>100781</xdr:rowOff>
    </xdr:to>
    <xdr:cxnSp macro="">
      <xdr:nvCxnSpPr>
        <xdr:cNvPr id="196" name="直線コネクタ 195"/>
        <xdr:cNvCxnSpPr/>
      </xdr:nvCxnSpPr>
      <xdr:spPr>
        <a:xfrm>
          <a:off x="3225800" y="14104648"/>
          <a:ext cx="889000" cy="5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45748</xdr:rowOff>
    </xdr:from>
    <xdr:to>
      <xdr:col>15</xdr:col>
      <xdr:colOff>82550</xdr:colOff>
      <xdr:row>82</xdr:row>
      <xdr:rowOff>77133</xdr:rowOff>
    </xdr:to>
    <xdr:cxnSp macro="">
      <xdr:nvCxnSpPr>
        <xdr:cNvPr id="199" name="直線コネクタ 198"/>
        <xdr:cNvCxnSpPr/>
      </xdr:nvCxnSpPr>
      <xdr:spPr>
        <a:xfrm flipV="1">
          <a:off x="2336800" y="14104648"/>
          <a:ext cx="889000" cy="3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53406</xdr:rowOff>
    </xdr:from>
    <xdr:to>
      <xdr:col>11</xdr:col>
      <xdr:colOff>31750</xdr:colOff>
      <xdr:row>82</xdr:row>
      <xdr:rowOff>77133</xdr:rowOff>
    </xdr:to>
    <xdr:cxnSp macro="">
      <xdr:nvCxnSpPr>
        <xdr:cNvPr id="202" name="直線コネクタ 201"/>
        <xdr:cNvCxnSpPr/>
      </xdr:nvCxnSpPr>
      <xdr:spPr>
        <a:xfrm>
          <a:off x="1447800" y="14112306"/>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64943</xdr:rowOff>
    </xdr:from>
    <xdr:ext cx="762000" cy="259045"/>
    <xdr:sp macro="" textlink="">
      <xdr:nvSpPr>
        <xdr:cNvPr id="204" name="テキスト ボックス 203"/>
        <xdr:cNvSpPr txBox="1"/>
      </xdr:nvSpPr>
      <xdr:spPr>
        <a:xfrm>
          <a:off x="1955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98965</xdr:rowOff>
    </xdr:from>
    <xdr:to>
      <xdr:col>23</xdr:col>
      <xdr:colOff>184150</xdr:colOff>
      <xdr:row>83</xdr:row>
      <xdr:rowOff>29115</xdr:rowOff>
    </xdr:to>
    <xdr:sp macro="" textlink="">
      <xdr:nvSpPr>
        <xdr:cNvPr id="212" name="楕円 211"/>
        <xdr:cNvSpPr/>
      </xdr:nvSpPr>
      <xdr:spPr>
        <a:xfrm>
          <a:off x="4902200" y="141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71042</xdr:rowOff>
    </xdr:from>
    <xdr:ext cx="762000" cy="259045"/>
    <xdr:sp macro="" textlink="">
      <xdr:nvSpPr>
        <xdr:cNvPr id="213" name="人件費・物件費等の状況該当値テキスト"/>
        <xdr:cNvSpPr txBox="1"/>
      </xdr:nvSpPr>
      <xdr:spPr>
        <a:xfrm>
          <a:off x="5041900" y="1412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49981</xdr:rowOff>
    </xdr:from>
    <xdr:to>
      <xdr:col>19</xdr:col>
      <xdr:colOff>184150</xdr:colOff>
      <xdr:row>82</xdr:row>
      <xdr:rowOff>151581</xdr:rowOff>
    </xdr:to>
    <xdr:sp macro="" textlink="">
      <xdr:nvSpPr>
        <xdr:cNvPr id="214" name="楕円 213"/>
        <xdr:cNvSpPr/>
      </xdr:nvSpPr>
      <xdr:spPr>
        <a:xfrm>
          <a:off x="4064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136358</xdr:rowOff>
    </xdr:from>
    <xdr:ext cx="736600" cy="259045"/>
    <xdr:sp macro="" textlink="">
      <xdr:nvSpPr>
        <xdr:cNvPr id="215" name="テキスト ボックス 214"/>
        <xdr:cNvSpPr txBox="1"/>
      </xdr:nvSpPr>
      <xdr:spPr>
        <a:xfrm>
          <a:off x="3733800" y="1419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166398</xdr:rowOff>
    </xdr:from>
    <xdr:to>
      <xdr:col>15</xdr:col>
      <xdr:colOff>133350</xdr:colOff>
      <xdr:row>82</xdr:row>
      <xdr:rowOff>96548</xdr:rowOff>
    </xdr:to>
    <xdr:sp macro="" textlink="">
      <xdr:nvSpPr>
        <xdr:cNvPr id="216" name="楕円 215"/>
        <xdr:cNvSpPr/>
      </xdr:nvSpPr>
      <xdr:spPr>
        <a:xfrm>
          <a:off x="3175000" y="14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106725</xdr:rowOff>
    </xdr:from>
    <xdr:ext cx="762000" cy="259045"/>
    <xdr:sp macro="" textlink="">
      <xdr:nvSpPr>
        <xdr:cNvPr id="217" name="テキスト ボックス 216"/>
        <xdr:cNvSpPr txBox="1"/>
      </xdr:nvSpPr>
      <xdr:spPr>
        <a:xfrm>
          <a:off x="2844800" y="1382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26333</xdr:rowOff>
    </xdr:from>
    <xdr:to>
      <xdr:col>11</xdr:col>
      <xdr:colOff>82550</xdr:colOff>
      <xdr:row>82</xdr:row>
      <xdr:rowOff>127933</xdr:rowOff>
    </xdr:to>
    <xdr:sp macro="" textlink="">
      <xdr:nvSpPr>
        <xdr:cNvPr id="218" name="楕円 217"/>
        <xdr:cNvSpPr/>
      </xdr:nvSpPr>
      <xdr:spPr>
        <a:xfrm>
          <a:off x="2286000" y="140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138110</xdr:rowOff>
    </xdr:from>
    <xdr:ext cx="762000" cy="259045"/>
    <xdr:sp macro="" textlink="">
      <xdr:nvSpPr>
        <xdr:cNvPr id="219" name="テキスト ボックス 218"/>
        <xdr:cNvSpPr txBox="1"/>
      </xdr:nvSpPr>
      <xdr:spPr>
        <a:xfrm>
          <a:off x="1955800" y="138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2606</xdr:rowOff>
    </xdr:from>
    <xdr:to>
      <xdr:col>7</xdr:col>
      <xdr:colOff>31750</xdr:colOff>
      <xdr:row>82</xdr:row>
      <xdr:rowOff>104206</xdr:rowOff>
    </xdr:to>
    <xdr:sp macro="" textlink="">
      <xdr:nvSpPr>
        <xdr:cNvPr id="220" name="楕円 219"/>
        <xdr:cNvSpPr/>
      </xdr:nvSpPr>
      <xdr:spPr>
        <a:xfrm>
          <a:off x="1397000" y="140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114383</xdr:rowOff>
    </xdr:from>
    <xdr:ext cx="762000" cy="259045"/>
    <xdr:sp macro="" textlink="">
      <xdr:nvSpPr>
        <xdr:cNvPr id="221" name="テキスト ボックス 220"/>
        <xdr:cNvSpPr txBox="1"/>
      </xdr:nvSpPr>
      <xdr:spPr>
        <a:xfrm>
          <a:off x="1066800" y="138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年度においては、人事院勧告を鑑みた給料改定（給料平均改定率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％、勤勉手当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月増）を行った。今後とも、給与の適正化に努める。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69850</xdr:rowOff>
    </xdr:to>
    <xdr:cxnSp macro="">
      <xdr:nvCxnSpPr>
        <xdr:cNvPr id="257" name="直線コネクタ 256"/>
        <xdr:cNvCxnSpPr/>
      </xdr:nvCxnSpPr>
      <xdr:spPr>
        <a:xfrm>
          <a:off x="16179800" y="152599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0" name="直線コネクタ 259"/>
        <xdr:cNvCxnSpPr/>
      </xdr:nvCxnSpPr>
      <xdr:spPr>
        <a:xfrm>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3" name="直線コネクタ 262"/>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137886</xdr:rowOff>
    </xdr:to>
    <xdr:cxnSp macro="">
      <xdr:nvCxnSpPr>
        <xdr:cNvPr id="266" name="直線コネクタ 265"/>
        <xdr:cNvCxnSpPr/>
      </xdr:nvCxnSpPr>
      <xdr:spPr>
        <a:xfrm>
          <a:off x="13512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7"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8" name="楕円 277"/>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9" name="テキスト ボックス 278"/>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名減少したものの、人口減少（△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人）の影響により、前年度比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次臼杵市行財政活性化実行プラン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を策定し、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持続可能な市役所の実現のため、組織機構の見直しや再任用制度等を活用するとともに、事務事業の選択と集中を行い、正規職員の適正な定員管理に努める。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43634</xdr:rowOff>
    </xdr:to>
    <xdr:cxnSp macro="">
      <xdr:nvCxnSpPr>
        <xdr:cNvPr id="322" name="直線コネクタ 321"/>
        <xdr:cNvCxnSpPr/>
      </xdr:nvCxnSpPr>
      <xdr:spPr>
        <a:xfrm>
          <a:off x="16179800" y="10819130"/>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9162</xdr:rowOff>
    </xdr:from>
    <xdr:to>
      <xdr:col>77</xdr:col>
      <xdr:colOff>44450</xdr:colOff>
      <xdr:row>63</xdr:row>
      <xdr:rowOff>17780</xdr:rowOff>
    </xdr:to>
    <xdr:cxnSp macro="">
      <xdr:nvCxnSpPr>
        <xdr:cNvPr id="325" name="直線コネクタ 324"/>
        <xdr:cNvCxnSpPr/>
      </xdr:nvCxnSpPr>
      <xdr:spPr>
        <a:xfrm>
          <a:off x="15290800" y="108105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170271</xdr:rowOff>
    </xdr:from>
    <xdr:to>
      <xdr:col>72</xdr:col>
      <xdr:colOff>203200</xdr:colOff>
      <xdr:row>63</xdr:row>
      <xdr:rowOff>9162</xdr:rowOff>
    </xdr:to>
    <xdr:cxnSp macro="">
      <xdr:nvCxnSpPr>
        <xdr:cNvPr id="328" name="直線コネクタ 327"/>
        <xdr:cNvCxnSpPr/>
      </xdr:nvCxnSpPr>
      <xdr:spPr>
        <a:xfrm>
          <a:off x="14401800" y="1080017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156482</xdr:rowOff>
    </xdr:from>
    <xdr:to>
      <xdr:col>68</xdr:col>
      <xdr:colOff>152400</xdr:colOff>
      <xdr:row>62</xdr:row>
      <xdr:rowOff>170271</xdr:rowOff>
    </xdr:to>
    <xdr:cxnSp macro="">
      <xdr:nvCxnSpPr>
        <xdr:cNvPr id="331" name="直線コネクタ 330"/>
        <xdr:cNvCxnSpPr/>
      </xdr:nvCxnSpPr>
      <xdr:spPr>
        <a:xfrm>
          <a:off x="13512800" y="1078638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33" name="テキスト ボックス 332"/>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41" name="楕円 340"/>
        <xdr:cNvSpPr/>
      </xdr:nvSpPr>
      <xdr:spPr>
        <a:xfrm>
          <a:off x="169672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136361</xdr:rowOff>
    </xdr:from>
    <xdr:ext cx="762000" cy="259045"/>
    <xdr:sp macro="" textlink="">
      <xdr:nvSpPr>
        <xdr:cNvPr id="342" name="定員管理の状況該当値テキスト"/>
        <xdr:cNvSpPr txBox="1"/>
      </xdr:nvSpPr>
      <xdr:spPr>
        <a:xfrm>
          <a:off x="17106900" y="1076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3" name="楕円 342"/>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4" name="テキスト ボックス 343"/>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129812</xdr:rowOff>
    </xdr:from>
    <xdr:to>
      <xdr:col>73</xdr:col>
      <xdr:colOff>44450</xdr:colOff>
      <xdr:row>63</xdr:row>
      <xdr:rowOff>59962</xdr:rowOff>
    </xdr:to>
    <xdr:sp macro="" textlink="">
      <xdr:nvSpPr>
        <xdr:cNvPr id="345" name="楕円 344"/>
        <xdr:cNvSpPr/>
      </xdr:nvSpPr>
      <xdr:spPr>
        <a:xfrm>
          <a:off x="15240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44739</xdr:rowOff>
    </xdr:from>
    <xdr:ext cx="762000" cy="259045"/>
    <xdr:sp macro="" textlink="">
      <xdr:nvSpPr>
        <xdr:cNvPr id="346" name="テキスト ボックス 345"/>
        <xdr:cNvSpPr txBox="1"/>
      </xdr:nvSpPr>
      <xdr:spPr>
        <a:xfrm>
          <a:off x="14909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119471</xdr:rowOff>
    </xdr:from>
    <xdr:to>
      <xdr:col>68</xdr:col>
      <xdr:colOff>203200</xdr:colOff>
      <xdr:row>63</xdr:row>
      <xdr:rowOff>49621</xdr:rowOff>
    </xdr:to>
    <xdr:sp macro="" textlink="">
      <xdr:nvSpPr>
        <xdr:cNvPr id="347" name="楕円 346"/>
        <xdr:cNvSpPr/>
      </xdr:nvSpPr>
      <xdr:spPr>
        <a:xfrm>
          <a:off x="14351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59798</xdr:rowOff>
    </xdr:from>
    <xdr:ext cx="762000" cy="259045"/>
    <xdr:sp macro="" textlink="">
      <xdr:nvSpPr>
        <xdr:cNvPr id="348" name="テキスト ボックス 347"/>
        <xdr:cNvSpPr txBox="1"/>
      </xdr:nvSpPr>
      <xdr:spPr>
        <a:xfrm>
          <a:off x="14020800" y="10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105682</xdr:rowOff>
    </xdr:from>
    <xdr:to>
      <xdr:col>64</xdr:col>
      <xdr:colOff>152400</xdr:colOff>
      <xdr:row>63</xdr:row>
      <xdr:rowOff>35832</xdr:rowOff>
    </xdr:to>
    <xdr:sp macro="" textlink="">
      <xdr:nvSpPr>
        <xdr:cNvPr id="349" name="楕円 348"/>
        <xdr:cNvSpPr/>
      </xdr:nvSpPr>
      <xdr:spPr>
        <a:xfrm>
          <a:off x="13462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46009</xdr:rowOff>
    </xdr:from>
    <xdr:ext cx="762000" cy="259045"/>
    <xdr:sp macro="" textlink="">
      <xdr:nvSpPr>
        <xdr:cNvPr id="350" name="テキスト ボックス 349"/>
        <xdr:cNvSpPr txBox="1"/>
      </xdr:nvSpPr>
      <xdr:spPr>
        <a:xfrm>
          <a:off x="13131800" y="105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普通交付税の減（△</a:t>
          </a:r>
          <a:r>
            <a:rPr kumimoji="1" lang="en-US" altLang="ja-JP" sz="1300">
              <a:latin typeface="ＭＳ Ｐゴシック" panose="020B0600070205080204" pitchFamily="50" charset="-128"/>
              <a:ea typeface="ＭＳ Ｐゴシック" panose="020B0600070205080204" pitchFamily="50" charset="-128"/>
            </a:rPr>
            <a:t>165,400</a:t>
          </a:r>
          <a:r>
            <a:rPr kumimoji="1" lang="ja-JP" altLang="en-US" sz="1300">
              <a:latin typeface="ＭＳ Ｐゴシック" panose="020B0600070205080204" pitchFamily="50" charset="-128"/>
              <a:ea typeface="ＭＳ Ｐゴシック" panose="020B0600070205080204" pitchFamily="50" charset="-128"/>
            </a:rPr>
            <a:t>千円）や地方債の償還金等に係る交付税算入額の減（△</a:t>
          </a:r>
          <a:r>
            <a:rPr kumimoji="1" lang="en-US" altLang="ja-JP" sz="1300">
              <a:latin typeface="ＭＳ Ｐゴシック" panose="020B0600070205080204" pitchFamily="50" charset="-128"/>
              <a:ea typeface="ＭＳ Ｐゴシック" panose="020B0600070205080204" pitchFamily="50" charset="-128"/>
            </a:rPr>
            <a:t>179,164</a:t>
          </a:r>
          <a:r>
            <a:rPr kumimoji="1" lang="ja-JP" altLang="en-US" sz="1300">
              <a:latin typeface="ＭＳ Ｐゴシック" panose="020B0600070205080204" pitchFamily="50" charset="-128"/>
              <a:ea typeface="ＭＳ Ｐゴシック" panose="020B0600070205080204" pitchFamily="50" charset="-128"/>
            </a:rPr>
            <a:t>千円）等悪化の要因があったが、元利償還金の減（△</a:t>
          </a:r>
          <a:r>
            <a:rPr kumimoji="1" lang="en-US" altLang="ja-JP" sz="1300">
              <a:latin typeface="ＭＳ Ｐゴシック" panose="020B0600070205080204" pitchFamily="50" charset="-128"/>
              <a:ea typeface="ＭＳ Ｐゴシック" panose="020B0600070205080204" pitchFamily="50" charset="-128"/>
            </a:rPr>
            <a:t>353,110</a:t>
          </a:r>
          <a:r>
            <a:rPr kumimoji="1" lang="ja-JP" altLang="en-US" sz="1300">
              <a:latin typeface="ＭＳ Ｐゴシック" panose="020B0600070205080204" pitchFamily="50" charset="-128"/>
              <a:ea typeface="ＭＳ Ｐゴシック" panose="020B0600070205080204" pitchFamily="50" charset="-128"/>
            </a:rPr>
            <a:t>千円）や公営企業の元利償還金に対する繰入金の減（△</a:t>
          </a:r>
          <a:r>
            <a:rPr kumimoji="1" lang="en-US" altLang="ja-JP" sz="1300">
              <a:latin typeface="ＭＳ Ｐゴシック" panose="020B0600070205080204" pitchFamily="50" charset="-128"/>
              <a:ea typeface="ＭＳ Ｐゴシック" panose="020B0600070205080204" pitchFamily="50" charset="-128"/>
            </a:rPr>
            <a:t>39,427</a:t>
          </a:r>
          <a:r>
            <a:rPr kumimoji="1" lang="ja-JP" altLang="en-US" sz="1300">
              <a:latin typeface="ＭＳ Ｐゴシック" panose="020B0600070205080204" pitchFamily="50" charset="-128"/>
              <a:ea typeface="ＭＳ Ｐゴシック" panose="020B0600070205080204" pitchFamily="50" charset="-128"/>
            </a:rPr>
            <a:t>千円）等の好転要因が上回り、対前年比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今後も有利な地方債の発行に努めるとともに、公共施設整備五カ年計画等に基づく計画的な事業執行、起債発行に努め、更なる改善に努める。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19896</xdr:rowOff>
    </xdr:to>
    <xdr:cxnSp macro="">
      <xdr:nvCxnSpPr>
        <xdr:cNvPr id="384" name="直線コネクタ 383"/>
        <xdr:cNvCxnSpPr/>
      </xdr:nvCxnSpPr>
      <xdr:spPr>
        <a:xfrm flipV="1">
          <a:off x="16179800" y="698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27940</xdr:rowOff>
    </xdr:to>
    <xdr:cxnSp macro="">
      <xdr:nvCxnSpPr>
        <xdr:cNvPr id="387" name="直線コネクタ 386"/>
        <xdr:cNvCxnSpPr/>
      </xdr:nvCxnSpPr>
      <xdr:spPr>
        <a:xfrm flipV="1">
          <a:off x="15290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90" name="直線コネクタ 389"/>
        <xdr:cNvCxnSpPr/>
      </xdr:nvCxnSpPr>
      <xdr:spPr>
        <a:xfrm flipV="1">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93" name="直線コネクタ 392"/>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395" name="テキスト ボックス 39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5" name="楕円 404"/>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6" name="テキスト ボックス 40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7" name="楕円 406"/>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8" name="テキスト ボックス 407"/>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9" name="楕円 40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0" name="テキスト ボックス 40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1" name="楕円 41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2" name="テキスト ボックス 41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地方債の現在高の増（</a:t>
          </a:r>
          <a:r>
            <a:rPr kumimoji="1" lang="en-US" altLang="ja-JP" sz="1300">
              <a:latin typeface="ＭＳ Ｐゴシック" panose="020B0600070205080204" pitchFamily="50" charset="-128"/>
              <a:ea typeface="ＭＳ Ｐゴシック" panose="020B0600070205080204" pitchFamily="50" charset="-128"/>
            </a:rPr>
            <a:t>630,226</a:t>
          </a:r>
          <a:r>
            <a:rPr kumimoji="1" lang="ja-JP" altLang="en-US" sz="1300">
              <a:latin typeface="ＭＳ Ｐゴシック" panose="020B0600070205080204" pitchFamily="50" charset="-128"/>
              <a:ea typeface="ＭＳ Ｐゴシック" panose="020B0600070205080204" pitchFamily="50" charset="-128"/>
            </a:rPr>
            <a:t>千円）や、退職手当負担見込額の増（</a:t>
          </a:r>
          <a:r>
            <a:rPr kumimoji="1" lang="en-US" altLang="ja-JP" sz="1300">
              <a:latin typeface="ＭＳ Ｐゴシック" panose="020B0600070205080204" pitchFamily="50" charset="-128"/>
              <a:ea typeface="ＭＳ Ｐゴシック" panose="020B0600070205080204" pitchFamily="50" charset="-128"/>
            </a:rPr>
            <a:t>77,852</a:t>
          </a:r>
          <a:r>
            <a:rPr kumimoji="1" lang="ja-JP" altLang="en-US" sz="1300">
              <a:latin typeface="ＭＳ Ｐゴシック" panose="020B0600070205080204" pitchFamily="50" charset="-128"/>
              <a:ea typeface="ＭＳ Ｐゴシック" panose="020B0600070205080204" pitchFamily="50" charset="-128"/>
            </a:rPr>
            <a:t>千円）等悪化の要因があったが、公営企業債等繰入見込額の減（△</a:t>
          </a:r>
          <a:r>
            <a:rPr kumimoji="1" lang="en-US" altLang="ja-JP" sz="1300">
              <a:latin typeface="ＭＳ Ｐゴシック" panose="020B0600070205080204" pitchFamily="50" charset="-128"/>
              <a:ea typeface="ＭＳ Ｐゴシック" panose="020B0600070205080204" pitchFamily="50" charset="-128"/>
            </a:rPr>
            <a:t>431,598</a:t>
          </a:r>
          <a:r>
            <a:rPr kumimoji="1" lang="ja-JP" altLang="en-US" sz="1300">
              <a:latin typeface="ＭＳ Ｐゴシック" panose="020B0600070205080204" pitchFamily="50" charset="-128"/>
              <a:ea typeface="ＭＳ Ｐゴシック" panose="020B0600070205080204" pitchFamily="50" charset="-128"/>
            </a:rPr>
            <a:t>千円）や充当可能基金の増（</a:t>
          </a:r>
          <a:r>
            <a:rPr kumimoji="1" lang="en-US" altLang="ja-JP" sz="1300">
              <a:latin typeface="ＭＳ Ｐゴシック" panose="020B0600070205080204" pitchFamily="50" charset="-128"/>
              <a:ea typeface="ＭＳ Ｐゴシック" panose="020B0600070205080204" pitchFamily="50" charset="-128"/>
            </a:rPr>
            <a:t>358,974</a:t>
          </a:r>
          <a:r>
            <a:rPr kumimoji="1" lang="ja-JP" altLang="en-US" sz="1300">
              <a:latin typeface="ＭＳ Ｐゴシック" panose="020B0600070205080204" pitchFamily="50" charset="-128"/>
              <a:ea typeface="ＭＳ Ｐゴシック" panose="020B0600070205080204" pitchFamily="50" charset="-128"/>
            </a:rPr>
            <a:t>千円）、充当可能特定財源の増（</a:t>
          </a:r>
          <a:r>
            <a:rPr kumimoji="1" lang="en-US" altLang="ja-JP" sz="1300">
              <a:latin typeface="ＭＳ Ｐゴシック" panose="020B0600070205080204" pitchFamily="50" charset="-128"/>
              <a:ea typeface="ＭＳ Ｐゴシック" panose="020B0600070205080204" pitchFamily="50" charset="-128"/>
            </a:rPr>
            <a:t>370,540</a:t>
          </a:r>
          <a:r>
            <a:rPr kumimoji="1" lang="ja-JP" altLang="en-US" sz="1300">
              <a:latin typeface="ＭＳ Ｐゴシック" panose="020B0600070205080204" pitchFamily="50" charset="-128"/>
              <a:ea typeface="ＭＳ Ｐゴシック" panose="020B0600070205080204" pitchFamily="50" charset="-128"/>
            </a:rPr>
            <a:t>千円）等の好転要因が上回り将来負担比率は０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16214</xdr:rowOff>
    </xdr:from>
    <xdr:to>
      <xdr:col>77</xdr:col>
      <xdr:colOff>44450</xdr:colOff>
      <xdr:row>14</xdr:row>
      <xdr:rowOff>61256</xdr:rowOff>
    </xdr:to>
    <xdr:cxnSp macro="">
      <xdr:nvCxnSpPr>
        <xdr:cNvPr id="446" name="直線コネクタ 445"/>
        <xdr:cNvCxnSpPr/>
      </xdr:nvCxnSpPr>
      <xdr:spPr>
        <a:xfrm flipV="1">
          <a:off x="15290800" y="241651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61256</xdr:rowOff>
    </xdr:from>
    <xdr:to>
      <xdr:col>72</xdr:col>
      <xdr:colOff>203200</xdr:colOff>
      <xdr:row>14</xdr:row>
      <xdr:rowOff>82169</xdr:rowOff>
    </xdr:to>
    <xdr:cxnSp macro="">
      <xdr:nvCxnSpPr>
        <xdr:cNvPr id="449" name="直線コネクタ 448"/>
        <xdr:cNvCxnSpPr/>
      </xdr:nvCxnSpPr>
      <xdr:spPr>
        <a:xfrm flipV="1">
          <a:off x="14401800" y="246155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82169</xdr:rowOff>
    </xdr:from>
    <xdr:to>
      <xdr:col>68</xdr:col>
      <xdr:colOff>152400</xdr:colOff>
      <xdr:row>14</xdr:row>
      <xdr:rowOff>144103</xdr:rowOff>
    </xdr:to>
    <xdr:cxnSp macro="">
      <xdr:nvCxnSpPr>
        <xdr:cNvPr id="452" name="直線コネクタ 451"/>
        <xdr:cNvCxnSpPr/>
      </xdr:nvCxnSpPr>
      <xdr:spPr>
        <a:xfrm flipV="1">
          <a:off x="13512800" y="2482469"/>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55" name="フローチャート: 判断 454"/>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56" name="テキスト ボックス 455"/>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7" name="フローチャート: 判断 456"/>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8" name="テキスト ボックス 457"/>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136864</xdr:rowOff>
    </xdr:from>
    <xdr:to>
      <xdr:col>77</xdr:col>
      <xdr:colOff>95250</xdr:colOff>
      <xdr:row>14</xdr:row>
      <xdr:rowOff>67014</xdr:rowOff>
    </xdr:to>
    <xdr:sp macro="" textlink="">
      <xdr:nvSpPr>
        <xdr:cNvPr id="464" name="楕円 463"/>
        <xdr:cNvSpPr/>
      </xdr:nvSpPr>
      <xdr:spPr>
        <a:xfrm>
          <a:off x="16129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77191</xdr:rowOff>
    </xdr:from>
    <xdr:ext cx="736600" cy="259045"/>
    <xdr:sp macro="" textlink="">
      <xdr:nvSpPr>
        <xdr:cNvPr id="465" name="テキスト ボックス 464"/>
        <xdr:cNvSpPr txBox="1"/>
      </xdr:nvSpPr>
      <xdr:spPr>
        <a:xfrm>
          <a:off x="15798800" y="213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xdr:rowOff>
    </xdr:from>
    <xdr:to>
      <xdr:col>73</xdr:col>
      <xdr:colOff>44450</xdr:colOff>
      <xdr:row>14</xdr:row>
      <xdr:rowOff>112056</xdr:rowOff>
    </xdr:to>
    <xdr:sp macro="" textlink="">
      <xdr:nvSpPr>
        <xdr:cNvPr id="466" name="楕円 465"/>
        <xdr:cNvSpPr/>
      </xdr:nvSpPr>
      <xdr:spPr>
        <a:xfrm>
          <a:off x="15240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122233</xdr:rowOff>
    </xdr:from>
    <xdr:ext cx="762000" cy="259045"/>
    <xdr:sp macro="" textlink="">
      <xdr:nvSpPr>
        <xdr:cNvPr id="467" name="テキスト ボックス 466"/>
        <xdr:cNvSpPr txBox="1"/>
      </xdr:nvSpPr>
      <xdr:spPr>
        <a:xfrm>
          <a:off x="14909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31369</xdr:rowOff>
    </xdr:from>
    <xdr:to>
      <xdr:col>68</xdr:col>
      <xdr:colOff>203200</xdr:colOff>
      <xdr:row>14</xdr:row>
      <xdr:rowOff>132969</xdr:rowOff>
    </xdr:to>
    <xdr:sp macro="" textlink="">
      <xdr:nvSpPr>
        <xdr:cNvPr id="468" name="楕円 467"/>
        <xdr:cNvSpPr/>
      </xdr:nvSpPr>
      <xdr:spPr>
        <a:xfrm>
          <a:off x="14351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143146</xdr:rowOff>
    </xdr:from>
    <xdr:ext cx="762000" cy="259045"/>
    <xdr:sp macro="" textlink="">
      <xdr:nvSpPr>
        <xdr:cNvPr id="469" name="テキスト ボックス 468"/>
        <xdr:cNvSpPr txBox="1"/>
      </xdr:nvSpPr>
      <xdr:spPr>
        <a:xfrm>
          <a:off x="14020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93303</xdr:rowOff>
    </xdr:from>
    <xdr:to>
      <xdr:col>64</xdr:col>
      <xdr:colOff>152400</xdr:colOff>
      <xdr:row>15</xdr:row>
      <xdr:rowOff>23453</xdr:rowOff>
    </xdr:to>
    <xdr:sp macro="" textlink="">
      <xdr:nvSpPr>
        <xdr:cNvPr id="470" name="楕円 469"/>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33630</xdr:rowOff>
    </xdr:from>
    <xdr:ext cx="762000" cy="259045"/>
    <xdr:sp macro="" textlink="">
      <xdr:nvSpPr>
        <xdr:cNvPr id="471" name="テキスト ボックス 470"/>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超勤縮減の取組みによる減（△</a:t>
          </a:r>
          <a:r>
            <a:rPr kumimoji="1" lang="en-US" altLang="ja-JP" sz="1300">
              <a:latin typeface="ＭＳ Ｐゴシック" panose="020B0600070205080204" pitchFamily="50" charset="-128"/>
              <a:ea typeface="ＭＳ Ｐゴシック" panose="020B0600070205080204" pitchFamily="50" charset="-128"/>
            </a:rPr>
            <a:t>6,488</a:t>
          </a:r>
          <a:r>
            <a:rPr kumimoji="1" lang="ja-JP" altLang="en-US" sz="1300">
              <a:latin typeface="ＭＳ Ｐゴシック" panose="020B0600070205080204" pitchFamily="50" charset="-128"/>
              <a:ea typeface="ＭＳ Ｐゴシック" panose="020B0600070205080204" pitchFamily="50" charset="-128"/>
            </a:rPr>
            <a:t>千円）や前年度退職者との退職金の差額による退職金の減（△</a:t>
          </a:r>
          <a:r>
            <a:rPr kumimoji="1" lang="en-US" altLang="ja-JP" sz="1300">
              <a:latin typeface="ＭＳ Ｐゴシック" panose="020B0600070205080204" pitchFamily="50" charset="-128"/>
              <a:ea typeface="ＭＳ Ｐゴシック" panose="020B0600070205080204" pitchFamily="50" charset="-128"/>
            </a:rPr>
            <a:t>9,957</a:t>
          </a:r>
          <a:r>
            <a:rPr kumimoji="1" lang="ja-JP" altLang="en-US" sz="1300">
              <a:latin typeface="ＭＳ Ｐゴシック" panose="020B0600070205080204" pitchFamily="50" charset="-128"/>
              <a:ea typeface="ＭＳ Ｐゴシック" panose="020B0600070205080204" pitchFamily="50" charset="-128"/>
            </a:rPr>
            <a:t>千円）により経常一般財源は減少（△</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千円）しているものの、普通交付税の減少等経常一般財源収入の減少が悪化の要因となり、対前年度比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を活用した事務改善や、行財政活性化プランと連動した業務改善を図り人件費の適正化に努める。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108712</xdr:rowOff>
    </xdr:to>
    <xdr:cxnSp macro="">
      <xdr:nvCxnSpPr>
        <xdr:cNvPr id="64" name="直線コネクタ 63"/>
        <xdr:cNvCxnSpPr/>
      </xdr:nvCxnSpPr>
      <xdr:spPr>
        <a:xfrm>
          <a:off x="3987800" y="66055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39</xdr:row>
      <xdr:rowOff>10414</xdr:rowOff>
    </xdr:to>
    <xdr:cxnSp macro="">
      <xdr:nvCxnSpPr>
        <xdr:cNvPr id="67" name="直線コネクタ 66"/>
        <xdr:cNvCxnSpPr/>
      </xdr:nvCxnSpPr>
      <xdr:spPr>
        <a:xfrm flipV="1">
          <a:off x="3098800" y="66055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39</xdr:row>
      <xdr:rowOff>10414</xdr:rowOff>
    </xdr:to>
    <xdr:cxnSp macro="">
      <xdr:nvCxnSpPr>
        <xdr:cNvPr id="70" name="直線コネクタ 69"/>
        <xdr:cNvCxnSpPr/>
      </xdr:nvCxnSpPr>
      <xdr:spPr>
        <a:xfrm>
          <a:off x="2209800" y="66055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90424</xdr:rowOff>
    </xdr:to>
    <xdr:cxnSp macro="">
      <xdr:nvCxnSpPr>
        <xdr:cNvPr id="73" name="直線コネクタ 72"/>
        <xdr:cNvCxnSpPr/>
      </xdr:nvCxnSpPr>
      <xdr:spPr>
        <a:xfrm>
          <a:off x="1320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69105</xdr:rowOff>
    </xdr:from>
    <xdr:ext cx="762000" cy="259045"/>
    <xdr:sp macro="" textlink="">
      <xdr:nvSpPr>
        <xdr:cNvPr id="75" name="テキスト ボックス 74"/>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主な要因として、</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に整備した緊急通信指令室の保守管理委託料、豊後大野市ごみ処理管理委託料、し尿処理委託料などの維持管理経費の増により経常一般財源が増加（</a:t>
          </a:r>
          <a:r>
            <a:rPr kumimoji="1" lang="en-US" altLang="ja-JP" sz="1300">
              <a:latin typeface="ＭＳ Ｐゴシック" panose="020B0600070205080204" pitchFamily="50" charset="-128"/>
              <a:ea typeface="ＭＳ Ｐゴシック" panose="020B0600070205080204" pitchFamily="50" charset="-128"/>
            </a:rPr>
            <a:t>53,825</a:t>
          </a:r>
          <a:r>
            <a:rPr kumimoji="1" lang="ja-JP" altLang="en-US" sz="1300">
              <a:latin typeface="ＭＳ Ｐゴシック" panose="020B0600070205080204" pitchFamily="50" charset="-128"/>
              <a:ea typeface="ＭＳ Ｐゴシック" panose="020B0600070205080204" pitchFamily="50" charset="-128"/>
            </a:rPr>
            <a:t>千円）したことが挙げられる。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ポイント上回っているものの、年々増加傾向にあるため、今後も事業内容を精査し、費用の抑制に努めていく。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139700</xdr:rowOff>
    </xdr:to>
    <xdr:cxnSp macro="">
      <xdr:nvCxnSpPr>
        <xdr:cNvPr id="125" name="直線コネクタ 124"/>
        <xdr:cNvCxnSpPr/>
      </xdr:nvCxnSpPr>
      <xdr:spPr>
        <a:xfrm>
          <a:off x="15671800" y="279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50800</xdr:rowOff>
    </xdr:to>
    <xdr:cxnSp macro="">
      <xdr:nvCxnSpPr>
        <xdr:cNvPr id="128" name="直線コネクタ 127"/>
        <xdr:cNvCxnSpPr/>
      </xdr:nvCxnSpPr>
      <xdr:spPr>
        <a:xfrm>
          <a:off x="14782800" y="278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38100</xdr:rowOff>
    </xdr:to>
    <xdr:cxnSp macro="">
      <xdr:nvCxnSpPr>
        <xdr:cNvPr id="131" name="直線コネクタ 130"/>
        <xdr:cNvCxnSpPr/>
      </xdr:nvCxnSpPr>
      <xdr:spPr>
        <a:xfrm>
          <a:off x="13893800" y="274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0</xdr:rowOff>
    </xdr:to>
    <xdr:cxnSp macro="">
      <xdr:nvCxnSpPr>
        <xdr:cNvPr id="134" name="直線コネクタ 133"/>
        <xdr:cNvCxnSpPr/>
      </xdr:nvCxnSpPr>
      <xdr:spPr>
        <a:xfrm>
          <a:off x="13004800" y="274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5" name="フローチャート: 判断 134"/>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36" name="テキスト ボックス 135"/>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4" name="楕円 143"/>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48" name="楕円 147"/>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49" name="テキスト ボックス 148"/>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0" name="楕円 149"/>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1" name="テキスト ボックス 150"/>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2" name="楕円 151"/>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3" name="テキスト ボックス 152"/>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扶助費における生活保護費では増加がみられ悪化の要因となっている。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しかしながら経常特定財源である障害者自立支援給付に係る国県支出金が対前年度比</a:t>
          </a:r>
          <a:r>
            <a:rPr kumimoji="1" lang="en-US" altLang="ja-JP" sz="1300">
              <a:latin typeface="ＭＳ Ｐゴシック" panose="020B0600070205080204" pitchFamily="50" charset="-128"/>
              <a:ea typeface="ＭＳ Ｐゴシック" panose="020B0600070205080204" pitchFamily="50" charset="-128"/>
            </a:rPr>
            <a:t>451,214</a:t>
          </a:r>
          <a:r>
            <a:rPr kumimoji="1" lang="ja-JP" altLang="en-US" sz="1300">
              <a:latin typeface="ＭＳ Ｐゴシック" panose="020B0600070205080204" pitchFamily="50" charset="-128"/>
              <a:ea typeface="ＭＳ Ｐゴシック" panose="020B0600070205080204" pitchFamily="50" charset="-128"/>
            </a:rPr>
            <a:t>千円増加したことで経常一般財源は減少し、経常収支比率は対前年比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今後も、障害者自立支援事業や子ども子育て関連施策の動向について注視していく。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167822</xdr:rowOff>
    </xdr:to>
    <xdr:cxnSp macro="">
      <xdr:nvCxnSpPr>
        <xdr:cNvPr id="188" name="直線コネクタ 187"/>
        <xdr:cNvCxnSpPr/>
      </xdr:nvCxnSpPr>
      <xdr:spPr>
        <a:xfrm flipV="1">
          <a:off x="3987800" y="100221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167822</xdr:rowOff>
    </xdr:to>
    <xdr:cxnSp macro="">
      <xdr:nvCxnSpPr>
        <xdr:cNvPr id="191" name="直線コネクタ 190"/>
        <xdr:cNvCxnSpPr/>
      </xdr:nvCxnSpPr>
      <xdr:spPr>
        <a:xfrm>
          <a:off x="3098800" y="100057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61685</xdr:rowOff>
    </xdr:to>
    <xdr:cxnSp macro="">
      <xdr:nvCxnSpPr>
        <xdr:cNvPr id="194" name="直線コネクタ 193"/>
        <xdr:cNvCxnSpPr/>
      </xdr:nvCxnSpPr>
      <xdr:spPr>
        <a:xfrm>
          <a:off x="2209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102507</xdr:rowOff>
    </xdr:to>
    <xdr:cxnSp macro="">
      <xdr:nvCxnSpPr>
        <xdr:cNvPr id="197" name="直線コネクタ 196"/>
        <xdr:cNvCxnSpPr/>
      </xdr:nvCxnSpPr>
      <xdr:spPr>
        <a:xfrm>
          <a:off x="1320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09" name="楕円 208"/>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0" name="テキスト ボックス 209"/>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5" name="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主な要因として分母である経常一般財源収入の減少が挙げられる。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今後も普通交付税の減少が見込まれることから、その他の大部分を占める繰出金を中心とした経常一般財源の抑制を図る必要がある。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157480</xdr:rowOff>
    </xdr:to>
    <xdr:cxnSp macro="">
      <xdr:nvCxnSpPr>
        <xdr:cNvPr id="249" name="直線コネクタ 248"/>
        <xdr:cNvCxnSpPr/>
      </xdr:nvCxnSpPr>
      <xdr:spPr>
        <a:xfrm>
          <a:off x="15671800" y="1007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134620</xdr:rowOff>
    </xdr:to>
    <xdr:cxnSp macro="">
      <xdr:nvCxnSpPr>
        <xdr:cNvPr id="252" name="直線コネクタ 251"/>
        <xdr:cNvCxnSpPr/>
      </xdr:nvCxnSpPr>
      <xdr:spPr>
        <a:xfrm>
          <a:off x="14782800" y="1005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111760</xdr:rowOff>
    </xdr:to>
    <xdr:cxnSp macro="">
      <xdr:nvCxnSpPr>
        <xdr:cNvPr id="255" name="直線コネクタ 254"/>
        <xdr:cNvCxnSpPr/>
      </xdr:nvCxnSpPr>
      <xdr:spPr>
        <a:xfrm>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88900</xdr:rowOff>
    </xdr:to>
    <xdr:cxnSp macro="">
      <xdr:nvCxnSpPr>
        <xdr:cNvPr id="258" name="直線コネクタ 257"/>
        <xdr:cNvCxnSpPr/>
      </xdr:nvCxnSpPr>
      <xdr:spPr>
        <a:xfrm>
          <a:off x="13004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0" name="テキスト ボックス 259"/>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68" name="楕円 267"/>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69"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0" name="楕円 269"/>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1" name="テキスト ボックス 270"/>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6" name="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7" name="テキスト ボックス 276"/>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豊後大野市ごみ処理施設整備費負担金の増等の悪化要因はあるが、償還終了に伴う大分市ごみ処理施設元利償還金負担金の減や大分市ごみ処理管理負担金の減があり、経常一般財源は減少（△</a:t>
          </a:r>
          <a:r>
            <a:rPr kumimoji="1" lang="en-US" altLang="ja-JP" sz="1300">
              <a:latin typeface="ＭＳ Ｐゴシック" panose="020B0600070205080204" pitchFamily="50" charset="-128"/>
              <a:ea typeface="ＭＳ Ｐゴシック" panose="020B0600070205080204" pitchFamily="50" charset="-128"/>
            </a:rPr>
            <a:t>17,063</a:t>
          </a:r>
          <a:r>
            <a:rPr kumimoji="1" lang="ja-JP" altLang="en-US" sz="1300">
              <a:latin typeface="ＭＳ Ｐゴシック" panose="020B0600070205080204" pitchFamily="50" charset="-128"/>
              <a:ea typeface="ＭＳ Ｐゴシック" panose="020B0600070205080204" pitchFamily="50" charset="-128"/>
            </a:rPr>
            <a:t>千円）した。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90424</xdr:rowOff>
    </xdr:to>
    <xdr:cxnSp macro="">
      <xdr:nvCxnSpPr>
        <xdr:cNvPr id="307" name="直線コネクタ 306"/>
        <xdr:cNvCxnSpPr/>
      </xdr:nvCxnSpPr>
      <xdr:spPr>
        <a:xfrm flipV="1">
          <a:off x="15671800" y="5915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90424</xdr:rowOff>
    </xdr:to>
    <xdr:cxnSp macro="">
      <xdr:nvCxnSpPr>
        <xdr:cNvPr id="310" name="直線コネクタ 309"/>
        <xdr:cNvCxnSpPr/>
      </xdr:nvCxnSpPr>
      <xdr:spPr>
        <a:xfrm>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94996</xdr:rowOff>
    </xdr:to>
    <xdr:cxnSp macro="">
      <xdr:nvCxnSpPr>
        <xdr:cNvPr id="313" name="直線コネクタ 312"/>
        <xdr:cNvCxnSpPr/>
      </xdr:nvCxnSpPr>
      <xdr:spPr>
        <a:xfrm flipV="1">
          <a:off x="13893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113284</xdr:rowOff>
    </xdr:to>
    <xdr:cxnSp macro="">
      <xdr:nvCxnSpPr>
        <xdr:cNvPr id="316" name="直線コネクタ 315"/>
        <xdr:cNvCxnSpPr/>
      </xdr:nvCxnSpPr>
      <xdr:spPr>
        <a:xfrm flipV="1">
          <a:off x="13004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7" name="フローチャート: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18" name="テキスト ボックス 317"/>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6" name="楕円 325"/>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7"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8" name="楕円 327"/>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9" name="テキスト ボックス 328"/>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0" name="楕円 329"/>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1" name="テキスト ボックス 330"/>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年度同意の合併特例債の償還終了に伴う減（△</a:t>
          </a:r>
          <a:r>
            <a:rPr kumimoji="1" lang="en-US" altLang="ja-JP" sz="1300">
              <a:latin typeface="ＭＳ Ｐゴシック" panose="020B0600070205080204" pitchFamily="50" charset="-128"/>
              <a:ea typeface="ＭＳ Ｐゴシック" panose="020B0600070205080204" pitchFamily="50" charset="-128"/>
            </a:rPr>
            <a:t>125,703</a:t>
          </a:r>
          <a:r>
            <a:rPr kumimoji="1" lang="ja-JP" altLang="en-US" sz="1300">
              <a:latin typeface="ＭＳ Ｐゴシック" panose="020B0600070205080204" pitchFamily="50" charset="-128"/>
              <a:ea typeface="ＭＳ Ｐゴシック" panose="020B0600070205080204" pitchFamily="50" charset="-128"/>
            </a:rPr>
            <a:t>千円）や平成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年度過疎対策事業債の償還終了に伴う減（△</a:t>
          </a:r>
          <a:r>
            <a:rPr kumimoji="1" lang="en-US" altLang="ja-JP" sz="1300">
              <a:latin typeface="ＭＳ Ｐゴシック" panose="020B0600070205080204" pitchFamily="50" charset="-128"/>
              <a:ea typeface="ＭＳ Ｐゴシック" panose="020B0600070205080204" pitchFamily="50" charset="-128"/>
            </a:rPr>
            <a:t>96,764</a:t>
          </a:r>
          <a:r>
            <a:rPr kumimoji="1" lang="ja-JP" altLang="en-US" sz="1300">
              <a:latin typeface="ＭＳ Ｐゴシック" panose="020B0600070205080204" pitchFamily="50" charset="-128"/>
              <a:ea typeface="ＭＳ Ｐゴシック" panose="020B0600070205080204" pitchFamily="50" charset="-128"/>
            </a:rPr>
            <a:t>千円）により、経常一般財源が減少したことが挙げられる。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今後も、後年の財政負担を増加させないよう計画的な借入に十分留意する。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27395</xdr:rowOff>
    </xdr:from>
    <xdr:to>
      <xdr:col>24</xdr:col>
      <xdr:colOff>25400</xdr:colOff>
      <xdr:row>80</xdr:row>
      <xdr:rowOff>25763</xdr:rowOff>
    </xdr:to>
    <xdr:cxnSp macro="">
      <xdr:nvCxnSpPr>
        <xdr:cNvPr id="370" name="直線コネクタ 369"/>
        <xdr:cNvCxnSpPr/>
      </xdr:nvCxnSpPr>
      <xdr:spPr>
        <a:xfrm flipV="1">
          <a:off x="3987800" y="13571945"/>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105773</xdr:rowOff>
    </xdr:from>
    <xdr:to>
      <xdr:col>19</xdr:col>
      <xdr:colOff>187325</xdr:colOff>
      <xdr:row>80</xdr:row>
      <xdr:rowOff>25763</xdr:rowOff>
    </xdr:to>
    <xdr:cxnSp macro="">
      <xdr:nvCxnSpPr>
        <xdr:cNvPr id="373" name="直線コネクタ 372"/>
        <xdr:cNvCxnSpPr/>
      </xdr:nvCxnSpPr>
      <xdr:spPr>
        <a:xfrm>
          <a:off x="3098800" y="136503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105773</xdr:rowOff>
    </xdr:from>
    <xdr:to>
      <xdr:col>15</xdr:col>
      <xdr:colOff>98425</xdr:colOff>
      <xdr:row>79</xdr:row>
      <xdr:rowOff>112305</xdr:rowOff>
    </xdr:to>
    <xdr:cxnSp macro="">
      <xdr:nvCxnSpPr>
        <xdr:cNvPr id="376" name="直線コネクタ 375"/>
        <xdr:cNvCxnSpPr/>
      </xdr:nvCxnSpPr>
      <xdr:spPr>
        <a:xfrm flipV="1">
          <a:off x="2209800" y="136503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112305</xdr:rowOff>
    </xdr:from>
    <xdr:to>
      <xdr:col>11</xdr:col>
      <xdr:colOff>9525</xdr:colOff>
      <xdr:row>79</xdr:row>
      <xdr:rowOff>158024</xdr:rowOff>
    </xdr:to>
    <xdr:cxnSp macro="">
      <xdr:nvCxnSpPr>
        <xdr:cNvPr id="379" name="直線コネクタ 378"/>
        <xdr:cNvCxnSpPr/>
      </xdr:nvCxnSpPr>
      <xdr:spPr>
        <a:xfrm flipV="1">
          <a:off x="1320800" y="136568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1" name="テキスト ボックス 380"/>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89" name="楕円 388"/>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0"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146413</xdr:rowOff>
    </xdr:from>
    <xdr:to>
      <xdr:col>20</xdr:col>
      <xdr:colOff>38100</xdr:colOff>
      <xdr:row>80</xdr:row>
      <xdr:rowOff>76563</xdr:rowOff>
    </xdr:to>
    <xdr:sp macro="" textlink="">
      <xdr:nvSpPr>
        <xdr:cNvPr id="391" name="楕円 390"/>
        <xdr:cNvSpPr/>
      </xdr:nvSpPr>
      <xdr:spPr>
        <a:xfrm>
          <a:off x="3937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61340</xdr:rowOff>
    </xdr:from>
    <xdr:ext cx="736600" cy="259045"/>
    <xdr:sp macro="" textlink="">
      <xdr:nvSpPr>
        <xdr:cNvPr id="392" name="テキスト ボックス 391"/>
        <xdr:cNvSpPr txBox="1"/>
      </xdr:nvSpPr>
      <xdr:spPr>
        <a:xfrm>
          <a:off x="3606800" y="1377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54973</xdr:rowOff>
    </xdr:from>
    <xdr:to>
      <xdr:col>15</xdr:col>
      <xdr:colOff>149225</xdr:colOff>
      <xdr:row>79</xdr:row>
      <xdr:rowOff>156573</xdr:rowOff>
    </xdr:to>
    <xdr:sp macro="" textlink="">
      <xdr:nvSpPr>
        <xdr:cNvPr id="393" name="楕円 392"/>
        <xdr:cNvSpPr/>
      </xdr:nvSpPr>
      <xdr:spPr>
        <a:xfrm>
          <a:off x="3048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141350</xdr:rowOff>
    </xdr:from>
    <xdr:ext cx="762000" cy="259045"/>
    <xdr:sp macro="" textlink="">
      <xdr:nvSpPr>
        <xdr:cNvPr id="394" name="テキスト ボックス 393"/>
        <xdr:cNvSpPr txBox="1"/>
      </xdr:nvSpPr>
      <xdr:spPr>
        <a:xfrm>
          <a:off x="2717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61505</xdr:rowOff>
    </xdr:from>
    <xdr:to>
      <xdr:col>11</xdr:col>
      <xdr:colOff>60325</xdr:colOff>
      <xdr:row>79</xdr:row>
      <xdr:rowOff>163105</xdr:rowOff>
    </xdr:to>
    <xdr:sp macro="" textlink="">
      <xdr:nvSpPr>
        <xdr:cNvPr id="395" name="楕円 394"/>
        <xdr:cNvSpPr/>
      </xdr:nvSpPr>
      <xdr:spPr>
        <a:xfrm>
          <a:off x="2159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147882</xdr:rowOff>
    </xdr:from>
    <xdr:ext cx="762000" cy="259045"/>
    <xdr:sp macro="" textlink="">
      <xdr:nvSpPr>
        <xdr:cNvPr id="396" name="テキスト ボックス 395"/>
        <xdr:cNvSpPr txBox="1"/>
      </xdr:nvSpPr>
      <xdr:spPr>
        <a:xfrm>
          <a:off x="1828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107224</xdr:rowOff>
    </xdr:from>
    <xdr:to>
      <xdr:col>6</xdr:col>
      <xdr:colOff>171450</xdr:colOff>
      <xdr:row>80</xdr:row>
      <xdr:rowOff>37374</xdr:rowOff>
    </xdr:to>
    <xdr:sp macro="" textlink="">
      <xdr:nvSpPr>
        <xdr:cNvPr id="397" name="楕円 396"/>
        <xdr:cNvSpPr/>
      </xdr:nvSpPr>
      <xdr:spPr>
        <a:xfrm>
          <a:off x="1270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22151</xdr:rowOff>
    </xdr:from>
    <xdr:ext cx="762000" cy="259045"/>
    <xdr:sp macro="" textlink="">
      <xdr:nvSpPr>
        <xdr:cNvPr id="398" name="テキスト ボックス 397"/>
        <xdr:cNvSpPr txBox="1"/>
      </xdr:nvSpPr>
      <xdr:spPr>
        <a:xfrm>
          <a:off x="939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人件費や物件費において悪化がみられるものの、扶助費の経常特定財源である国県支出金の増加の影響もあり、公債費以外の経常収支比率は対前年度比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ポイント上回っているものの、今後も経費の節減及び事業の適正化に努めていく。</a:t>
          </a:r>
          <a:r>
            <a:rPr kumimoji="1" lang="en-US" altLang="ja-JP" sz="1300">
              <a:latin typeface="ＭＳ Ｐゴシック" panose="020B0600070205080204" pitchFamily="50" charset="-128"/>
              <a:ea typeface="ＭＳ Ｐゴシック" panose="020B0600070205080204" pitchFamily="50" charset="-128"/>
            </a:rPr>
            <a:t>00</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108713</xdr:rowOff>
    </xdr:to>
    <xdr:cxnSp macro="">
      <xdr:nvCxnSpPr>
        <xdr:cNvPr id="429" name="直線コネクタ 428"/>
        <xdr:cNvCxnSpPr/>
      </xdr:nvCxnSpPr>
      <xdr:spPr>
        <a:xfrm flipV="1">
          <a:off x="15671800" y="131160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108713</xdr:rowOff>
    </xdr:to>
    <xdr:cxnSp macro="">
      <xdr:nvCxnSpPr>
        <xdr:cNvPr id="432" name="直線コネクタ 431"/>
        <xdr:cNvCxnSpPr/>
      </xdr:nvCxnSpPr>
      <xdr:spPr>
        <a:xfrm>
          <a:off x="14782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53848</xdr:rowOff>
    </xdr:to>
    <xdr:cxnSp macro="">
      <xdr:nvCxnSpPr>
        <xdr:cNvPr id="435" name="直線コネクタ 434"/>
        <xdr:cNvCxnSpPr/>
      </xdr:nvCxnSpPr>
      <xdr:spPr>
        <a:xfrm>
          <a:off x="13893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124714</xdr:rowOff>
    </xdr:to>
    <xdr:cxnSp macro="">
      <xdr:nvCxnSpPr>
        <xdr:cNvPr id="438" name="直線コネクタ 437"/>
        <xdr:cNvCxnSpPr/>
      </xdr:nvCxnSpPr>
      <xdr:spPr>
        <a:xfrm>
          <a:off x="13004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39" name="フローチャート: 判断 438"/>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20845</xdr:rowOff>
    </xdr:from>
    <xdr:ext cx="762000" cy="259045"/>
    <xdr:sp macro="" textlink="">
      <xdr:nvSpPr>
        <xdr:cNvPr id="440" name="テキスト ボックス 439"/>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8" name="楕円 447"/>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9"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0" name="楕円 449"/>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1" name="テキスト ボックス 450"/>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2" name="楕円 451"/>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3" name="テキスト ボックス 452"/>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4" name="楕円 453"/>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5" name="テキスト ボックス 454"/>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6" name="楕円 455"/>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7" name="テキスト ボックス 456"/>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54659</xdr:rowOff>
    </xdr:from>
    <xdr:to>
      <xdr:col>29</xdr:col>
      <xdr:colOff>127000</xdr:colOff>
      <xdr:row>16</xdr:row>
      <xdr:rowOff>71657</xdr:rowOff>
    </xdr:to>
    <xdr:cxnSp macro="">
      <xdr:nvCxnSpPr>
        <xdr:cNvPr id="52" name="直線コネクタ 51"/>
        <xdr:cNvCxnSpPr/>
      </xdr:nvCxnSpPr>
      <xdr:spPr bwMode="auto">
        <a:xfrm flipV="1">
          <a:off x="5003800" y="2845484"/>
          <a:ext cx="6477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39436</xdr:rowOff>
    </xdr:from>
    <xdr:ext cx="762000" cy="259045"/>
    <xdr:sp macro="" textlink="">
      <xdr:nvSpPr>
        <xdr:cNvPr id="53" name="人口1人当たり決算額の推移平均値テキスト130"/>
        <xdr:cNvSpPr txBox="1"/>
      </xdr:nvSpPr>
      <xdr:spPr>
        <a:xfrm>
          <a:off x="5740400" y="2830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71657</xdr:rowOff>
    </xdr:from>
    <xdr:to>
      <xdr:col>26</xdr:col>
      <xdr:colOff>50800</xdr:colOff>
      <xdr:row>16</xdr:row>
      <xdr:rowOff>103155</xdr:rowOff>
    </xdr:to>
    <xdr:cxnSp macro="">
      <xdr:nvCxnSpPr>
        <xdr:cNvPr id="55" name="直線コネクタ 54"/>
        <xdr:cNvCxnSpPr/>
      </xdr:nvCxnSpPr>
      <xdr:spPr bwMode="auto">
        <a:xfrm flipV="1">
          <a:off x="4305300" y="2862482"/>
          <a:ext cx="698500" cy="3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95040</xdr:rowOff>
    </xdr:from>
    <xdr:to>
      <xdr:col>22</xdr:col>
      <xdr:colOff>114300</xdr:colOff>
      <xdr:row>16</xdr:row>
      <xdr:rowOff>103155</xdr:rowOff>
    </xdr:to>
    <xdr:cxnSp macro="">
      <xdr:nvCxnSpPr>
        <xdr:cNvPr id="58" name="直線コネクタ 57"/>
        <xdr:cNvCxnSpPr/>
      </xdr:nvCxnSpPr>
      <xdr:spPr bwMode="auto">
        <a:xfrm>
          <a:off x="3606800" y="2885865"/>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95040</xdr:rowOff>
    </xdr:from>
    <xdr:to>
      <xdr:col>18</xdr:col>
      <xdr:colOff>177800</xdr:colOff>
      <xdr:row>16</xdr:row>
      <xdr:rowOff>122472</xdr:rowOff>
    </xdr:to>
    <xdr:cxnSp macro="">
      <xdr:nvCxnSpPr>
        <xdr:cNvPr id="61" name="直線コネクタ 60"/>
        <xdr:cNvCxnSpPr/>
      </xdr:nvCxnSpPr>
      <xdr:spPr bwMode="auto">
        <a:xfrm flipV="1">
          <a:off x="2908300" y="2885865"/>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41570</xdr:rowOff>
    </xdr:from>
    <xdr:ext cx="762000" cy="259045"/>
    <xdr:sp macro="" textlink="">
      <xdr:nvSpPr>
        <xdr:cNvPr id="63" name="テキスト ボックス 62"/>
        <xdr:cNvSpPr txBox="1"/>
      </xdr:nvSpPr>
      <xdr:spPr>
        <a:xfrm>
          <a:off x="32258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3859</xdr:rowOff>
    </xdr:from>
    <xdr:to>
      <xdr:col>29</xdr:col>
      <xdr:colOff>177800</xdr:colOff>
      <xdr:row>16</xdr:row>
      <xdr:rowOff>105459</xdr:rowOff>
    </xdr:to>
    <xdr:sp macro="" textlink="">
      <xdr:nvSpPr>
        <xdr:cNvPr id="71" name="楕円 70"/>
        <xdr:cNvSpPr/>
      </xdr:nvSpPr>
      <xdr:spPr bwMode="auto">
        <a:xfrm>
          <a:off x="5600700" y="279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20386</xdr:rowOff>
    </xdr:from>
    <xdr:ext cx="762000" cy="259045"/>
    <xdr:sp macro="" textlink="">
      <xdr:nvSpPr>
        <xdr:cNvPr id="72" name="人口1人当たり決算額の推移該当値テキスト130"/>
        <xdr:cNvSpPr txBox="1"/>
      </xdr:nvSpPr>
      <xdr:spPr>
        <a:xfrm>
          <a:off x="5740400" y="26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20857</xdr:rowOff>
    </xdr:from>
    <xdr:to>
      <xdr:col>26</xdr:col>
      <xdr:colOff>101600</xdr:colOff>
      <xdr:row>16</xdr:row>
      <xdr:rowOff>122457</xdr:rowOff>
    </xdr:to>
    <xdr:sp macro="" textlink="">
      <xdr:nvSpPr>
        <xdr:cNvPr id="73" name="楕円 72"/>
        <xdr:cNvSpPr/>
      </xdr:nvSpPr>
      <xdr:spPr bwMode="auto">
        <a:xfrm>
          <a:off x="4953000" y="281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132634</xdr:rowOff>
    </xdr:from>
    <xdr:ext cx="736600" cy="259045"/>
    <xdr:sp macro="" textlink="">
      <xdr:nvSpPr>
        <xdr:cNvPr id="74" name="テキスト ボックス 73"/>
        <xdr:cNvSpPr txBox="1"/>
      </xdr:nvSpPr>
      <xdr:spPr>
        <a:xfrm>
          <a:off x="4622800" y="258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52355</xdr:rowOff>
    </xdr:from>
    <xdr:to>
      <xdr:col>22</xdr:col>
      <xdr:colOff>165100</xdr:colOff>
      <xdr:row>16</xdr:row>
      <xdr:rowOff>153955</xdr:rowOff>
    </xdr:to>
    <xdr:sp macro="" textlink="">
      <xdr:nvSpPr>
        <xdr:cNvPr id="75" name="楕円 74"/>
        <xdr:cNvSpPr/>
      </xdr:nvSpPr>
      <xdr:spPr bwMode="auto">
        <a:xfrm>
          <a:off x="4254500" y="284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164132</xdr:rowOff>
    </xdr:from>
    <xdr:ext cx="762000" cy="259045"/>
    <xdr:sp macro="" textlink="">
      <xdr:nvSpPr>
        <xdr:cNvPr id="76" name="テキスト ボックス 75"/>
        <xdr:cNvSpPr txBox="1"/>
      </xdr:nvSpPr>
      <xdr:spPr>
        <a:xfrm>
          <a:off x="3924300" y="26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44240</xdr:rowOff>
    </xdr:from>
    <xdr:to>
      <xdr:col>19</xdr:col>
      <xdr:colOff>38100</xdr:colOff>
      <xdr:row>16</xdr:row>
      <xdr:rowOff>145840</xdr:rowOff>
    </xdr:to>
    <xdr:sp macro="" textlink="">
      <xdr:nvSpPr>
        <xdr:cNvPr id="77" name="楕円 76"/>
        <xdr:cNvSpPr/>
      </xdr:nvSpPr>
      <xdr:spPr bwMode="auto">
        <a:xfrm>
          <a:off x="3556000" y="283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130617</xdr:rowOff>
    </xdr:from>
    <xdr:ext cx="762000" cy="259045"/>
    <xdr:sp macro="" textlink="">
      <xdr:nvSpPr>
        <xdr:cNvPr id="78" name="テキスト ボックス 77"/>
        <xdr:cNvSpPr txBox="1"/>
      </xdr:nvSpPr>
      <xdr:spPr>
        <a:xfrm>
          <a:off x="3225800" y="292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71672</xdr:rowOff>
    </xdr:from>
    <xdr:to>
      <xdr:col>15</xdr:col>
      <xdr:colOff>101600</xdr:colOff>
      <xdr:row>17</xdr:row>
      <xdr:rowOff>1822</xdr:rowOff>
    </xdr:to>
    <xdr:sp macro="" textlink="">
      <xdr:nvSpPr>
        <xdr:cNvPr id="79" name="楕円 78"/>
        <xdr:cNvSpPr/>
      </xdr:nvSpPr>
      <xdr:spPr bwMode="auto">
        <a:xfrm>
          <a:off x="2857500" y="286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158049</xdr:rowOff>
    </xdr:from>
    <xdr:ext cx="762000" cy="259045"/>
    <xdr:sp macro="" textlink="">
      <xdr:nvSpPr>
        <xdr:cNvPr id="80" name="テキスト ボックス 79"/>
        <xdr:cNvSpPr txBox="1"/>
      </xdr:nvSpPr>
      <xdr:spPr>
        <a:xfrm>
          <a:off x="2527300" y="294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161290</xdr:rowOff>
    </xdr:from>
    <xdr:to>
      <xdr:col>29</xdr:col>
      <xdr:colOff>127000</xdr:colOff>
      <xdr:row>35</xdr:row>
      <xdr:rowOff>334797</xdr:rowOff>
    </xdr:to>
    <xdr:cxnSp macro="">
      <xdr:nvCxnSpPr>
        <xdr:cNvPr id="116" name="直線コネクタ 115"/>
        <xdr:cNvCxnSpPr/>
      </xdr:nvCxnSpPr>
      <xdr:spPr bwMode="auto">
        <a:xfrm>
          <a:off x="5003800" y="6771640"/>
          <a:ext cx="647700" cy="17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161290</xdr:rowOff>
    </xdr:from>
    <xdr:to>
      <xdr:col>26</xdr:col>
      <xdr:colOff>50800</xdr:colOff>
      <xdr:row>35</xdr:row>
      <xdr:rowOff>174189</xdr:rowOff>
    </xdr:to>
    <xdr:cxnSp macro="">
      <xdr:nvCxnSpPr>
        <xdr:cNvPr id="119" name="直線コネクタ 118"/>
        <xdr:cNvCxnSpPr/>
      </xdr:nvCxnSpPr>
      <xdr:spPr bwMode="auto">
        <a:xfrm flipV="1">
          <a:off x="4305300" y="6771640"/>
          <a:ext cx="6985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152473</xdr:rowOff>
    </xdr:from>
    <xdr:to>
      <xdr:col>22</xdr:col>
      <xdr:colOff>114300</xdr:colOff>
      <xdr:row>35</xdr:row>
      <xdr:rowOff>174189</xdr:rowOff>
    </xdr:to>
    <xdr:cxnSp macro="">
      <xdr:nvCxnSpPr>
        <xdr:cNvPr id="122" name="直線コネクタ 121"/>
        <xdr:cNvCxnSpPr/>
      </xdr:nvCxnSpPr>
      <xdr:spPr bwMode="auto">
        <a:xfrm>
          <a:off x="3606800" y="6762823"/>
          <a:ext cx="698500" cy="2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152473</xdr:rowOff>
    </xdr:from>
    <xdr:to>
      <xdr:col>18</xdr:col>
      <xdr:colOff>177800</xdr:colOff>
      <xdr:row>35</xdr:row>
      <xdr:rowOff>165274</xdr:rowOff>
    </xdr:to>
    <xdr:cxnSp macro="">
      <xdr:nvCxnSpPr>
        <xdr:cNvPr id="125" name="直線コネクタ 124"/>
        <xdr:cNvCxnSpPr/>
      </xdr:nvCxnSpPr>
      <xdr:spPr bwMode="auto">
        <a:xfrm flipV="1">
          <a:off x="2908300" y="6762823"/>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174816</xdr:rowOff>
    </xdr:from>
    <xdr:ext cx="762000" cy="259045"/>
    <xdr:sp macro="" textlink="">
      <xdr:nvSpPr>
        <xdr:cNvPr id="127" name="テキスト ボックス 126"/>
        <xdr:cNvSpPr txBox="1"/>
      </xdr:nvSpPr>
      <xdr:spPr>
        <a:xfrm>
          <a:off x="32258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283997</xdr:rowOff>
    </xdr:from>
    <xdr:to>
      <xdr:col>29</xdr:col>
      <xdr:colOff>177800</xdr:colOff>
      <xdr:row>36</xdr:row>
      <xdr:rowOff>42697</xdr:rowOff>
    </xdr:to>
    <xdr:sp macro="" textlink="">
      <xdr:nvSpPr>
        <xdr:cNvPr id="135" name="楕円 134"/>
        <xdr:cNvSpPr/>
      </xdr:nvSpPr>
      <xdr:spPr bwMode="auto">
        <a:xfrm>
          <a:off x="56007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256074</xdr:rowOff>
    </xdr:from>
    <xdr:ext cx="762000" cy="259045"/>
    <xdr:sp macro="" textlink="">
      <xdr:nvSpPr>
        <xdr:cNvPr id="136" name="人口1人当たり決算額の推移該当値テキスト445"/>
        <xdr:cNvSpPr txBox="1"/>
      </xdr:nvSpPr>
      <xdr:spPr>
        <a:xfrm>
          <a:off x="5740400" y="686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110490</xdr:rowOff>
    </xdr:from>
    <xdr:to>
      <xdr:col>26</xdr:col>
      <xdr:colOff>101600</xdr:colOff>
      <xdr:row>35</xdr:row>
      <xdr:rowOff>212090</xdr:rowOff>
    </xdr:to>
    <xdr:sp macro="" textlink="">
      <xdr:nvSpPr>
        <xdr:cNvPr id="137" name="楕円 136"/>
        <xdr:cNvSpPr/>
      </xdr:nvSpPr>
      <xdr:spPr bwMode="auto">
        <a:xfrm>
          <a:off x="49530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222267</xdr:rowOff>
    </xdr:from>
    <xdr:ext cx="736600" cy="259045"/>
    <xdr:sp macro="" textlink="">
      <xdr:nvSpPr>
        <xdr:cNvPr id="138" name="テキスト ボックス 137"/>
        <xdr:cNvSpPr txBox="1"/>
      </xdr:nvSpPr>
      <xdr:spPr>
        <a:xfrm>
          <a:off x="4622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123389</xdr:rowOff>
    </xdr:from>
    <xdr:to>
      <xdr:col>22</xdr:col>
      <xdr:colOff>165100</xdr:colOff>
      <xdr:row>35</xdr:row>
      <xdr:rowOff>224989</xdr:rowOff>
    </xdr:to>
    <xdr:sp macro="" textlink="">
      <xdr:nvSpPr>
        <xdr:cNvPr id="139" name="楕円 138"/>
        <xdr:cNvSpPr/>
      </xdr:nvSpPr>
      <xdr:spPr bwMode="auto">
        <a:xfrm>
          <a:off x="4254500" y="67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235166</xdr:rowOff>
    </xdr:from>
    <xdr:ext cx="762000" cy="259045"/>
    <xdr:sp macro="" textlink="">
      <xdr:nvSpPr>
        <xdr:cNvPr id="140" name="テキスト ボックス 139"/>
        <xdr:cNvSpPr txBox="1"/>
      </xdr:nvSpPr>
      <xdr:spPr>
        <a:xfrm>
          <a:off x="3924300" y="65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101673</xdr:rowOff>
    </xdr:from>
    <xdr:to>
      <xdr:col>19</xdr:col>
      <xdr:colOff>38100</xdr:colOff>
      <xdr:row>35</xdr:row>
      <xdr:rowOff>203273</xdr:rowOff>
    </xdr:to>
    <xdr:sp macro="" textlink="">
      <xdr:nvSpPr>
        <xdr:cNvPr id="141" name="楕円 140"/>
        <xdr:cNvSpPr/>
      </xdr:nvSpPr>
      <xdr:spPr bwMode="auto">
        <a:xfrm>
          <a:off x="3556000" y="671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188050</xdr:rowOff>
    </xdr:from>
    <xdr:ext cx="762000" cy="259045"/>
    <xdr:sp macro="" textlink="">
      <xdr:nvSpPr>
        <xdr:cNvPr id="142" name="テキスト ボックス 141"/>
        <xdr:cNvSpPr txBox="1"/>
      </xdr:nvSpPr>
      <xdr:spPr>
        <a:xfrm>
          <a:off x="3225800" y="679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114474</xdr:rowOff>
    </xdr:from>
    <xdr:to>
      <xdr:col>15</xdr:col>
      <xdr:colOff>101600</xdr:colOff>
      <xdr:row>35</xdr:row>
      <xdr:rowOff>216074</xdr:rowOff>
    </xdr:to>
    <xdr:sp macro="" textlink="">
      <xdr:nvSpPr>
        <xdr:cNvPr id="143" name="楕円 142"/>
        <xdr:cNvSpPr/>
      </xdr:nvSpPr>
      <xdr:spPr bwMode="auto">
        <a:xfrm>
          <a:off x="2857500" y="672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200851</xdr:rowOff>
    </xdr:from>
    <xdr:ext cx="762000" cy="259045"/>
    <xdr:sp macro="" textlink="">
      <xdr:nvSpPr>
        <xdr:cNvPr id="144" name="テキスト ボックス 143"/>
        <xdr:cNvSpPr txBox="1"/>
      </xdr:nvSpPr>
      <xdr:spPr>
        <a:xfrm>
          <a:off x="2527300" y="681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23247</xdr:rowOff>
    </xdr:from>
    <xdr:to>
      <xdr:col>24</xdr:col>
      <xdr:colOff>63500</xdr:colOff>
      <xdr:row>35</xdr:row>
      <xdr:rowOff>26295</xdr:rowOff>
    </xdr:to>
    <xdr:cxnSp macro="">
      <xdr:nvCxnSpPr>
        <xdr:cNvPr id="61" name="直線コネクタ 60"/>
        <xdr:cNvCxnSpPr/>
      </xdr:nvCxnSpPr>
      <xdr:spPr>
        <a:xfrm flipV="1">
          <a:off x="3797300" y="60239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125737</xdr:rowOff>
    </xdr:from>
    <xdr:to>
      <xdr:col>19</xdr:col>
      <xdr:colOff>177800</xdr:colOff>
      <xdr:row>35</xdr:row>
      <xdr:rowOff>26295</xdr:rowOff>
    </xdr:to>
    <xdr:cxnSp macro="">
      <xdr:nvCxnSpPr>
        <xdr:cNvPr id="64" name="直線コネクタ 63"/>
        <xdr:cNvCxnSpPr/>
      </xdr:nvCxnSpPr>
      <xdr:spPr>
        <a:xfrm>
          <a:off x="2908300" y="5955037"/>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125737</xdr:rowOff>
    </xdr:from>
    <xdr:to>
      <xdr:col>15</xdr:col>
      <xdr:colOff>50800</xdr:colOff>
      <xdr:row>34</xdr:row>
      <xdr:rowOff>165417</xdr:rowOff>
    </xdr:to>
    <xdr:cxnSp macro="">
      <xdr:nvCxnSpPr>
        <xdr:cNvPr id="67" name="直線コネクタ 66"/>
        <xdr:cNvCxnSpPr/>
      </xdr:nvCxnSpPr>
      <xdr:spPr>
        <a:xfrm flipV="1">
          <a:off x="2019300" y="5955037"/>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165417</xdr:rowOff>
    </xdr:from>
    <xdr:to>
      <xdr:col>10</xdr:col>
      <xdr:colOff>114300</xdr:colOff>
      <xdr:row>35</xdr:row>
      <xdr:rowOff>55785</xdr:rowOff>
    </xdr:to>
    <xdr:cxnSp macro="">
      <xdr:nvCxnSpPr>
        <xdr:cNvPr id="70" name="直線コネクタ 69"/>
        <xdr:cNvCxnSpPr/>
      </xdr:nvCxnSpPr>
      <xdr:spPr>
        <a:xfrm flipV="1">
          <a:off x="1130300" y="5994717"/>
          <a:ext cx="889000" cy="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43616</xdr:rowOff>
    </xdr:from>
    <xdr:ext cx="534377" cy="259045"/>
    <xdr:sp macro="" textlink="">
      <xdr:nvSpPr>
        <xdr:cNvPr id="72" name="テキスト ボックス 71"/>
        <xdr:cNvSpPr txBox="1"/>
      </xdr:nvSpPr>
      <xdr:spPr>
        <a:xfrm>
          <a:off x="1752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143897</xdr:rowOff>
    </xdr:from>
    <xdr:to>
      <xdr:col>24</xdr:col>
      <xdr:colOff>114300</xdr:colOff>
      <xdr:row>35</xdr:row>
      <xdr:rowOff>74047</xdr:rowOff>
    </xdr:to>
    <xdr:sp macro="" textlink="">
      <xdr:nvSpPr>
        <xdr:cNvPr id="80" name="楕円 79"/>
        <xdr:cNvSpPr/>
      </xdr:nvSpPr>
      <xdr:spPr>
        <a:xfrm>
          <a:off x="4584700" y="59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166774</xdr:rowOff>
    </xdr:from>
    <xdr:ext cx="534377" cy="259045"/>
    <xdr:sp macro="" textlink="">
      <xdr:nvSpPr>
        <xdr:cNvPr id="81" name="人件費該当値テキスト"/>
        <xdr:cNvSpPr txBox="1"/>
      </xdr:nvSpPr>
      <xdr:spPr>
        <a:xfrm>
          <a:off x="4686300" y="58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146945</xdr:rowOff>
    </xdr:from>
    <xdr:to>
      <xdr:col>20</xdr:col>
      <xdr:colOff>38100</xdr:colOff>
      <xdr:row>35</xdr:row>
      <xdr:rowOff>77095</xdr:rowOff>
    </xdr:to>
    <xdr:sp macro="" textlink="">
      <xdr:nvSpPr>
        <xdr:cNvPr id="82" name="楕円 81"/>
        <xdr:cNvSpPr/>
      </xdr:nvSpPr>
      <xdr:spPr>
        <a:xfrm>
          <a:off x="3746500" y="59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93622</xdr:rowOff>
    </xdr:from>
    <xdr:ext cx="534377" cy="259045"/>
    <xdr:sp macro="" textlink="">
      <xdr:nvSpPr>
        <xdr:cNvPr id="83" name="テキスト ボックス 82"/>
        <xdr:cNvSpPr txBox="1"/>
      </xdr:nvSpPr>
      <xdr:spPr>
        <a:xfrm>
          <a:off x="3530111" y="57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74937</xdr:rowOff>
    </xdr:from>
    <xdr:to>
      <xdr:col>15</xdr:col>
      <xdr:colOff>101600</xdr:colOff>
      <xdr:row>35</xdr:row>
      <xdr:rowOff>5087</xdr:rowOff>
    </xdr:to>
    <xdr:sp macro="" textlink="">
      <xdr:nvSpPr>
        <xdr:cNvPr id="84" name="楕円 83"/>
        <xdr:cNvSpPr/>
      </xdr:nvSpPr>
      <xdr:spPr>
        <a:xfrm>
          <a:off x="2857500" y="59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21614</xdr:rowOff>
    </xdr:from>
    <xdr:ext cx="534377" cy="259045"/>
    <xdr:sp macro="" textlink="">
      <xdr:nvSpPr>
        <xdr:cNvPr id="85" name="テキスト ボックス 84"/>
        <xdr:cNvSpPr txBox="1"/>
      </xdr:nvSpPr>
      <xdr:spPr>
        <a:xfrm>
          <a:off x="2641111" y="56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114617</xdr:rowOff>
    </xdr:from>
    <xdr:to>
      <xdr:col>10</xdr:col>
      <xdr:colOff>165100</xdr:colOff>
      <xdr:row>35</xdr:row>
      <xdr:rowOff>44767</xdr:rowOff>
    </xdr:to>
    <xdr:sp macro="" textlink="">
      <xdr:nvSpPr>
        <xdr:cNvPr id="86" name="楕円 85"/>
        <xdr:cNvSpPr/>
      </xdr:nvSpPr>
      <xdr:spPr>
        <a:xfrm>
          <a:off x="1968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35894</xdr:rowOff>
    </xdr:from>
    <xdr:ext cx="534377" cy="259045"/>
    <xdr:sp macro="" textlink="">
      <xdr:nvSpPr>
        <xdr:cNvPr id="87" name="テキスト ボックス 86"/>
        <xdr:cNvSpPr txBox="1"/>
      </xdr:nvSpPr>
      <xdr:spPr>
        <a:xfrm>
          <a:off x="1752111" y="60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4985</xdr:rowOff>
    </xdr:from>
    <xdr:to>
      <xdr:col>6</xdr:col>
      <xdr:colOff>38100</xdr:colOff>
      <xdr:row>35</xdr:row>
      <xdr:rowOff>106585</xdr:rowOff>
    </xdr:to>
    <xdr:sp macro="" textlink="">
      <xdr:nvSpPr>
        <xdr:cNvPr id="88" name="楕円 87"/>
        <xdr:cNvSpPr/>
      </xdr:nvSpPr>
      <xdr:spPr>
        <a:xfrm>
          <a:off x="1079500" y="60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97712</xdr:rowOff>
    </xdr:from>
    <xdr:ext cx="534377" cy="259045"/>
    <xdr:sp macro="" textlink="">
      <xdr:nvSpPr>
        <xdr:cNvPr id="89" name="テキスト ボックス 88"/>
        <xdr:cNvSpPr txBox="1"/>
      </xdr:nvSpPr>
      <xdr:spPr>
        <a:xfrm>
          <a:off x="863111" y="60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96961</xdr:rowOff>
    </xdr:from>
    <xdr:to>
      <xdr:col>24</xdr:col>
      <xdr:colOff>63500</xdr:colOff>
      <xdr:row>57</xdr:row>
      <xdr:rowOff>140752</xdr:rowOff>
    </xdr:to>
    <xdr:cxnSp macro="">
      <xdr:nvCxnSpPr>
        <xdr:cNvPr id="117" name="直線コネクタ 116"/>
        <xdr:cNvCxnSpPr/>
      </xdr:nvCxnSpPr>
      <xdr:spPr>
        <a:xfrm flipV="1">
          <a:off x="3797300" y="9869611"/>
          <a:ext cx="8382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140752</xdr:rowOff>
    </xdr:from>
    <xdr:to>
      <xdr:col>19</xdr:col>
      <xdr:colOff>177800</xdr:colOff>
      <xdr:row>58</xdr:row>
      <xdr:rowOff>14839</xdr:rowOff>
    </xdr:to>
    <xdr:cxnSp macro="">
      <xdr:nvCxnSpPr>
        <xdr:cNvPr id="120" name="直線コネクタ 119"/>
        <xdr:cNvCxnSpPr/>
      </xdr:nvCxnSpPr>
      <xdr:spPr>
        <a:xfrm flipV="1">
          <a:off x="2908300" y="9913402"/>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155418</xdr:rowOff>
    </xdr:from>
    <xdr:to>
      <xdr:col>15</xdr:col>
      <xdr:colOff>50800</xdr:colOff>
      <xdr:row>58</xdr:row>
      <xdr:rowOff>14839</xdr:rowOff>
    </xdr:to>
    <xdr:cxnSp macro="">
      <xdr:nvCxnSpPr>
        <xdr:cNvPr id="123" name="直線コネクタ 122"/>
        <xdr:cNvCxnSpPr/>
      </xdr:nvCxnSpPr>
      <xdr:spPr>
        <a:xfrm>
          <a:off x="2019300" y="9928068"/>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155418</xdr:rowOff>
    </xdr:from>
    <xdr:to>
      <xdr:col>10</xdr:col>
      <xdr:colOff>114300</xdr:colOff>
      <xdr:row>58</xdr:row>
      <xdr:rowOff>1498</xdr:rowOff>
    </xdr:to>
    <xdr:cxnSp macro="">
      <xdr:nvCxnSpPr>
        <xdr:cNvPr id="126" name="直線コネクタ 125"/>
        <xdr:cNvCxnSpPr/>
      </xdr:nvCxnSpPr>
      <xdr:spPr>
        <a:xfrm flipV="1">
          <a:off x="1130300" y="9928068"/>
          <a:ext cx="8890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46161</xdr:rowOff>
    </xdr:from>
    <xdr:to>
      <xdr:col>24</xdr:col>
      <xdr:colOff>114300</xdr:colOff>
      <xdr:row>57</xdr:row>
      <xdr:rowOff>147761</xdr:rowOff>
    </xdr:to>
    <xdr:sp macro="" textlink="">
      <xdr:nvSpPr>
        <xdr:cNvPr id="136" name="楕円 135"/>
        <xdr:cNvSpPr/>
      </xdr:nvSpPr>
      <xdr:spPr>
        <a:xfrm>
          <a:off x="4584700" y="98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69038</xdr:rowOff>
    </xdr:from>
    <xdr:ext cx="534377" cy="259045"/>
    <xdr:sp macro="" textlink="">
      <xdr:nvSpPr>
        <xdr:cNvPr id="137" name="物件費該当値テキスト"/>
        <xdr:cNvSpPr txBox="1"/>
      </xdr:nvSpPr>
      <xdr:spPr>
        <a:xfrm>
          <a:off x="4686300" y="96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89952</xdr:rowOff>
    </xdr:from>
    <xdr:to>
      <xdr:col>20</xdr:col>
      <xdr:colOff>38100</xdr:colOff>
      <xdr:row>58</xdr:row>
      <xdr:rowOff>20102</xdr:rowOff>
    </xdr:to>
    <xdr:sp macro="" textlink="">
      <xdr:nvSpPr>
        <xdr:cNvPr id="138" name="楕円 137"/>
        <xdr:cNvSpPr/>
      </xdr:nvSpPr>
      <xdr:spPr>
        <a:xfrm>
          <a:off x="3746500" y="98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11229</xdr:rowOff>
    </xdr:from>
    <xdr:ext cx="534377" cy="259045"/>
    <xdr:sp macro="" textlink="">
      <xdr:nvSpPr>
        <xdr:cNvPr id="139" name="テキスト ボックス 138"/>
        <xdr:cNvSpPr txBox="1"/>
      </xdr:nvSpPr>
      <xdr:spPr>
        <a:xfrm>
          <a:off x="3530111" y="99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135489</xdr:rowOff>
    </xdr:from>
    <xdr:to>
      <xdr:col>15</xdr:col>
      <xdr:colOff>101600</xdr:colOff>
      <xdr:row>58</xdr:row>
      <xdr:rowOff>65639</xdr:rowOff>
    </xdr:to>
    <xdr:sp macro="" textlink="">
      <xdr:nvSpPr>
        <xdr:cNvPr id="140" name="楕円 139"/>
        <xdr:cNvSpPr/>
      </xdr:nvSpPr>
      <xdr:spPr>
        <a:xfrm>
          <a:off x="2857500" y="99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56766</xdr:rowOff>
    </xdr:from>
    <xdr:ext cx="534377" cy="259045"/>
    <xdr:sp macro="" textlink="">
      <xdr:nvSpPr>
        <xdr:cNvPr id="141" name="テキスト ボックス 140"/>
        <xdr:cNvSpPr txBox="1"/>
      </xdr:nvSpPr>
      <xdr:spPr>
        <a:xfrm>
          <a:off x="2641111" y="100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104618</xdr:rowOff>
    </xdr:from>
    <xdr:to>
      <xdr:col>10</xdr:col>
      <xdr:colOff>165100</xdr:colOff>
      <xdr:row>58</xdr:row>
      <xdr:rowOff>34768</xdr:rowOff>
    </xdr:to>
    <xdr:sp macro="" textlink="">
      <xdr:nvSpPr>
        <xdr:cNvPr id="142" name="楕円 141"/>
        <xdr:cNvSpPr/>
      </xdr:nvSpPr>
      <xdr:spPr>
        <a:xfrm>
          <a:off x="1968500" y="98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25895</xdr:rowOff>
    </xdr:from>
    <xdr:ext cx="534377" cy="259045"/>
    <xdr:sp macro="" textlink="">
      <xdr:nvSpPr>
        <xdr:cNvPr id="143" name="テキスト ボックス 142"/>
        <xdr:cNvSpPr txBox="1"/>
      </xdr:nvSpPr>
      <xdr:spPr>
        <a:xfrm>
          <a:off x="1752111" y="996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122148</xdr:rowOff>
    </xdr:from>
    <xdr:to>
      <xdr:col>6</xdr:col>
      <xdr:colOff>38100</xdr:colOff>
      <xdr:row>58</xdr:row>
      <xdr:rowOff>52298</xdr:rowOff>
    </xdr:to>
    <xdr:sp macro="" textlink="">
      <xdr:nvSpPr>
        <xdr:cNvPr id="144" name="楕円 143"/>
        <xdr:cNvSpPr/>
      </xdr:nvSpPr>
      <xdr:spPr>
        <a:xfrm>
          <a:off x="1079500" y="98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43425</xdr:rowOff>
    </xdr:from>
    <xdr:ext cx="534377" cy="259045"/>
    <xdr:sp macro="" textlink="">
      <xdr:nvSpPr>
        <xdr:cNvPr id="145" name="テキスト ボックス 144"/>
        <xdr:cNvSpPr txBox="1"/>
      </xdr:nvSpPr>
      <xdr:spPr>
        <a:xfrm>
          <a:off x="863111" y="99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41957</xdr:rowOff>
    </xdr:from>
    <xdr:to>
      <xdr:col>24</xdr:col>
      <xdr:colOff>63500</xdr:colOff>
      <xdr:row>79</xdr:row>
      <xdr:rowOff>47738</xdr:rowOff>
    </xdr:to>
    <xdr:cxnSp macro="">
      <xdr:nvCxnSpPr>
        <xdr:cNvPr id="176" name="直線コネクタ 175"/>
        <xdr:cNvCxnSpPr/>
      </xdr:nvCxnSpPr>
      <xdr:spPr>
        <a:xfrm flipV="1">
          <a:off x="3797300" y="13586507"/>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47738</xdr:rowOff>
    </xdr:from>
    <xdr:to>
      <xdr:col>19</xdr:col>
      <xdr:colOff>177800</xdr:colOff>
      <xdr:row>79</xdr:row>
      <xdr:rowOff>51656</xdr:rowOff>
    </xdr:to>
    <xdr:cxnSp macro="">
      <xdr:nvCxnSpPr>
        <xdr:cNvPr id="179" name="直線コネクタ 178"/>
        <xdr:cNvCxnSpPr/>
      </xdr:nvCxnSpPr>
      <xdr:spPr>
        <a:xfrm flipV="1">
          <a:off x="2908300" y="1359228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51656</xdr:rowOff>
    </xdr:from>
    <xdr:to>
      <xdr:col>15</xdr:col>
      <xdr:colOff>50800</xdr:colOff>
      <xdr:row>79</xdr:row>
      <xdr:rowOff>57045</xdr:rowOff>
    </xdr:to>
    <xdr:cxnSp macro="">
      <xdr:nvCxnSpPr>
        <xdr:cNvPr id="182" name="直線コネクタ 181"/>
        <xdr:cNvCxnSpPr/>
      </xdr:nvCxnSpPr>
      <xdr:spPr>
        <a:xfrm flipV="1">
          <a:off x="2019300" y="1359620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57045</xdr:rowOff>
    </xdr:from>
    <xdr:to>
      <xdr:col>10</xdr:col>
      <xdr:colOff>114300</xdr:colOff>
      <xdr:row>79</xdr:row>
      <xdr:rowOff>57697</xdr:rowOff>
    </xdr:to>
    <xdr:cxnSp macro="">
      <xdr:nvCxnSpPr>
        <xdr:cNvPr id="185" name="直線コネクタ 184"/>
        <xdr:cNvCxnSpPr/>
      </xdr:nvCxnSpPr>
      <xdr:spPr>
        <a:xfrm flipV="1">
          <a:off x="1130300" y="1360159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139851</xdr:rowOff>
    </xdr:from>
    <xdr:ext cx="469744" cy="259045"/>
    <xdr:sp macro="" textlink="">
      <xdr:nvSpPr>
        <xdr:cNvPr id="187" name="テキスト ボックス 186"/>
        <xdr:cNvSpPr txBox="1"/>
      </xdr:nvSpPr>
      <xdr:spPr>
        <a:xfrm>
          <a:off x="1784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162607</xdr:rowOff>
    </xdr:from>
    <xdr:to>
      <xdr:col>24</xdr:col>
      <xdr:colOff>114300</xdr:colOff>
      <xdr:row>79</xdr:row>
      <xdr:rowOff>92757</xdr:rowOff>
    </xdr:to>
    <xdr:sp macro="" textlink="">
      <xdr:nvSpPr>
        <xdr:cNvPr id="195" name="楕円 194"/>
        <xdr:cNvSpPr/>
      </xdr:nvSpPr>
      <xdr:spPr>
        <a:xfrm>
          <a:off x="4584700" y="135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77534</xdr:rowOff>
    </xdr:from>
    <xdr:ext cx="469744" cy="259045"/>
    <xdr:sp macro="" textlink="">
      <xdr:nvSpPr>
        <xdr:cNvPr id="196" name="維持補修費該当値テキスト"/>
        <xdr:cNvSpPr txBox="1"/>
      </xdr:nvSpPr>
      <xdr:spPr>
        <a:xfrm>
          <a:off x="4686300" y="1345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168388</xdr:rowOff>
    </xdr:from>
    <xdr:to>
      <xdr:col>20</xdr:col>
      <xdr:colOff>38100</xdr:colOff>
      <xdr:row>79</xdr:row>
      <xdr:rowOff>98538</xdr:rowOff>
    </xdr:to>
    <xdr:sp macro="" textlink="">
      <xdr:nvSpPr>
        <xdr:cNvPr id="197" name="楕円 196"/>
        <xdr:cNvSpPr/>
      </xdr:nvSpPr>
      <xdr:spPr>
        <a:xfrm>
          <a:off x="37465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89665</xdr:rowOff>
    </xdr:from>
    <xdr:ext cx="469744" cy="259045"/>
    <xdr:sp macro="" textlink="">
      <xdr:nvSpPr>
        <xdr:cNvPr id="198" name="テキスト ボックス 197"/>
        <xdr:cNvSpPr txBox="1"/>
      </xdr:nvSpPr>
      <xdr:spPr>
        <a:xfrm>
          <a:off x="3562428" y="136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856</xdr:rowOff>
    </xdr:from>
    <xdr:to>
      <xdr:col>15</xdr:col>
      <xdr:colOff>101600</xdr:colOff>
      <xdr:row>79</xdr:row>
      <xdr:rowOff>102456</xdr:rowOff>
    </xdr:to>
    <xdr:sp macro="" textlink="">
      <xdr:nvSpPr>
        <xdr:cNvPr id="199" name="楕円 198"/>
        <xdr:cNvSpPr/>
      </xdr:nvSpPr>
      <xdr:spPr>
        <a:xfrm>
          <a:off x="2857500" y="13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93583</xdr:rowOff>
    </xdr:from>
    <xdr:ext cx="469744" cy="259045"/>
    <xdr:sp macro="" textlink="">
      <xdr:nvSpPr>
        <xdr:cNvPr id="200" name="テキスト ボックス 199"/>
        <xdr:cNvSpPr txBox="1"/>
      </xdr:nvSpPr>
      <xdr:spPr>
        <a:xfrm>
          <a:off x="2673428" y="136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6245</xdr:rowOff>
    </xdr:from>
    <xdr:to>
      <xdr:col>10</xdr:col>
      <xdr:colOff>165100</xdr:colOff>
      <xdr:row>79</xdr:row>
      <xdr:rowOff>107845</xdr:rowOff>
    </xdr:to>
    <xdr:sp macro="" textlink="">
      <xdr:nvSpPr>
        <xdr:cNvPr id="201" name="楕円 200"/>
        <xdr:cNvSpPr/>
      </xdr:nvSpPr>
      <xdr:spPr>
        <a:xfrm>
          <a:off x="1968500" y="13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98972</xdr:rowOff>
    </xdr:from>
    <xdr:ext cx="469744" cy="259045"/>
    <xdr:sp macro="" textlink="">
      <xdr:nvSpPr>
        <xdr:cNvPr id="202" name="テキスト ボックス 201"/>
        <xdr:cNvSpPr txBox="1"/>
      </xdr:nvSpPr>
      <xdr:spPr>
        <a:xfrm>
          <a:off x="1784428" y="1364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6897</xdr:rowOff>
    </xdr:from>
    <xdr:to>
      <xdr:col>6</xdr:col>
      <xdr:colOff>38100</xdr:colOff>
      <xdr:row>79</xdr:row>
      <xdr:rowOff>108497</xdr:rowOff>
    </xdr:to>
    <xdr:sp macro="" textlink="">
      <xdr:nvSpPr>
        <xdr:cNvPr id="203" name="楕円 202"/>
        <xdr:cNvSpPr/>
      </xdr:nvSpPr>
      <xdr:spPr>
        <a:xfrm>
          <a:off x="1079500" y="135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99624</xdr:rowOff>
    </xdr:from>
    <xdr:ext cx="469744" cy="259045"/>
    <xdr:sp macro="" textlink="">
      <xdr:nvSpPr>
        <xdr:cNvPr id="204" name="テキスト ボックス 203"/>
        <xdr:cNvSpPr txBox="1"/>
      </xdr:nvSpPr>
      <xdr:spPr>
        <a:xfrm>
          <a:off x="895428" y="136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54280</xdr:rowOff>
    </xdr:from>
    <xdr:to>
      <xdr:col>24</xdr:col>
      <xdr:colOff>63500</xdr:colOff>
      <xdr:row>91</xdr:row>
      <xdr:rowOff>86303</xdr:rowOff>
    </xdr:to>
    <xdr:cxnSp macro="">
      <xdr:nvCxnSpPr>
        <xdr:cNvPr id="234" name="直線コネクタ 233"/>
        <xdr:cNvCxnSpPr/>
      </xdr:nvCxnSpPr>
      <xdr:spPr>
        <a:xfrm flipV="1">
          <a:off x="3797300" y="15656230"/>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86303</xdr:rowOff>
    </xdr:from>
    <xdr:to>
      <xdr:col>19</xdr:col>
      <xdr:colOff>177800</xdr:colOff>
      <xdr:row>91</xdr:row>
      <xdr:rowOff>136252</xdr:rowOff>
    </xdr:to>
    <xdr:cxnSp macro="">
      <xdr:nvCxnSpPr>
        <xdr:cNvPr id="237" name="直線コネクタ 236"/>
        <xdr:cNvCxnSpPr/>
      </xdr:nvCxnSpPr>
      <xdr:spPr>
        <a:xfrm flipV="1">
          <a:off x="2908300" y="1568825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136252</xdr:rowOff>
    </xdr:from>
    <xdr:to>
      <xdr:col>15</xdr:col>
      <xdr:colOff>50800</xdr:colOff>
      <xdr:row>92</xdr:row>
      <xdr:rowOff>68892</xdr:rowOff>
    </xdr:to>
    <xdr:cxnSp macro="">
      <xdr:nvCxnSpPr>
        <xdr:cNvPr id="240" name="直線コネクタ 239"/>
        <xdr:cNvCxnSpPr/>
      </xdr:nvCxnSpPr>
      <xdr:spPr>
        <a:xfrm flipV="1">
          <a:off x="2019300" y="15738202"/>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68892</xdr:rowOff>
    </xdr:from>
    <xdr:to>
      <xdr:col>10</xdr:col>
      <xdr:colOff>114300</xdr:colOff>
      <xdr:row>92</xdr:row>
      <xdr:rowOff>153663</xdr:rowOff>
    </xdr:to>
    <xdr:cxnSp macro="">
      <xdr:nvCxnSpPr>
        <xdr:cNvPr id="243" name="直線コネクタ 242"/>
        <xdr:cNvCxnSpPr/>
      </xdr:nvCxnSpPr>
      <xdr:spPr>
        <a:xfrm flipV="1">
          <a:off x="1130300" y="15842292"/>
          <a:ext cx="8890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139907</xdr:rowOff>
    </xdr:from>
    <xdr:ext cx="534377" cy="259045"/>
    <xdr:sp macro="" textlink="">
      <xdr:nvSpPr>
        <xdr:cNvPr id="245" name="テキスト ボックス 244"/>
        <xdr:cNvSpPr txBox="1"/>
      </xdr:nvSpPr>
      <xdr:spPr>
        <a:xfrm>
          <a:off x="1752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3480</xdr:rowOff>
    </xdr:from>
    <xdr:to>
      <xdr:col>24</xdr:col>
      <xdr:colOff>114300</xdr:colOff>
      <xdr:row>91</xdr:row>
      <xdr:rowOff>105080</xdr:rowOff>
    </xdr:to>
    <xdr:sp macro="" textlink="">
      <xdr:nvSpPr>
        <xdr:cNvPr id="253" name="楕円 252"/>
        <xdr:cNvSpPr/>
      </xdr:nvSpPr>
      <xdr:spPr>
        <a:xfrm>
          <a:off x="4584700" y="15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26357</xdr:rowOff>
    </xdr:from>
    <xdr:ext cx="599010" cy="259045"/>
    <xdr:sp macro="" textlink="">
      <xdr:nvSpPr>
        <xdr:cNvPr id="254" name="扶助費該当値テキスト"/>
        <xdr:cNvSpPr txBox="1"/>
      </xdr:nvSpPr>
      <xdr:spPr>
        <a:xfrm>
          <a:off x="4686300" y="154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35503</xdr:rowOff>
    </xdr:from>
    <xdr:to>
      <xdr:col>20</xdr:col>
      <xdr:colOff>38100</xdr:colOff>
      <xdr:row>91</xdr:row>
      <xdr:rowOff>137103</xdr:rowOff>
    </xdr:to>
    <xdr:sp macro="" textlink="">
      <xdr:nvSpPr>
        <xdr:cNvPr id="255" name="楕円 254"/>
        <xdr:cNvSpPr/>
      </xdr:nvSpPr>
      <xdr:spPr>
        <a:xfrm>
          <a:off x="3746500" y="156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153630</xdr:rowOff>
    </xdr:from>
    <xdr:ext cx="599010" cy="259045"/>
    <xdr:sp macro="" textlink="">
      <xdr:nvSpPr>
        <xdr:cNvPr id="256" name="テキスト ボックス 255"/>
        <xdr:cNvSpPr txBox="1"/>
      </xdr:nvSpPr>
      <xdr:spPr>
        <a:xfrm>
          <a:off x="3497795" y="154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85452</xdr:rowOff>
    </xdr:from>
    <xdr:to>
      <xdr:col>15</xdr:col>
      <xdr:colOff>101600</xdr:colOff>
      <xdr:row>92</xdr:row>
      <xdr:rowOff>15602</xdr:rowOff>
    </xdr:to>
    <xdr:sp macro="" textlink="">
      <xdr:nvSpPr>
        <xdr:cNvPr id="257" name="楕円 256"/>
        <xdr:cNvSpPr/>
      </xdr:nvSpPr>
      <xdr:spPr>
        <a:xfrm>
          <a:off x="2857500" y="156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32129</xdr:rowOff>
    </xdr:from>
    <xdr:ext cx="599010" cy="259045"/>
    <xdr:sp macro="" textlink="">
      <xdr:nvSpPr>
        <xdr:cNvPr id="258" name="テキスト ボックス 257"/>
        <xdr:cNvSpPr txBox="1"/>
      </xdr:nvSpPr>
      <xdr:spPr>
        <a:xfrm>
          <a:off x="2608795" y="154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18092</xdr:rowOff>
    </xdr:from>
    <xdr:to>
      <xdr:col>10</xdr:col>
      <xdr:colOff>165100</xdr:colOff>
      <xdr:row>92</xdr:row>
      <xdr:rowOff>119692</xdr:rowOff>
    </xdr:to>
    <xdr:sp macro="" textlink="">
      <xdr:nvSpPr>
        <xdr:cNvPr id="259" name="楕円 258"/>
        <xdr:cNvSpPr/>
      </xdr:nvSpPr>
      <xdr:spPr>
        <a:xfrm>
          <a:off x="19685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136219</xdr:rowOff>
    </xdr:from>
    <xdr:ext cx="599010" cy="259045"/>
    <xdr:sp macro="" textlink="">
      <xdr:nvSpPr>
        <xdr:cNvPr id="260" name="テキスト ボックス 259"/>
        <xdr:cNvSpPr txBox="1"/>
      </xdr:nvSpPr>
      <xdr:spPr>
        <a:xfrm>
          <a:off x="1719795" y="1556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102863</xdr:rowOff>
    </xdr:from>
    <xdr:to>
      <xdr:col>6</xdr:col>
      <xdr:colOff>38100</xdr:colOff>
      <xdr:row>93</xdr:row>
      <xdr:rowOff>33013</xdr:rowOff>
    </xdr:to>
    <xdr:sp macro="" textlink="">
      <xdr:nvSpPr>
        <xdr:cNvPr id="261" name="楕円 260"/>
        <xdr:cNvSpPr/>
      </xdr:nvSpPr>
      <xdr:spPr>
        <a:xfrm>
          <a:off x="1079500" y="15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49540</xdr:rowOff>
    </xdr:from>
    <xdr:ext cx="534377" cy="259045"/>
    <xdr:sp macro="" textlink="">
      <xdr:nvSpPr>
        <xdr:cNvPr id="262" name="テキスト ボックス 261"/>
        <xdr:cNvSpPr txBox="1"/>
      </xdr:nvSpPr>
      <xdr:spPr>
        <a:xfrm>
          <a:off x="863111" y="15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xdr:rowOff>
    </xdr:from>
    <xdr:to>
      <xdr:col>55</xdr:col>
      <xdr:colOff>0</xdr:colOff>
      <xdr:row>38</xdr:row>
      <xdr:rowOff>12127</xdr:rowOff>
    </xdr:to>
    <xdr:cxnSp macro="">
      <xdr:nvCxnSpPr>
        <xdr:cNvPr id="289" name="直線コネクタ 288"/>
        <xdr:cNvCxnSpPr/>
      </xdr:nvCxnSpPr>
      <xdr:spPr>
        <a:xfrm flipV="1">
          <a:off x="9639300" y="6515807"/>
          <a:ext cx="838200" cy="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6508</xdr:rowOff>
    </xdr:from>
    <xdr:to>
      <xdr:col>50</xdr:col>
      <xdr:colOff>114300</xdr:colOff>
      <xdr:row>38</xdr:row>
      <xdr:rowOff>12127</xdr:rowOff>
    </xdr:to>
    <xdr:cxnSp macro="">
      <xdr:nvCxnSpPr>
        <xdr:cNvPr id="292" name="直線コネクタ 291"/>
        <xdr:cNvCxnSpPr/>
      </xdr:nvCxnSpPr>
      <xdr:spPr>
        <a:xfrm>
          <a:off x="8750300" y="6521608"/>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6508</xdr:rowOff>
    </xdr:from>
    <xdr:to>
      <xdr:col>45</xdr:col>
      <xdr:colOff>177800</xdr:colOff>
      <xdr:row>38</xdr:row>
      <xdr:rowOff>11579</xdr:rowOff>
    </xdr:to>
    <xdr:cxnSp macro="">
      <xdr:nvCxnSpPr>
        <xdr:cNvPr id="295" name="直線コネクタ 294"/>
        <xdr:cNvCxnSpPr/>
      </xdr:nvCxnSpPr>
      <xdr:spPr>
        <a:xfrm flipV="1">
          <a:off x="7861300" y="6521608"/>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11579</xdr:rowOff>
    </xdr:from>
    <xdr:to>
      <xdr:col>41</xdr:col>
      <xdr:colOff>50800</xdr:colOff>
      <xdr:row>38</xdr:row>
      <xdr:rowOff>21742</xdr:rowOff>
    </xdr:to>
    <xdr:cxnSp macro="">
      <xdr:nvCxnSpPr>
        <xdr:cNvPr id="298" name="直線コネクタ 297"/>
        <xdr:cNvCxnSpPr/>
      </xdr:nvCxnSpPr>
      <xdr:spPr>
        <a:xfrm flipV="1">
          <a:off x="6972300" y="6526679"/>
          <a:ext cx="889000" cy="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121357</xdr:rowOff>
    </xdr:from>
    <xdr:to>
      <xdr:col>55</xdr:col>
      <xdr:colOff>50800</xdr:colOff>
      <xdr:row>38</xdr:row>
      <xdr:rowOff>51507</xdr:rowOff>
    </xdr:to>
    <xdr:sp macro="" textlink="">
      <xdr:nvSpPr>
        <xdr:cNvPr id="308" name="楕円 307"/>
        <xdr:cNvSpPr/>
      </xdr:nvSpPr>
      <xdr:spPr>
        <a:xfrm>
          <a:off x="10426700" y="64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36284</xdr:rowOff>
    </xdr:from>
    <xdr:ext cx="534377" cy="259045"/>
    <xdr:sp macro="" textlink="">
      <xdr:nvSpPr>
        <xdr:cNvPr id="309" name="補助費等該当値テキスト"/>
        <xdr:cNvSpPr txBox="1"/>
      </xdr:nvSpPr>
      <xdr:spPr>
        <a:xfrm>
          <a:off x="10528300" y="63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132778</xdr:rowOff>
    </xdr:from>
    <xdr:to>
      <xdr:col>50</xdr:col>
      <xdr:colOff>165100</xdr:colOff>
      <xdr:row>38</xdr:row>
      <xdr:rowOff>62928</xdr:rowOff>
    </xdr:to>
    <xdr:sp macro="" textlink="">
      <xdr:nvSpPr>
        <xdr:cNvPr id="310" name="楕円 309"/>
        <xdr:cNvSpPr/>
      </xdr:nvSpPr>
      <xdr:spPr>
        <a:xfrm>
          <a:off x="9588500" y="64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54054</xdr:rowOff>
    </xdr:from>
    <xdr:ext cx="534377" cy="259045"/>
    <xdr:sp macro="" textlink="">
      <xdr:nvSpPr>
        <xdr:cNvPr id="311" name="テキスト ボックス 310"/>
        <xdr:cNvSpPr txBox="1"/>
      </xdr:nvSpPr>
      <xdr:spPr>
        <a:xfrm>
          <a:off x="9372111" y="656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127159</xdr:rowOff>
    </xdr:from>
    <xdr:to>
      <xdr:col>46</xdr:col>
      <xdr:colOff>38100</xdr:colOff>
      <xdr:row>38</xdr:row>
      <xdr:rowOff>57308</xdr:rowOff>
    </xdr:to>
    <xdr:sp macro="" textlink="">
      <xdr:nvSpPr>
        <xdr:cNvPr id="312" name="楕円 311"/>
        <xdr:cNvSpPr/>
      </xdr:nvSpPr>
      <xdr:spPr>
        <a:xfrm>
          <a:off x="8699500" y="6470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48435</xdr:rowOff>
    </xdr:from>
    <xdr:ext cx="534377" cy="259045"/>
    <xdr:sp macro="" textlink="">
      <xdr:nvSpPr>
        <xdr:cNvPr id="313" name="テキスト ボックス 312"/>
        <xdr:cNvSpPr txBox="1"/>
      </xdr:nvSpPr>
      <xdr:spPr>
        <a:xfrm>
          <a:off x="8483111" y="65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132229</xdr:rowOff>
    </xdr:from>
    <xdr:to>
      <xdr:col>41</xdr:col>
      <xdr:colOff>101600</xdr:colOff>
      <xdr:row>38</xdr:row>
      <xdr:rowOff>62379</xdr:rowOff>
    </xdr:to>
    <xdr:sp macro="" textlink="">
      <xdr:nvSpPr>
        <xdr:cNvPr id="314" name="楕円 313"/>
        <xdr:cNvSpPr/>
      </xdr:nvSpPr>
      <xdr:spPr>
        <a:xfrm>
          <a:off x="7810500" y="64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53506</xdr:rowOff>
    </xdr:from>
    <xdr:ext cx="534377" cy="259045"/>
    <xdr:sp macro="" textlink="">
      <xdr:nvSpPr>
        <xdr:cNvPr id="315" name="テキスト ボックス 314"/>
        <xdr:cNvSpPr txBox="1"/>
      </xdr:nvSpPr>
      <xdr:spPr>
        <a:xfrm>
          <a:off x="7594111" y="65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16" name="楕円 315"/>
        <xdr:cNvSpPr/>
      </xdr:nvSpPr>
      <xdr:spPr>
        <a:xfrm>
          <a:off x="6921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63669</xdr:rowOff>
    </xdr:from>
    <xdr:ext cx="534377" cy="259045"/>
    <xdr:sp macro="" textlink="">
      <xdr:nvSpPr>
        <xdr:cNvPr id="317" name="テキスト ボックス 316"/>
        <xdr:cNvSpPr txBox="1"/>
      </xdr:nvSpPr>
      <xdr:spPr>
        <a:xfrm>
          <a:off x="6705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108921</xdr:rowOff>
    </xdr:from>
    <xdr:to>
      <xdr:col>55</xdr:col>
      <xdr:colOff>0</xdr:colOff>
      <xdr:row>57</xdr:row>
      <xdr:rowOff>116680</xdr:rowOff>
    </xdr:to>
    <xdr:cxnSp macro="">
      <xdr:nvCxnSpPr>
        <xdr:cNvPr id="344" name="直線コネクタ 343"/>
        <xdr:cNvCxnSpPr/>
      </xdr:nvCxnSpPr>
      <xdr:spPr>
        <a:xfrm flipV="1">
          <a:off x="9639300" y="9881571"/>
          <a:ext cx="8382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91922</xdr:rowOff>
    </xdr:from>
    <xdr:to>
      <xdr:col>50</xdr:col>
      <xdr:colOff>114300</xdr:colOff>
      <xdr:row>57</xdr:row>
      <xdr:rowOff>116680</xdr:rowOff>
    </xdr:to>
    <xdr:cxnSp macro="">
      <xdr:nvCxnSpPr>
        <xdr:cNvPr id="347" name="直線コネクタ 346"/>
        <xdr:cNvCxnSpPr/>
      </xdr:nvCxnSpPr>
      <xdr:spPr>
        <a:xfrm>
          <a:off x="8750300" y="9864572"/>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85657</xdr:rowOff>
    </xdr:from>
    <xdr:to>
      <xdr:col>45</xdr:col>
      <xdr:colOff>177800</xdr:colOff>
      <xdr:row>57</xdr:row>
      <xdr:rowOff>91922</xdr:rowOff>
    </xdr:to>
    <xdr:cxnSp macro="">
      <xdr:nvCxnSpPr>
        <xdr:cNvPr id="350" name="直線コネクタ 349"/>
        <xdr:cNvCxnSpPr/>
      </xdr:nvCxnSpPr>
      <xdr:spPr>
        <a:xfrm>
          <a:off x="7861300" y="9858307"/>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85657</xdr:rowOff>
    </xdr:from>
    <xdr:to>
      <xdr:col>41</xdr:col>
      <xdr:colOff>50800</xdr:colOff>
      <xdr:row>57</xdr:row>
      <xdr:rowOff>109049</xdr:rowOff>
    </xdr:to>
    <xdr:cxnSp macro="">
      <xdr:nvCxnSpPr>
        <xdr:cNvPr id="353" name="直線コネクタ 352"/>
        <xdr:cNvCxnSpPr/>
      </xdr:nvCxnSpPr>
      <xdr:spPr>
        <a:xfrm flipV="1">
          <a:off x="6972300" y="9858307"/>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157718</xdr:rowOff>
    </xdr:from>
    <xdr:ext cx="534377" cy="259045"/>
    <xdr:sp macro="" textlink="">
      <xdr:nvSpPr>
        <xdr:cNvPr id="355" name="テキスト ボックス 354"/>
        <xdr:cNvSpPr txBox="1"/>
      </xdr:nvSpPr>
      <xdr:spPr>
        <a:xfrm>
          <a:off x="7594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58121</xdr:rowOff>
    </xdr:from>
    <xdr:to>
      <xdr:col>55</xdr:col>
      <xdr:colOff>50800</xdr:colOff>
      <xdr:row>57</xdr:row>
      <xdr:rowOff>159721</xdr:rowOff>
    </xdr:to>
    <xdr:sp macro="" textlink="">
      <xdr:nvSpPr>
        <xdr:cNvPr id="363" name="楕円 362"/>
        <xdr:cNvSpPr/>
      </xdr:nvSpPr>
      <xdr:spPr>
        <a:xfrm>
          <a:off x="10426700" y="98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80998</xdr:rowOff>
    </xdr:from>
    <xdr:ext cx="534377" cy="259045"/>
    <xdr:sp macro="" textlink="">
      <xdr:nvSpPr>
        <xdr:cNvPr id="364" name="普通建設事業費該当値テキスト"/>
        <xdr:cNvSpPr txBox="1"/>
      </xdr:nvSpPr>
      <xdr:spPr>
        <a:xfrm>
          <a:off x="10528300" y="96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65880</xdr:rowOff>
    </xdr:from>
    <xdr:to>
      <xdr:col>50</xdr:col>
      <xdr:colOff>165100</xdr:colOff>
      <xdr:row>57</xdr:row>
      <xdr:rowOff>167480</xdr:rowOff>
    </xdr:to>
    <xdr:sp macro="" textlink="">
      <xdr:nvSpPr>
        <xdr:cNvPr id="365" name="楕円 364"/>
        <xdr:cNvSpPr/>
      </xdr:nvSpPr>
      <xdr:spPr>
        <a:xfrm>
          <a:off x="9588500" y="9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12557</xdr:rowOff>
    </xdr:from>
    <xdr:ext cx="534377" cy="259045"/>
    <xdr:sp macro="" textlink="">
      <xdr:nvSpPr>
        <xdr:cNvPr id="366" name="テキスト ボックス 365"/>
        <xdr:cNvSpPr txBox="1"/>
      </xdr:nvSpPr>
      <xdr:spPr>
        <a:xfrm>
          <a:off x="9372111" y="96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41122</xdr:rowOff>
    </xdr:from>
    <xdr:to>
      <xdr:col>46</xdr:col>
      <xdr:colOff>38100</xdr:colOff>
      <xdr:row>57</xdr:row>
      <xdr:rowOff>142722</xdr:rowOff>
    </xdr:to>
    <xdr:sp macro="" textlink="">
      <xdr:nvSpPr>
        <xdr:cNvPr id="367" name="楕円 366"/>
        <xdr:cNvSpPr/>
      </xdr:nvSpPr>
      <xdr:spPr>
        <a:xfrm>
          <a:off x="8699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159249</xdr:rowOff>
    </xdr:from>
    <xdr:ext cx="534377" cy="259045"/>
    <xdr:sp macro="" textlink="">
      <xdr:nvSpPr>
        <xdr:cNvPr id="368" name="テキスト ボックス 367"/>
        <xdr:cNvSpPr txBox="1"/>
      </xdr:nvSpPr>
      <xdr:spPr>
        <a:xfrm>
          <a:off x="8483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34857</xdr:rowOff>
    </xdr:from>
    <xdr:to>
      <xdr:col>41</xdr:col>
      <xdr:colOff>101600</xdr:colOff>
      <xdr:row>57</xdr:row>
      <xdr:rowOff>136457</xdr:rowOff>
    </xdr:to>
    <xdr:sp macro="" textlink="">
      <xdr:nvSpPr>
        <xdr:cNvPr id="369" name="楕円 368"/>
        <xdr:cNvSpPr/>
      </xdr:nvSpPr>
      <xdr:spPr>
        <a:xfrm>
          <a:off x="7810500" y="9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152984</xdr:rowOff>
    </xdr:from>
    <xdr:ext cx="534377" cy="259045"/>
    <xdr:sp macro="" textlink="">
      <xdr:nvSpPr>
        <xdr:cNvPr id="370" name="テキスト ボックス 369"/>
        <xdr:cNvSpPr txBox="1"/>
      </xdr:nvSpPr>
      <xdr:spPr>
        <a:xfrm>
          <a:off x="7594111" y="95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58249</xdr:rowOff>
    </xdr:from>
    <xdr:to>
      <xdr:col>36</xdr:col>
      <xdr:colOff>165100</xdr:colOff>
      <xdr:row>57</xdr:row>
      <xdr:rowOff>159849</xdr:rowOff>
    </xdr:to>
    <xdr:sp macro="" textlink="">
      <xdr:nvSpPr>
        <xdr:cNvPr id="371" name="楕円 370"/>
        <xdr:cNvSpPr/>
      </xdr:nvSpPr>
      <xdr:spPr>
        <a:xfrm>
          <a:off x="6921500" y="98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150976</xdr:rowOff>
    </xdr:from>
    <xdr:ext cx="534377" cy="259045"/>
    <xdr:sp macro="" textlink="">
      <xdr:nvSpPr>
        <xdr:cNvPr id="372" name="テキスト ボックス 371"/>
        <xdr:cNvSpPr txBox="1"/>
      </xdr:nvSpPr>
      <xdr:spPr>
        <a:xfrm>
          <a:off x="6705111" y="99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49923</xdr:rowOff>
    </xdr:from>
    <xdr:to>
      <xdr:col>55</xdr:col>
      <xdr:colOff>0</xdr:colOff>
      <xdr:row>78</xdr:row>
      <xdr:rowOff>72223</xdr:rowOff>
    </xdr:to>
    <xdr:cxnSp macro="">
      <xdr:nvCxnSpPr>
        <xdr:cNvPr id="399" name="直線コネクタ 398"/>
        <xdr:cNvCxnSpPr/>
      </xdr:nvCxnSpPr>
      <xdr:spPr>
        <a:xfrm flipV="1">
          <a:off x="9639300" y="13423023"/>
          <a:ext cx="838200" cy="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72223</xdr:rowOff>
    </xdr:from>
    <xdr:to>
      <xdr:col>50</xdr:col>
      <xdr:colOff>114300</xdr:colOff>
      <xdr:row>78</xdr:row>
      <xdr:rowOff>74693</xdr:rowOff>
    </xdr:to>
    <xdr:cxnSp macro="">
      <xdr:nvCxnSpPr>
        <xdr:cNvPr id="402" name="直線コネクタ 401"/>
        <xdr:cNvCxnSpPr/>
      </xdr:nvCxnSpPr>
      <xdr:spPr>
        <a:xfrm flipV="1">
          <a:off x="8750300" y="13445323"/>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74693</xdr:rowOff>
    </xdr:from>
    <xdr:to>
      <xdr:col>45</xdr:col>
      <xdr:colOff>177800</xdr:colOff>
      <xdr:row>78</xdr:row>
      <xdr:rowOff>81852</xdr:rowOff>
    </xdr:to>
    <xdr:cxnSp macro="">
      <xdr:nvCxnSpPr>
        <xdr:cNvPr id="405" name="直線コネクタ 404"/>
        <xdr:cNvCxnSpPr/>
      </xdr:nvCxnSpPr>
      <xdr:spPr>
        <a:xfrm flipV="1">
          <a:off x="7861300" y="13447793"/>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67539</xdr:rowOff>
    </xdr:from>
    <xdr:to>
      <xdr:col>41</xdr:col>
      <xdr:colOff>50800</xdr:colOff>
      <xdr:row>78</xdr:row>
      <xdr:rowOff>81852</xdr:rowOff>
    </xdr:to>
    <xdr:cxnSp macro="">
      <xdr:nvCxnSpPr>
        <xdr:cNvPr id="408" name="直線コネクタ 407"/>
        <xdr:cNvCxnSpPr/>
      </xdr:nvCxnSpPr>
      <xdr:spPr>
        <a:xfrm>
          <a:off x="6972300" y="13440639"/>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114622</xdr:rowOff>
    </xdr:from>
    <xdr:ext cx="534377" cy="259045"/>
    <xdr:sp macro="" textlink="">
      <xdr:nvSpPr>
        <xdr:cNvPr id="410" name="テキスト ボックス 409"/>
        <xdr:cNvSpPr txBox="1"/>
      </xdr:nvSpPr>
      <xdr:spPr>
        <a:xfrm>
          <a:off x="7594111" y="131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170573</xdr:rowOff>
    </xdr:from>
    <xdr:to>
      <xdr:col>55</xdr:col>
      <xdr:colOff>50800</xdr:colOff>
      <xdr:row>78</xdr:row>
      <xdr:rowOff>100723</xdr:rowOff>
    </xdr:to>
    <xdr:sp macro="" textlink="">
      <xdr:nvSpPr>
        <xdr:cNvPr id="418" name="楕円 417"/>
        <xdr:cNvSpPr/>
      </xdr:nvSpPr>
      <xdr:spPr>
        <a:xfrm>
          <a:off x="10426700" y="133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129950</xdr:rowOff>
    </xdr:from>
    <xdr:ext cx="534377" cy="259045"/>
    <xdr:sp macro="" textlink="">
      <xdr:nvSpPr>
        <xdr:cNvPr id="419" name="普通建設事業費 （ うち新規整備　）該当値テキスト"/>
        <xdr:cNvSpPr txBox="1"/>
      </xdr:nvSpPr>
      <xdr:spPr>
        <a:xfrm>
          <a:off x="10528300" y="131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21423</xdr:rowOff>
    </xdr:from>
    <xdr:to>
      <xdr:col>50</xdr:col>
      <xdr:colOff>165100</xdr:colOff>
      <xdr:row>78</xdr:row>
      <xdr:rowOff>123023</xdr:rowOff>
    </xdr:to>
    <xdr:sp macro="" textlink="">
      <xdr:nvSpPr>
        <xdr:cNvPr id="420" name="楕円 419"/>
        <xdr:cNvSpPr/>
      </xdr:nvSpPr>
      <xdr:spPr>
        <a:xfrm>
          <a:off x="9588500" y="133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139550</xdr:rowOff>
    </xdr:from>
    <xdr:ext cx="534377" cy="259045"/>
    <xdr:sp macro="" textlink="">
      <xdr:nvSpPr>
        <xdr:cNvPr id="421" name="テキスト ボックス 420"/>
        <xdr:cNvSpPr txBox="1"/>
      </xdr:nvSpPr>
      <xdr:spPr>
        <a:xfrm>
          <a:off x="9372111" y="131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23893</xdr:rowOff>
    </xdr:from>
    <xdr:to>
      <xdr:col>46</xdr:col>
      <xdr:colOff>38100</xdr:colOff>
      <xdr:row>78</xdr:row>
      <xdr:rowOff>125493</xdr:rowOff>
    </xdr:to>
    <xdr:sp macro="" textlink="">
      <xdr:nvSpPr>
        <xdr:cNvPr id="422" name="楕円 421"/>
        <xdr:cNvSpPr/>
      </xdr:nvSpPr>
      <xdr:spPr>
        <a:xfrm>
          <a:off x="8699500" y="133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142020</xdr:rowOff>
    </xdr:from>
    <xdr:ext cx="534377" cy="259045"/>
    <xdr:sp macro="" textlink="">
      <xdr:nvSpPr>
        <xdr:cNvPr id="423" name="テキスト ボックス 422"/>
        <xdr:cNvSpPr txBox="1"/>
      </xdr:nvSpPr>
      <xdr:spPr>
        <a:xfrm>
          <a:off x="8483111" y="131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31052</xdr:rowOff>
    </xdr:from>
    <xdr:to>
      <xdr:col>41</xdr:col>
      <xdr:colOff>101600</xdr:colOff>
      <xdr:row>78</xdr:row>
      <xdr:rowOff>132652</xdr:rowOff>
    </xdr:to>
    <xdr:sp macro="" textlink="">
      <xdr:nvSpPr>
        <xdr:cNvPr id="424" name="楕円 423"/>
        <xdr:cNvSpPr/>
      </xdr:nvSpPr>
      <xdr:spPr>
        <a:xfrm>
          <a:off x="7810500" y="134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123779</xdr:rowOff>
    </xdr:from>
    <xdr:ext cx="534377" cy="259045"/>
    <xdr:sp macro="" textlink="">
      <xdr:nvSpPr>
        <xdr:cNvPr id="425" name="テキスト ボックス 424"/>
        <xdr:cNvSpPr txBox="1"/>
      </xdr:nvSpPr>
      <xdr:spPr>
        <a:xfrm>
          <a:off x="7594111" y="134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16739</xdr:rowOff>
    </xdr:from>
    <xdr:to>
      <xdr:col>36</xdr:col>
      <xdr:colOff>165100</xdr:colOff>
      <xdr:row>78</xdr:row>
      <xdr:rowOff>118339</xdr:rowOff>
    </xdr:to>
    <xdr:sp macro="" textlink="">
      <xdr:nvSpPr>
        <xdr:cNvPr id="426" name="楕円 425"/>
        <xdr:cNvSpPr/>
      </xdr:nvSpPr>
      <xdr:spPr>
        <a:xfrm>
          <a:off x="6921500" y="133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109466</xdr:rowOff>
    </xdr:from>
    <xdr:ext cx="534377" cy="259045"/>
    <xdr:sp macro="" textlink="">
      <xdr:nvSpPr>
        <xdr:cNvPr id="427" name="テキスト ボックス 426"/>
        <xdr:cNvSpPr txBox="1"/>
      </xdr:nvSpPr>
      <xdr:spPr>
        <a:xfrm>
          <a:off x="6705111" y="134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87846</xdr:rowOff>
    </xdr:from>
    <xdr:to>
      <xdr:col>55</xdr:col>
      <xdr:colOff>0</xdr:colOff>
      <xdr:row>97</xdr:row>
      <xdr:rowOff>90125</xdr:rowOff>
    </xdr:to>
    <xdr:cxnSp macro="">
      <xdr:nvCxnSpPr>
        <xdr:cNvPr id="456" name="直線コネクタ 455"/>
        <xdr:cNvCxnSpPr/>
      </xdr:nvCxnSpPr>
      <xdr:spPr>
        <a:xfrm flipV="1">
          <a:off x="9639300" y="16718496"/>
          <a:ext cx="838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22352</xdr:rowOff>
    </xdr:from>
    <xdr:to>
      <xdr:col>50</xdr:col>
      <xdr:colOff>114300</xdr:colOff>
      <xdr:row>97</xdr:row>
      <xdr:rowOff>90125</xdr:rowOff>
    </xdr:to>
    <xdr:cxnSp macro="">
      <xdr:nvCxnSpPr>
        <xdr:cNvPr id="459" name="直線コネクタ 458"/>
        <xdr:cNvCxnSpPr/>
      </xdr:nvCxnSpPr>
      <xdr:spPr>
        <a:xfrm>
          <a:off x="8750300" y="16653002"/>
          <a:ext cx="8890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118745</xdr:rowOff>
    </xdr:from>
    <xdr:to>
      <xdr:col>45</xdr:col>
      <xdr:colOff>177800</xdr:colOff>
      <xdr:row>97</xdr:row>
      <xdr:rowOff>22352</xdr:rowOff>
    </xdr:to>
    <xdr:cxnSp macro="">
      <xdr:nvCxnSpPr>
        <xdr:cNvPr id="462" name="直線コネクタ 461"/>
        <xdr:cNvCxnSpPr/>
      </xdr:nvCxnSpPr>
      <xdr:spPr>
        <a:xfrm>
          <a:off x="7861300" y="1657794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118745</xdr:rowOff>
    </xdr:from>
    <xdr:to>
      <xdr:col>41</xdr:col>
      <xdr:colOff>50800</xdr:colOff>
      <xdr:row>97</xdr:row>
      <xdr:rowOff>41912</xdr:rowOff>
    </xdr:to>
    <xdr:cxnSp macro="">
      <xdr:nvCxnSpPr>
        <xdr:cNvPr id="465" name="直線コネクタ 464"/>
        <xdr:cNvCxnSpPr/>
      </xdr:nvCxnSpPr>
      <xdr:spPr>
        <a:xfrm flipV="1">
          <a:off x="6972300" y="16577945"/>
          <a:ext cx="889000" cy="9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17211</xdr:rowOff>
    </xdr:from>
    <xdr:ext cx="534377" cy="259045"/>
    <xdr:sp macro="" textlink="">
      <xdr:nvSpPr>
        <xdr:cNvPr id="467" name="テキスト ボックス 466"/>
        <xdr:cNvSpPr txBox="1"/>
      </xdr:nvSpPr>
      <xdr:spPr>
        <a:xfrm>
          <a:off x="7594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37046</xdr:rowOff>
    </xdr:from>
    <xdr:to>
      <xdr:col>55</xdr:col>
      <xdr:colOff>50800</xdr:colOff>
      <xdr:row>97</xdr:row>
      <xdr:rowOff>138646</xdr:rowOff>
    </xdr:to>
    <xdr:sp macro="" textlink="">
      <xdr:nvSpPr>
        <xdr:cNvPr id="475" name="楕円 474"/>
        <xdr:cNvSpPr/>
      </xdr:nvSpPr>
      <xdr:spPr>
        <a:xfrm>
          <a:off x="104267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59923</xdr:rowOff>
    </xdr:from>
    <xdr:ext cx="534377" cy="259045"/>
    <xdr:sp macro="" textlink="">
      <xdr:nvSpPr>
        <xdr:cNvPr id="476" name="普通建設事業費 （ うち更新整備　）該当値テキスト"/>
        <xdr:cNvSpPr txBox="1"/>
      </xdr:nvSpPr>
      <xdr:spPr>
        <a:xfrm>
          <a:off x="10528300" y="165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39325</xdr:rowOff>
    </xdr:from>
    <xdr:to>
      <xdr:col>50</xdr:col>
      <xdr:colOff>165100</xdr:colOff>
      <xdr:row>97</xdr:row>
      <xdr:rowOff>140925</xdr:rowOff>
    </xdr:to>
    <xdr:sp macro="" textlink="">
      <xdr:nvSpPr>
        <xdr:cNvPr id="477" name="楕円 476"/>
        <xdr:cNvSpPr/>
      </xdr:nvSpPr>
      <xdr:spPr>
        <a:xfrm>
          <a:off x="9588500" y="166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157452</xdr:rowOff>
    </xdr:from>
    <xdr:ext cx="534377" cy="259045"/>
    <xdr:sp macro="" textlink="">
      <xdr:nvSpPr>
        <xdr:cNvPr id="478" name="テキスト ボックス 477"/>
        <xdr:cNvSpPr txBox="1"/>
      </xdr:nvSpPr>
      <xdr:spPr>
        <a:xfrm>
          <a:off x="9372111" y="164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143002</xdr:rowOff>
    </xdr:from>
    <xdr:to>
      <xdr:col>46</xdr:col>
      <xdr:colOff>38100</xdr:colOff>
      <xdr:row>97</xdr:row>
      <xdr:rowOff>73152</xdr:rowOff>
    </xdr:to>
    <xdr:sp macro="" textlink="">
      <xdr:nvSpPr>
        <xdr:cNvPr id="479" name="楕円 478"/>
        <xdr:cNvSpPr/>
      </xdr:nvSpPr>
      <xdr:spPr>
        <a:xfrm>
          <a:off x="8699500" y="166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89679</xdr:rowOff>
    </xdr:from>
    <xdr:ext cx="534377" cy="259045"/>
    <xdr:sp macro="" textlink="">
      <xdr:nvSpPr>
        <xdr:cNvPr id="480" name="テキスト ボックス 479"/>
        <xdr:cNvSpPr txBox="1"/>
      </xdr:nvSpPr>
      <xdr:spPr>
        <a:xfrm>
          <a:off x="8483111" y="163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67945</xdr:rowOff>
    </xdr:from>
    <xdr:to>
      <xdr:col>41</xdr:col>
      <xdr:colOff>101600</xdr:colOff>
      <xdr:row>96</xdr:row>
      <xdr:rowOff>169545</xdr:rowOff>
    </xdr:to>
    <xdr:sp macro="" textlink="">
      <xdr:nvSpPr>
        <xdr:cNvPr id="481" name="楕円 480"/>
        <xdr:cNvSpPr/>
      </xdr:nvSpPr>
      <xdr:spPr>
        <a:xfrm>
          <a:off x="7810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14622</xdr:rowOff>
    </xdr:from>
    <xdr:ext cx="534377" cy="259045"/>
    <xdr:sp macro="" textlink="">
      <xdr:nvSpPr>
        <xdr:cNvPr id="482" name="テキスト ボックス 481"/>
        <xdr:cNvSpPr txBox="1"/>
      </xdr:nvSpPr>
      <xdr:spPr>
        <a:xfrm>
          <a:off x="7594111" y="163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162562</xdr:rowOff>
    </xdr:from>
    <xdr:to>
      <xdr:col>36</xdr:col>
      <xdr:colOff>165100</xdr:colOff>
      <xdr:row>97</xdr:row>
      <xdr:rowOff>92712</xdr:rowOff>
    </xdr:to>
    <xdr:sp macro="" textlink="">
      <xdr:nvSpPr>
        <xdr:cNvPr id="483" name="楕円 482"/>
        <xdr:cNvSpPr/>
      </xdr:nvSpPr>
      <xdr:spPr>
        <a:xfrm>
          <a:off x="6921500" y="166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109239</xdr:rowOff>
    </xdr:from>
    <xdr:ext cx="534377" cy="259045"/>
    <xdr:sp macro="" textlink="">
      <xdr:nvSpPr>
        <xdr:cNvPr id="484" name="テキスト ボックス 483"/>
        <xdr:cNvSpPr txBox="1"/>
      </xdr:nvSpPr>
      <xdr:spPr>
        <a:xfrm>
          <a:off x="6705111" y="163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164655</xdr:rowOff>
    </xdr:from>
    <xdr:to>
      <xdr:col>85</xdr:col>
      <xdr:colOff>127000</xdr:colOff>
      <xdr:row>37</xdr:row>
      <xdr:rowOff>146463</xdr:rowOff>
    </xdr:to>
    <xdr:cxnSp macro="">
      <xdr:nvCxnSpPr>
        <xdr:cNvPr id="513" name="直線コネクタ 512"/>
        <xdr:cNvCxnSpPr/>
      </xdr:nvCxnSpPr>
      <xdr:spPr>
        <a:xfrm flipV="1">
          <a:off x="15481300" y="6336855"/>
          <a:ext cx="838200" cy="1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146463</xdr:rowOff>
    </xdr:from>
    <xdr:to>
      <xdr:col>81</xdr:col>
      <xdr:colOff>50800</xdr:colOff>
      <xdr:row>39</xdr:row>
      <xdr:rowOff>10389</xdr:rowOff>
    </xdr:to>
    <xdr:cxnSp macro="">
      <xdr:nvCxnSpPr>
        <xdr:cNvPr id="516" name="直線コネクタ 515"/>
        <xdr:cNvCxnSpPr/>
      </xdr:nvCxnSpPr>
      <xdr:spPr>
        <a:xfrm flipV="1">
          <a:off x="14592300" y="6490113"/>
          <a:ext cx="889000" cy="20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10389</xdr:rowOff>
    </xdr:from>
    <xdr:to>
      <xdr:col>76</xdr:col>
      <xdr:colOff>114300</xdr:colOff>
      <xdr:row>39</xdr:row>
      <xdr:rowOff>12370</xdr:rowOff>
    </xdr:to>
    <xdr:cxnSp macro="">
      <xdr:nvCxnSpPr>
        <xdr:cNvPr id="519" name="直線コネクタ 518"/>
        <xdr:cNvCxnSpPr/>
      </xdr:nvCxnSpPr>
      <xdr:spPr>
        <a:xfrm flipV="1">
          <a:off x="13703300" y="669693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1340</xdr:rowOff>
    </xdr:from>
    <xdr:to>
      <xdr:col>71</xdr:col>
      <xdr:colOff>177800</xdr:colOff>
      <xdr:row>39</xdr:row>
      <xdr:rowOff>12370</xdr:rowOff>
    </xdr:to>
    <xdr:cxnSp macro="">
      <xdr:nvCxnSpPr>
        <xdr:cNvPr id="522" name="直線コネクタ 521"/>
        <xdr:cNvCxnSpPr/>
      </xdr:nvCxnSpPr>
      <xdr:spPr>
        <a:xfrm>
          <a:off x="12814300" y="6687890"/>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113855</xdr:rowOff>
    </xdr:from>
    <xdr:to>
      <xdr:col>85</xdr:col>
      <xdr:colOff>177800</xdr:colOff>
      <xdr:row>37</xdr:row>
      <xdr:rowOff>44005</xdr:rowOff>
    </xdr:to>
    <xdr:sp macro="" textlink="">
      <xdr:nvSpPr>
        <xdr:cNvPr id="532" name="楕円 531"/>
        <xdr:cNvSpPr/>
      </xdr:nvSpPr>
      <xdr:spPr>
        <a:xfrm>
          <a:off x="162687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136732</xdr:rowOff>
    </xdr:from>
    <xdr:ext cx="534377" cy="259045"/>
    <xdr:sp macro="" textlink="">
      <xdr:nvSpPr>
        <xdr:cNvPr id="533" name="災害復旧事業費該当値テキスト"/>
        <xdr:cNvSpPr txBox="1"/>
      </xdr:nvSpPr>
      <xdr:spPr>
        <a:xfrm>
          <a:off x="16370300"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95663</xdr:rowOff>
    </xdr:from>
    <xdr:to>
      <xdr:col>81</xdr:col>
      <xdr:colOff>101600</xdr:colOff>
      <xdr:row>38</xdr:row>
      <xdr:rowOff>25812</xdr:rowOff>
    </xdr:to>
    <xdr:sp macro="" textlink="">
      <xdr:nvSpPr>
        <xdr:cNvPr id="534" name="楕円 533"/>
        <xdr:cNvSpPr/>
      </xdr:nvSpPr>
      <xdr:spPr>
        <a:xfrm>
          <a:off x="15430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42340</xdr:rowOff>
    </xdr:from>
    <xdr:ext cx="534377" cy="259045"/>
    <xdr:sp macro="" textlink="">
      <xdr:nvSpPr>
        <xdr:cNvPr id="535" name="テキスト ボックス 534"/>
        <xdr:cNvSpPr txBox="1"/>
      </xdr:nvSpPr>
      <xdr:spPr>
        <a:xfrm>
          <a:off x="15214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131039</xdr:rowOff>
    </xdr:from>
    <xdr:to>
      <xdr:col>76</xdr:col>
      <xdr:colOff>165100</xdr:colOff>
      <xdr:row>39</xdr:row>
      <xdr:rowOff>61189</xdr:rowOff>
    </xdr:to>
    <xdr:sp macro="" textlink="">
      <xdr:nvSpPr>
        <xdr:cNvPr id="536" name="楕円 535"/>
        <xdr:cNvSpPr/>
      </xdr:nvSpPr>
      <xdr:spPr>
        <a:xfrm>
          <a:off x="14541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52316</xdr:rowOff>
    </xdr:from>
    <xdr:ext cx="469744" cy="259045"/>
    <xdr:sp macro="" textlink="">
      <xdr:nvSpPr>
        <xdr:cNvPr id="537" name="テキスト ボックス 536"/>
        <xdr:cNvSpPr txBox="1"/>
      </xdr:nvSpPr>
      <xdr:spPr>
        <a:xfrm>
          <a:off x="14357428" y="6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133020</xdr:rowOff>
    </xdr:from>
    <xdr:to>
      <xdr:col>72</xdr:col>
      <xdr:colOff>38100</xdr:colOff>
      <xdr:row>39</xdr:row>
      <xdr:rowOff>63170</xdr:rowOff>
    </xdr:to>
    <xdr:sp macro="" textlink="">
      <xdr:nvSpPr>
        <xdr:cNvPr id="538" name="楕円 537"/>
        <xdr:cNvSpPr/>
      </xdr:nvSpPr>
      <xdr:spPr>
        <a:xfrm>
          <a:off x="13652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54297</xdr:rowOff>
    </xdr:from>
    <xdr:ext cx="469744" cy="259045"/>
    <xdr:sp macro="" textlink="">
      <xdr:nvSpPr>
        <xdr:cNvPr id="539" name="テキスト ボックス 538"/>
        <xdr:cNvSpPr txBox="1"/>
      </xdr:nvSpPr>
      <xdr:spPr>
        <a:xfrm>
          <a:off x="1346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121990</xdr:rowOff>
    </xdr:from>
    <xdr:to>
      <xdr:col>67</xdr:col>
      <xdr:colOff>101600</xdr:colOff>
      <xdr:row>39</xdr:row>
      <xdr:rowOff>52140</xdr:rowOff>
    </xdr:to>
    <xdr:sp macro="" textlink="">
      <xdr:nvSpPr>
        <xdr:cNvPr id="540" name="楕円 539"/>
        <xdr:cNvSpPr/>
      </xdr:nvSpPr>
      <xdr:spPr>
        <a:xfrm>
          <a:off x="12763500" y="66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43267</xdr:rowOff>
    </xdr:from>
    <xdr:ext cx="469744" cy="259045"/>
    <xdr:sp macro="" textlink="">
      <xdr:nvSpPr>
        <xdr:cNvPr id="541" name="テキスト ボックス 540"/>
        <xdr:cNvSpPr txBox="1"/>
      </xdr:nvSpPr>
      <xdr:spPr>
        <a:xfrm>
          <a:off x="12579428" y="67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137566</xdr:rowOff>
    </xdr:from>
    <xdr:to>
      <xdr:col>85</xdr:col>
      <xdr:colOff>127000</xdr:colOff>
      <xdr:row>75</xdr:row>
      <xdr:rowOff>52484</xdr:rowOff>
    </xdr:to>
    <xdr:cxnSp macro="">
      <xdr:nvCxnSpPr>
        <xdr:cNvPr id="627" name="直線コネクタ 626"/>
        <xdr:cNvCxnSpPr/>
      </xdr:nvCxnSpPr>
      <xdr:spPr>
        <a:xfrm>
          <a:off x="15481300" y="12824866"/>
          <a:ext cx="838200" cy="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137566</xdr:rowOff>
    </xdr:from>
    <xdr:to>
      <xdr:col>81</xdr:col>
      <xdr:colOff>50800</xdr:colOff>
      <xdr:row>75</xdr:row>
      <xdr:rowOff>15178</xdr:rowOff>
    </xdr:to>
    <xdr:cxnSp macro="">
      <xdr:nvCxnSpPr>
        <xdr:cNvPr id="630" name="直線コネクタ 629"/>
        <xdr:cNvCxnSpPr/>
      </xdr:nvCxnSpPr>
      <xdr:spPr>
        <a:xfrm flipV="1">
          <a:off x="14592300" y="12824866"/>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1157</xdr:rowOff>
    </xdr:from>
    <xdr:to>
      <xdr:col>76</xdr:col>
      <xdr:colOff>114300</xdr:colOff>
      <xdr:row>75</xdr:row>
      <xdr:rowOff>15178</xdr:rowOff>
    </xdr:to>
    <xdr:cxnSp macro="">
      <xdr:nvCxnSpPr>
        <xdr:cNvPr id="633" name="直線コネクタ 632"/>
        <xdr:cNvCxnSpPr/>
      </xdr:nvCxnSpPr>
      <xdr:spPr>
        <a:xfrm>
          <a:off x="13703300" y="1285990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1157</xdr:rowOff>
    </xdr:from>
    <xdr:to>
      <xdr:col>71</xdr:col>
      <xdr:colOff>177800</xdr:colOff>
      <xdr:row>75</xdr:row>
      <xdr:rowOff>4652</xdr:rowOff>
    </xdr:to>
    <xdr:cxnSp macro="">
      <xdr:nvCxnSpPr>
        <xdr:cNvPr id="636" name="直線コネクタ 635"/>
        <xdr:cNvCxnSpPr/>
      </xdr:nvCxnSpPr>
      <xdr:spPr>
        <a:xfrm flipV="1">
          <a:off x="12814300" y="1285990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57660</xdr:rowOff>
    </xdr:from>
    <xdr:ext cx="534377" cy="259045"/>
    <xdr:sp macro="" textlink="">
      <xdr:nvSpPr>
        <xdr:cNvPr id="638" name="テキスト ボックス 637"/>
        <xdr:cNvSpPr txBox="1"/>
      </xdr:nvSpPr>
      <xdr:spPr>
        <a:xfrm>
          <a:off x="13436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1684</xdr:rowOff>
    </xdr:from>
    <xdr:to>
      <xdr:col>85</xdr:col>
      <xdr:colOff>177800</xdr:colOff>
      <xdr:row>75</xdr:row>
      <xdr:rowOff>103284</xdr:rowOff>
    </xdr:to>
    <xdr:sp macro="" textlink="">
      <xdr:nvSpPr>
        <xdr:cNvPr id="646" name="楕円 645"/>
        <xdr:cNvSpPr/>
      </xdr:nvSpPr>
      <xdr:spPr>
        <a:xfrm>
          <a:off x="16268700" y="128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24561</xdr:rowOff>
    </xdr:from>
    <xdr:ext cx="534377" cy="259045"/>
    <xdr:sp macro="" textlink="">
      <xdr:nvSpPr>
        <xdr:cNvPr id="647" name="公債費該当値テキスト"/>
        <xdr:cNvSpPr txBox="1"/>
      </xdr:nvSpPr>
      <xdr:spPr>
        <a:xfrm>
          <a:off x="16370300" y="127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86766</xdr:rowOff>
    </xdr:from>
    <xdr:to>
      <xdr:col>81</xdr:col>
      <xdr:colOff>101600</xdr:colOff>
      <xdr:row>75</xdr:row>
      <xdr:rowOff>16916</xdr:rowOff>
    </xdr:to>
    <xdr:sp macro="" textlink="">
      <xdr:nvSpPr>
        <xdr:cNvPr id="648" name="楕円 647"/>
        <xdr:cNvSpPr/>
      </xdr:nvSpPr>
      <xdr:spPr>
        <a:xfrm>
          <a:off x="15430500" y="12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33443</xdr:rowOff>
    </xdr:from>
    <xdr:ext cx="534377" cy="259045"/>
    <xdr:sp macro="" textlink="">
      <xdr:nvSpPr>
        <xdr:cNvPr id="649" name="テキスト ボックス 648"/>
        <xdr:cNvSpPr txBox="1"/>
      </xdr:nvSpPr>
      <xdr:spPr>
        <a:xfrm>
          <a:off x="15214111" y="125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135828</xdr:rowOff>
    </xdr:from>
    <xdr:to>
      <xdr:col>76</xdr:col>
      <xdr:colOff>165100</xdr:colOff>
      <xdr:row>75</xdr:row>
      <xdr:rowOff>65978</xdr:rowOff>
    </xdr:to>
    <xdr:sp macro="" textlink="">
      <xdr:nvSpPr>
        <xdr:cNvPr id="650" name="楕円 649"/>
        <xdr:cNvSpPr/>
      </xdr:nvSpPr>
      <xdr:spPr>
        <a:xfrm>
          <a:off x="14541500" y="128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82505</xdr:rowOff>
    </xdr:from>
    <xdr:ext cx="534377" cy="259045"/>
    <xdr:sp macro="" textlink="">
      <xdr:nvSpPr>
        <xdr:cNvPr id="651" name="テキスト ボックス 650"/>
        <xdr:cNvSpPr txBox="1"/>
      </xdr:nvSpPr>
      <xdr:spPr>
        <a:xfrm>
          <a:off x="14325111" y="1259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121807</xdr:rowOff>
    </xdr:from>
    <xdr:to>
      <xdr:col>72</xdr:col>
      <xdr:colOff>38100</xdr:colOff>
      <xdr:row>75</xdr:row>
      <xdr:rowOff>51957</xdr:rowOff>
    </xdr:to>
    <xdr:sp macro="" textlink="">
      <xdr:nvSpPr>
        <xdr:cNvPr id="652" name="楕円 651"/>
        <xdr:cNvSpPr/>
      </xdr:nvSpPr>
      <xdr:spPr>
        <a:xfrm>
          <a:off x="13652500" y="12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68484</xdr:rowOff>
    </xdr:from>
    <xdr:ext cx="534377" cy="259045"/>
    <xdr:sp macro="" textlink="">
      <xdr:nvSpPr>
        <xdr:cNvPr id="653" name="テキスト ボックス 652"/>
        <xdr:cNvSpPr txBox="1"/>
      </xdr:nvSpPr>
      <xdr:spPr>
        <a:xfrm>
          <a:off x="13436111" y="125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125302</xdr:rowOff>
    </xdr:from>
    <xdr:to>
      <xdr:col>67</xdr:col>
      <xdr:colOff>101600</xdr:colOff>
      <xdr:row>75</xdr:row>
      <xdr:rowOff>55452</xdr:rowOff>
    </xdr:to>
    <xdr:sp macro="" textlink="">
      <xdr:nvSpPr>
        <xdr:cNvPr id="654" name="楕円 653"/>
        <xdr:cNvSpPr/>
      </xdr:nvSpPr>
      <xdr:spPr>
        <a:xfrm>
          <a:off x="12763500" y="128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71979</xdr:rowOff>
    </xdr:from>
    <xdr:ext cx="534377" cy="259045"/>
    <xdr:sp macro="" textlink="">
      <xdr:nvSpPr>
        <xdr:cNvPr id="655" name="テキスト ボックス 654"/>
        <xdr:cNvSpPr txBox="1"/>
      </xdr:nvSpPr>
      <xdr:spPr>
        <a:xfrm>
          <a:off x="12547111" y="125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109719</xdr:rowOff>
    </xdr:from>
    <xdr:to>
      <xdr:col>85</xdr:col>
      <xdr:colOff>127000</xdr:colOff>
      <xdr:row>97</xdr:row>
      <xdr:rowOff>116418</xdr:rowOff>
    </xdr:to>
    <xdr:cxnSp macro="">
      <xdr:nvCxnSpPr>
        <xdr:cNvPr id="680" name="直線コネクタ 679"/>
        <xdr:cNvCxnSpPr/>
      </xdr:nvCxnSpPr>
      <xdr:spPr>
        <a:xfrm flipV="1">
          <a:off x="15481300" y="16740369"/>
          <a:ext cx="8382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116418</xdr:rowOff>
    </xdr:from>
    <xdr:to>
      <xdr:col>81</xdr:col>
      <xdr:colOff>50800</xdr:colOff>
      <xdr:row>97</xdr:row>
      <xdr:rowOff>117337</xdr:rowOff>
    </xdr:to>
    <xdr:cxnSp macro="">
      <xdr:nvCxnSpPr>
        <xdr:cNvPr id="683" name="直線コネクタ 682"/>
        <xdr:cNvCxnSpPr/>
      </xdr:nvCxnSpPr>
      <xdr:spPr>
        <a:xfrm flipV="1">
          <a:off x="14592300" y="1674706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86139</xdr:rowOff>
    </xdr:from>
    <xdr:to>
      <xdr:col>76</xdr:col>
      <xdr:colOff>114300</xdr:colOff>
      <xdr:row>97</xdr:row>
      <xdr:rowOff>117337</xdr:rowOff>
    </xdr:to>
    <xdr:cxnSp macro="">
      <xdr:nvCxnSpPr>
        <xdr:cNvPr id="686" name="直線コネクタ 685"/>
        <xdr:cNvCxnSpPr/>
      </xdr:nvCxnSpPr>
      <xdr:spPr>
        <a:xfrm>
          <a:off x="13703300" y="16716789"/>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86139</xdr:rowOff>
    </xdr:from>
    <xdr:to>
      <xdr:col>71</xdr:col>
      <xdr:colOff>177800</xdr:colOff>
      <xdr:row>97</xdr:row>
      <xdr:rowOff>100295</xdr:rowOff>
    </xdr:to>
    <xdr:cxnSp macro="">
      <xdr:nvCxnSpPr>
        <xdr:cNvPr id="689" name="直線コネクタ 688"/>
        <xdr:cNvCxnSpPr/>
      </xdr:nvCxnSpPr>
      <xdr:spPr>
        <a:xfrm flipV="1">
          <a:off x="12814300" y="16716789"/>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58919</xdr:rowOff>
    </xdr:from>
    <xdr:to>
      <xdr:col>85</xdr:col>
      <xdr:colOff>177800</xdr:colOff>
      <xdr:row>97</xdr:row>
      <xdr:rowOff>160519</xdr:rowOff>
    </xdr:to>
    <xdr:sp macro="" textlink="">
      <xdr:nvSpPr>
        <xdr:cNvPr id="699" name="楕円 698"/>
        <xdr:cNvSpPr/>
      </xdr:nvSpPr>
      <xdr:spPr>
        <a:xfrm>
          <a:off x="16268700" y="166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18296</xdr:rowOff>
    </xdr:from>
    <xdr:ext cx="534377" cy="259045"/>
    <xdr:sp macro="" textlink="">
      <xdr:nvSpPr>
        <xdr:cNvPr id="700" name="積立金該当値テキスト"/>
        <xdr:cNvSpPr txBox="1"/>
      </xdr:nvSpPr>
      <xdr:spPr>
        <a:xfrm>
          <a:off x="16370300" y="164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65618</xdr:rowOff>
    </xdr:from>
    <xdr:to>
      <xdr:col>81</xdr:col>
      <xdr:colOff>101600</xdr:colOff>
      <xdr:row>97</xdr:row>
      <xdr:rowOff>167218</xdr:rowOff>
    </xdr:to>
    <xdr:sp macro="" textlink="">
      <xdr:nvSpPr>
        <xdr:cNvPr id="701" name="楕円 700"/>
        <xdr:cNvSpPr/>
      </xdr:nvSpPr>
      <xdr:spPr>
        <a:xfrm>
          <a:off x="15430500" y="166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12295</xdr:rowOff>
    </xdr:from>
    <xdr:ext cx="534377" cy="259045"/>
    <xdr:sp macro="" textlink="">
      <xdr:nvSpPr>
        <xdr:cNvPr id="702" name="テキスト ボックス 701"/>
        <xdr:cNvSpPr txBox="1"/>
      </xdr:nvSpPr>
      <xdr:spPr>
        <a:xfrm>
          <a:off x="15214111" y="164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66537</xdr:rowOff>
    </xdr:from>
    <xdr:to>
      <xdr:col>76</xdr:col>
      <xdr:colOff>165100</xdr:colOff>
      <xdr:row>97</xdr:row>
      <xdr:rowOff>168137</xdr:rowOff>
    </xdr:to>
    <xdr:sp macro="" textlink="">
      <xdr:nvSpPr>
        <xdr:cNvPr id="703" name="楕円 702"/>
        <xdr:cNvSpPr/>
      </xdr:nvSpPr>
      <xdr:spPr>
        <a:xfrm>
          <a:off x="14541500" y="166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13214</xdr:rowOff>
    </xdr:from>
    <xdr:ext cx="534377" cy="259045"/>
    <xdr:sp macro="" textlink="">
      <xdr:nvSpPr>
        <xdr:cNvPr id="704" name="テキスト ボックス 703"/>
        <xdr:cNvSpPr txBox="1"/>
      </xdr:nvSpPr>
      <xdr:spPr>
        <a:xfrm>
          <a:off x="14325111" y="16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35339</xdr:rowOff>
    </xdr:from>
    <xdr:to>
      <xdr:col>72</xdr:col>
      <xdr:colOff>38100</xdr:colOff>
      <xdr:row>97</xdr:row>
      <xdr:rowOff>136939</xdr:rowOff>
    </xdr:to>
    <xdr:sp macro="" textlink="">
      <xdr:nvSpPr>
        <xdr:cNvPr id="705" name="楕円 704"/>
        <xdr:cNvSpPr/>
      </xdr:nvSpPr>
      <xdr:spPr>
        <a:xfrm>
          <a:off x="13652500" y="166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128066</xdr:rowOff>
    </xdr:from>
    <xdr:ext cx="534377" cy="259045"/>
    <xdr:sp macro="" textlink="">
      <xdr:nvSpPr>
        <xdr:cNvPr id="706" name="テキスト ボックス 705"/>
        <xdr:cNvSpPr txBox="1"/>
      </xdr:nvSpPr>
      <xdr:spPr>
        <a:xfrm>
          <a:off x="13436111" y="167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49495</xdr:rowOff>
    </xdr:from>
    <xdr:to>
      <xdr:col>67</xdr:col>
      <xdr:colOff>101600</xdr:colOff>
      <xdr:row>97</xdr:row>
      <xdr:rowOff>151095</xdr:rowOff>
    </xdr:to>
    <xdr:sp macro="" textlink="">
      <xdr:nvSpPr>
        <xdr:cNvPr id="707" name="楕円 706"/>
        <xdr:cNvSpPr/>
      </xdr:nvSpPr>
      <xdr:spPr>
        <a:xfrm>
          <a:off x="12763500" y="166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142222</xdr:rowOff>
    </xdr:from>
    <xdr:ext cx="534377" cy="259045"/>
    <xdr:sp macro="" textlink="">
      <xdr:nvSpPr>
        <xdr:cNvPr id="708" name="テキスト ボックス 707"/>
        <xdr:cNvSpPr txBox="1"/>
      </xdr:nvSpPr>
      <xdr:spPr>
        <a:xfrm>
          <a:off x="12547111" y="167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126395</xdr:rowOff>
    </xdr:from>
    <xdr:to>
      <xdr:col>116</xdr:col>
      <xdr:colOff>63500</xdr:colOff>
      <xdr:row>38</xdr:row>
      <xdr:rowOff>128544</xdr:rowOff>
    </xdr:to>
    <xdr:cxnSp macro="">
      <xdr:nvCxnSpPr>
        <xdr:cNvPr id="735" name="直線コネクタ 734"/>
        <xdr:cNvCxnSpPr/>
      </xdr:nvCxnSpPr>
      <xdr:spPr>
        <a:xfrm flipV="1">
          <a:off x="21323300" y="664149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128544</xdr:rowOff>
    </xdr:from>
    <xdr:to>
      <xdr:col>111</xdr:col>
      <xdr:colOff>177800</xdr:colOff>
      <xdr:row>38</xdr:row>
      <xdr:rowOff>132111</xdr:rowOff>
    </xdr:to>
    <xdr:cxnSp macro="">
      <xdr:nvCxnSpPr>
        <xdr:cNvPr id="738" name="直線コネクタ 737"/>
        <xdr:cNvCxnSpPr/>
      </xdr:nvCxnSpPr>
      <xdr:spPr>
        <a:xfrm flipV="1">
          <a:off x="20434300" y="6643644"/>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132111</xdr:rowOff>
    </xdr:from>
    <xdr:to>
      <xdr:col>107</xdr:col>
      <xdr:colOff>50800</xdr:colOff>
      <xdr:row>38</xdr:row>
      <xdr:rowOff>133207</xdr:rowOff>
    </xdr:to>
    <xdr:cxnSp macro="">
      <xdr:nvCxnSpPr>
        <xdr:cNvPr id="741" name="直線コネクタ 740"/>
        <xdr:cNvCxnSpPr/>
      </xdr:nvCxnSpPr>
      <xdr:spPr>
        <a:xfrm flipV="1">
          <a:off x="19545300" y="6647211"/>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133207</xdr:rowOff>
    </xdr:from>
    <xdr:to>
      <xdr:col>102</xdr:col>
      <xdr:colOff>114300</xdr:colOff>
      <xdr:row>38</xdr:row>
      <xdr:rowOff>133573</xdr:rowOff>
    </xdr:to>
    <xdr:cxnSp macro="">
      <xdr:nvCxnSpPr>
        <xdr:cNvPr id="744" name="直線コネクタ 743"/>
        <xdr:cNvCxnSpPr/>
      </xdr:nvCxnSpPr>
      <xdr:spPr>
        <a:xfrm flipV="1">
          <a:off x="18656300" y="664830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46" name="テキスト ボックス 745"/>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75595</xdr:rowOff>
    </xdr:from>
    <xdr:to>
      <xdr:col>116</xdr:col>
      <xdr:colOff>114300</xdr:colOff>
      <xdr:row>39</xdr:row>
      <xdr:rowOff>5745</xdr:rowOff>
    </xdr:to>
    <xdr:sp macro="" textlink="">
      <xdr:nvSpPr>
        <xdr:cNvPr id="754" name="楕円 753"/>
        <xdr:cNvSpPr/>
      </xdr:nvSpPr>
      <xdr:spPr>
        <a:xfrm>
          <a:off x="22110700" y="6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161972</xdr:rowOff>
    </xdr:from>
    <xdr:ext cx="378565" cy="259045"/>
    <xdr:sp macro="" textlink="">
      <xdr:nvSpPr>
        <xdr:cNvPr id="755" name="投資及び出資金該当値テキスト"/>
        <xdr:cNvSpPr txBox="1"/>
      </xdr:nvSpPr>
      <xdr:spPr>
        <a:xfrm>
          <a:off x="22212300" y="650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77744</xdr:rowOff>
    </xdr:from>
    <xdr:to>
      <xdr:col>112</xdr:col>
      <xdr:colOff>38100</xdr:colOff>
      <xdr:row>39</xdr:row>
      <xdr:rowOff>7894</xdr:rowOff>
    </xdr:to>
    <xdr:sp macro="" textlink="">
      <xdr:nvSpPr>
        <xdr:cNvPr id="756" name="楕円 755"/>
        <xdr:cNvSpPr/>
      </xdr:nvSpPr>
      <xdr:spPr>
        <a:xfrm>
          <a:off x="21272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170471</xdr:rowOff>
    </xdr:from>
    <xdr:ext cx="378565" cy="259045"/>
    <xdr:sp macro="" textlink="">
      <xdr:nvSpPr>
        <xdr:cNvPr id="757" name="テキスト ボックス 756"/>
        <xdr:cNvSpPr txBox="1"/>
      </xdr:nvSpPr>
      <xdr:spPr>
        <a:xfrm>
          <a:off x="21134017" y="668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81311</xdr:rowOff>
    </xdr:from>
    <xdr:to>
      <xdr:col>107</xdr:col>
      <xdr:colOff>101600</xdr:colOff>
      <xdr:row>39</xdr:row>
      <xdr:rowOff>11461</xdr:rowOff>
    </xdr:to>
    <xdr:sp macro="" textlink="">
      <xdr:nvSpPr>
        <xdr:cNvPr id="758" name="楕円 757"/>
        <xdr:cNvSpPr/>
      </xdr:nvSpPr>
      <xdr:spPr>
        <a:xfrm>
          <a:off x="20383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2588</xdr:rowOff>
    </xdr:from>
    <xdr:ext cx="378565" cy="259045"/>
    <xdr:sp macro="" textlink="">
      <xdr:nvSpPr>
        <xdr:cNvPr id="759" name="テキスト ボックス 758"/>
        <xdr:cNvSpPr txBox="1"/>
      </xdr:nvSpPr>
      <xdr:spPr>
        <a:xfrm>
          <a:off x="20245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82407</xdr:rowOff>
    </xdr:from>
    <xdr:to>
      <xdr:col>102</xdr:col>
      <xdr:colOff>165100</xdr:colOff>
      <xdr:row>39</xdr:row>
      <xdr:rowOff>12557</xdr:rowOff>
    </xdr:to>
    <xdr:sp macro="" textlink="">
      <xdr:nvSpPr>
        <xdr:cNvPr id="760" name="楕円 759"/>
        <xdr:cNvSpPr/>
      </xdr:nvSpPr>
      <xdr:spPr>
        <a:xfrm>
          <a:off x="19494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3684</xdr:rowOff>
    </xdr:from>
    <xdr:ext cx="378565" cy="259045"/>
    <xdr:sp macro="" textlink="">
      <xdr:nvSpPr>
        <xdr:cNvPr id="761" name="テキスト ボックス 760"/>
        <xdr:cNvSpPr txBox="1"/>
      </xdr:nvSpPr>
      <xdr:spPr>
        <a:xfrm>
          <a:off x="1935601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82773</xdr:rowOff>
    </xdr:from>
    <xdr:to>
      <xdr:col>98</xdr:col>
      <xdr:colOff>38100</xdr:colOff>
      <xdr:row>39</xdr:row>
      <xdr:rowOff>12923</xdr:rowOff>
    </xdr:to>
    <xdr:sp macro="" textlink="">
      <xdr:nvSpPr>
        <xdr:cNvPr id="762" name="楕円 761"/>
        <xdr:cNvSpPr/>
      </xdr:nvSpPr>
      <xdr:spPr>
        <a:xfrm>
          <a:off x="18605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4050</xdr:rowOff>
    </xdr:from>
    <xdr:ext cx="378565" cy="259045"/>
    <xdr:sp macro="" textlink="">
      <xdr:nvSpPr>
        <xdr:cNvPr id="763" name="テキスト ボックス 762"/>
        <xdr:cNvSpPr txBox="1"/>
      </xdr:nvSpPr>
      <xdr:spPr>
        <a:xfrm>
          <a:off x="18467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68011</xdr:rowOff>
    </xdr:from>
    <xdr:to>
      <xdr:col>116</xdr:col>
      <xdr:colOff>63500</xdr:colOff>
      <xdr:row>58</xdr:row>
      <xdr:rowOff>71486</xdr:rowOff>
    </xdr:to>
    <xdr:cxnSp macro="">
      <xdr:nvCxnSpPr>
        <xdr:cNvPr id="790" name="直線コネクタ 789"/>
        <xdr:cNvCxnSpPr/>
      </xdr:nvCxnSpPr>
      <xdr:spPr>
        <a:xfrm flipV="1">
          <a:off x="21323300" y="10012111"/>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70891</xdr:rowOff>
    </xdr:from>
    <xdr:to>
      <xdr:col>111</xdr:col>
      <xdr:colOff>177800</xdr:colOff>
      <xdr:row>58</xdr:row>
      <xdr:rowOff>71486</xdr:rowOff>
    </xdr:to>
    <xdr:cxnSp macro="">
      <xdr:nvCxnSpPr>
        <xdr:cNvPr id="793" name="直線コネクタ 792"/>
        <xdr:cNvCxnSpPr/>
      </xdr:nvCxnSpPr>
      <xdr:spPr>
        <a:xfrm>
          <a:off x="20434300" y="1001499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70891</xdr:rowOff>
    </xdr:from>
    <xdr:to>
      <xdr:col>107</xdr:col>
      <xdr:colOff>50800</xdr:colOff>
      <xdr:row>58</xdr:row>
      <xdr:rowOff>74503</xdr:rowOff>
    </xdr:to>
    <xdr:cxnSp macro="">
      <xdr:nvCxnSpPr>
        <xdr:cNvPr id="796" name="直線コネクタ 795"/>
        <xdr:cNvCxnSpPr/>
      </xdr:nvCxnSpPr>
      <xdr:spPr>
        <a:xfrm flipV="1">
          <a:off x="19545300" y="1001499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74503</xdr:rowOff>
    </xdr:from>
    <xdr:to>
      <xdr:col>102</xdr:col>
      <xdr:colOff>114300</xdr:colOff>
      <xdr:row>58</xdr:row>
      <xdr:rowOff>76195</xdr:rowOff>
    </xdr:to>
    <xdr:cxnSp macro="">
      <xdr:nvCxnSpPr>
        <xdr:cNvPr id="799" name="直線コネクタ 798"/>
        <xdr:cNvCxnSpPr/>
      </xdr:nvCxnSpPr>
      <xdr:spPr>
        <a:xfrm flipV="1">
          <a:off x="18656300" y="1001860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76954</xdr:rowOff>
    </xdr:from>
    <xdr:ext cx="469744" cy="259045"/>
    <xdr:sp macro="" textlink="">
      <xdr:nvSpPr>
        <xdr:cNvPr id="801" name="テキスト ボックス 800"/>
        <xdr:cNvSpPr txBox="1"/>
      </xdr:nvSpPr>
      <xdr:spPr>
        <a:xfrm>
          <a:off x="19310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17211</xdr:rowOff>
    </xdr:from>
    <xdr:to>
      <xdr:col>116</xdr:col>
      <xdr:colOff>114300</xdr:colOff>
      <xdr:row>58</xdr:row>
      <xdr:rowOff>118811</xdr:rowOff>
    </xdr:to>
    <xdr:sp macro="" textlink="">
      <xdr:nvSpPr>
        <xdr:cNvPr id="809" name="楕円 808"/>
        <xdr:cNvSpPr/>
      </xdr:nvSpPr>
      <xdr:spPr>
        <a:xfrm>
          <a:off x="221107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103588</xdr:rowOff>
    </xdr:from>
    <xdr:ext cx="469744" cy="259045"/>
    <xdr:sp macro="" textlink="">
      <xdr:nvSpPr>
        <xdr:cNvPr id="810" name="貸付金該当値テキスト"/>
        <xdr:cNvSpPr txBox="1"/>
      </xdr:nvSpPr>
      <xdr:spPr>
        <a:xfrm>
          <a:off x="22212300" y="98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20686</xdr:rowOff>
    </xdr:from>
    <xdr:to>
      <xdr:col>112</xdr:col>
      <xdr:colOff>38100</xdr:colOff>
      <xdr:row>58</xdr:row>
      <xdr:rowOff>122286</xdr:rowOff>
    </xdr:to>
    <xdr:sp macro="" textlink="">
      <xdr:nvSpPr>
        <xdr:cNvPr id="811" name="楕円 810"/>
        <xdr:cNvSpPr/>
      </xdr:nvSpPr>
      <xdr:spPr>
        <a:xfrm>
          <a:off x="21272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113413</xdr:rowOff>
    </xdr:from>
    <xdr:ext cx="469744" cy="259045"/>
    <xdr:sp macro="" textlink="">
      <xdr:nvSpPr>
        <xdr:cNvPr id="812" name="テキスト ボックス 811"/>
        <xdr:cNvSpPr txBox="1"/>
      </xdr:nvSpPr>
      <xdr:spPr>
        <a:xfrm>
          <a:off x="21088428" y="10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20091</xdr:rowOff>
    </xdr:from>
    <xdr:to>
      <xdr:col>107</xdr:col>
      <xdr:colOff>101600</xdr:colOff>
      <xdr:row>58</xdr:row>
      <xdr:rowOff>121691</xdr:rowOff>
    </xdr:to>
    <xdr:sp macro="" textlink="">
      <xdr:nvSpPr>
        <xdr:cNvPr id="813" name="楕円 812"/>
        <xdr:cNvSpPr/>
      </xdr:nvSpPr>
      <xdr:spPr>
        <a:xfrm>
          <a:off x="20383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112818</xdr:rowOff>
    </xdr:from>
    <xdr:ext cx="469744" cy="259045"/>
    <xdr:sp macro="" textlink="">
      <xdr:nvSpPr>
        <xdr:cNvPr id="814" name="テキスト ボックス 813"/>
        <xdr:cNvSpPr txBox="1"/>
      </xdr:nvSpPr>
      <xdr:spPr>
        <a:xfrm>
          <a:off x="20199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23703</xdr:rowOff>
    </xdr:from>
    <xdr:to>
      <xdr:col>102</xdr:col>
      <xdr:colOff>165100</xdr:colOff>
      <xdr:row>58</xdr:row>
      <xdr:rowOff>125303</xdr:rowOff>
    </xdr:to>
    <xdr:sp macro="" textlink="">
      <xdr:nvSpPr>
        <xdr:cNvPr id="815" name="楕円 814"/>
        <xdr:cNvSpPr/>
      </xdr:nvSpPr>
      <xdr:spPr>
        <a:xfrm>
          <a:off x="19494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116430</xdr:rowOff>
    </xdr:from>
    <xdr:ext cx="469744" cy="259045"/>
    <xdr:sp macro="" textlink="">
      <xdr:nvSpPr>
        <xdr:cNvPr id="816" name="テキスト ボックス 815"/>
        <xdr:cNvSpPr txBox="1"/>
      </xdr:nvSpPr>
      <xdr:spPr>
        <a:xfrm>
          <a:off x="19310428" y="1006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25395</xdr:rowOff>
    </xdr:from>
    <xdr:to>
      <xdr:col>98</xdr:col>
      <xdr:colOff>38100</xdr:colOff>
      <xdr:row>58</xdr:row>
      <xdr:rowOff>126995</xdr:rowOff>
    </xdr:to>
    <xdr:sp macro="" textlink="">
      <xdr:nvSpPr>
        <xdr:cNvPr id="817" name="楕円 816"/>
        <xdr:cNvSpPr/>
      </xdr:nvSpPr>
      <xdr:spPr>
        <a:xfrm>
          <a:off x="186055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118122</xdr:rowOff>
    </xdr:from>
    <xdr:ext cx="469744" cy="259045"/>
    <xdr:sp macro="" textlink="">
      <xdr:nvSpPr>
        <xdr:cNvPr id="818" name="テキスト ボックス 817"/>
        <xdr:cNvSpPr txBox="1"/>
      </xdr:nvSpPr>
      <xdr:spPr>
        <a:xfrm>
          <a:off x="18421428" y="100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167742</xdr:rowOff>
    </xdr:from>
    <xdr:to>
      <xdr:col>116</xdr:col>
      <xdr:colOff>63500</xdr:colOff>
      <xdr:row>74</xdr:row>
      <xdr:rowOff>15037</xdr:rowOff>
    </xdr:to>
    <xdr:cxnSp macro="">
      <xdr:nvCxnSpPr>
        <xdr:cNvPr id="848" name="直線コネクタ 847"/>
        <xdr:cNvCxnSpPr/>
      </xdr:nvCxnSpPr>
      <xdr:spPr>
        <a:xfrm flipV="1">
          <a:off x="21323300" y="1268359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15037</xdr:rowOff>
    </xdr:from>
    <xdr:to>
      <xdr:col>111</xdr:col>
      <xdr:colOff>177800</xdr:colOff>
      <xdr:row>74</xdr:row>
      <xdr:rowOff>36316</xdr:rowOff>
    </xdr:to>
    <xdr:cxnSp macro="">
      <xdr:nvCxnSpPr>
        <xdr:cNvPr id="851" name="直線コネクタ 850"/>
        <xdr:cNvCxnSpPr/>
      </xdr:nvCxnSpPr>
      <xdr:spPr>
        <a:xfrm flipV="1">
          <a:off x="20434300" y="12702337"/>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36316</xdr:rowOff>
    </xdr:from>
    <xdr:to>
      <xdr:col>107</xdr:col>
      <xdr:colOff>50800</xdr:colOff>
      <xdr:row>74</xdr:row>
      <xdr:rowOff>41116</xdr:rowOff>
    </xdr:to>
    <xdr:cxnSp macro="">
      <xdr:nvCxnSpPr>
        <xdr:cNvPr id="854" name="直線コネクタ 853"/>
        <xdr:cNvCxnSpPr/>
      </xdr:nvCxnSpPr>
      <xdr:spPr>
        <a:xfrm flipV="1">
          <a:off x="19545300" y="1272361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41116</xdr:rowOff>
    </xdr:from>
    <xdr:to>
      <xdr:col>102</xdr:col>
      <xdr:colOff>114300</xdr:colOff>
      <xdr:row>74</xdr:row>
      <xdr:rowOff>144120</xdr:rowOff>
    </xdr:to>
    <xdr:cxnSp macro="">
      <xdr:nvCxnSpPr>
        <xdr:cNvPr id="857" name="直線コネクタ 856"/>
        <xdr:cNvCxnSpPr/>
      </xdr:nvCxnSpPr>
      <xdr:spPr>
        <a:xfrm flipV="1">
          <a:off x="18656300" y="12728416"/>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128992</xdr:rowOff>
    </xdr:from>
    <xdr:ext cx="534377" cy="259045"/>
    <xdr:sp macro="" textlink="">
      <xdr:nvSpPr>
        <xdr:cNvPr id="859" name="テキスト ボックス 858"/>
        <xdr:cNvSpPr txBox="1"/>
      </xdr:nvSpPr>
      <xdr:spPr>
        <a:xfrm>
          <a:off x="19278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116942</xdr:rowOff>
    </xdr:from>
    <xdr:to>
      <xdr:col>116</xdr:col>
      <xdr:colOff>114300</xdr:colOff>
      <xdr:row>74</xdr:row>
      <xdr:rowOff>47092</xdr:rowOff>
    </xdr:to>
    <xdr:sp macro="" textlink="">
      <xdr:nvSpPr>
        <xdr:cNvPr id="867" name="楕円 866"/>
        <xdr:cNvSpPr/>
      </xdr:nvSpPr>
      <xdr:spPr>
        <a:xfrm>
          <a:off x="221107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139819</xdr:rowOff>
    </xdr:from>
    <xdr:ext cx="534377" cy="259045"/>
    <xdr:sp macro="" textlink="">
      <xdr:nvSpPr>
        <xdr:cNvPr id="868" name="繰出金該当値テキスト"/>
        <xdr:cNvSpPr txBox="1"/>
      </xdr:nvSpPr>
      <xdr:spPr>
        <a:xfrm>
          <a:off x="22212300" y="124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135687</xdr:rowOff>
    </xdr:from>
    <xdr:to>
      <xdr:col>112</xdr:col>
      <xdr:colOff>38100</xdr:colOff>
      <xdr:row>74</xdr:row>
      <xdr:rowOff>65837</xdr:rowOff>
    </xdr:to>
    <xdr:sp macro="" textlink="">
      <xdr:nvSpPr>
        <xdr:cNvPr id="869" name="楕円 868"/>
        <xdr:cNvSpPr/>
      </xdr:nvSpPr>
      <xdr:spPr>
        <a:xfrm>
          <a:off x="21272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82364</xdr:rowOff>
    </xdr:from>
    <xdr:ext cx="534377" cy="259045"/>
    <xdr:sp macro="" textlink="">
      <xdr:nvSpPr>
        <xdr:cNvPr id="870" name="テキスト ボックス 869"/>
        <xdr:cNvSpPr txBox="1"/>
      </xdr:nvSpPr>
      <xdr:spPr>
        <a:xfrm>
          <a:off x="21056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156966</xdr:rowOff>
    </xdr:from>
    <xdr:to>
      <xdr:col>107</xdr:col>
      <xdr:colOff>101600</xdr:colOff>
      <xdr:row>74</xdr:row>
      <xdr:rowOff>87116</xdr:rowOff>
    </xdr:to>
    <xdr:sp macro="" textlink="">
      <xdr:nvSpPr>
        <xdr:cNvPr id="871" name="楕円 870"/>
        <xdr:cNvSpPr/>
      </xdr:nvSpPr>
      <xdr:spPr>
        <a:xfrm>
          <a:off x="203835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103643</xdr:rowOff>
    </xdr:from>
    <xdr:ext cx="534377" cy="259045"/>
    <xdr:sp macro="" textlink="">
      <xdr:nvSpPr>
        <xdr:cNvPr id="872" name="テキスト ボックス 871"/>
        <xdr:cNvSpPr txBox="1"/>
      </xdr:nvSpPr>
      <xdr:spPr>
        <a:xfrm>
          <a:off x="20167111" y="12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161766</xdr:rowOff>
    </xdr:from>
    <xdr:to>
      <xdr:col>102</xdr:col>
      <xdr:colOff>165100</xdr:colOff>
      <xdr:row>74</xdr:row>
      <xdr:rowOff>91916</xdr:rowOff>
    </xdr:to>
    <xdr:sp macro="" textlink="">
      <xdr:nvSpPr>
        <xdr:cNvPr id="873" name="楕円 872"/>
        <xdr:cNvSpPr/>
      </xdr:nvSpPr>
      <xdr:spPr>
        <a:xfrm>
          <a:off x="194945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108443</xdr:rowOff>
    </xdr:from>
    <xdr:ext cx="534377" cy="259045"/>
    <xdr:sp macro="" textlink="">
      <xdr:nvSpPr>
        <xdr:cNvPr id="874" name="テキスト ボックス 873"/>
        <xdr:cNvSpPr txBox="1"/>
      </xdr:nvSpPr>
      <xdr:spPr>
        <a:xfrm>
          <a:off x="19278111" y="124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93320</xdr:rowOff>
    </xdr:from>
    <xdr:to>
      <xdr:col>98</xdr:col>
      <xdr:colOff>38100</xdr:colOff>
      <xdr:row>75</xdr:row>
      <xdr:rowOff>23470</xdr:rowOff>
    </xdr:to>
    <xdr:sp macro="" textlink="">
      <xdr:nvSpPr>
        <xdr:cNvPr id="875" name="楕円 874"/>
        <xdr:cNvSpPr/>
      </xdr:nvSpPr>
      <xdr:spPr>
        <a:xfrm>
          <a:off x="18605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39997</xdr:rowOff>
    </xdr:from>
    <xdr:ext cx="534377" cy="259045"/>
    <xdr:sp macro="" textlink="">
      <xdr:nvSpPr>
        <xdr:cNvPr id="876" name="テキスト ボックス 875"/>
        <xdr:cNvSpPr txBox="1"/>
      </xdr:nvSpPr>
      <xdr:spPr>
        <a:xfrm>
          <a:off x="18389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555,212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77,113</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円増加している。人件費総額は対前年度比で減少（△</a:t>
          </a:r>
          <a:r>
            <a:rPr kumimoji="1" lang="en-US" altLang="ja-JP" sz="1300">
              <a:latin typeface="ＭＳ Ｐゴシック" panose="020B0600070205080204" pitchFamily="50" charset="-128"/>
              <a:ea typeface="ＭＳ Ｐゴシック" panose="020B0600070205080204" pitchFamily="50" charset="-128"/>
            </a:rPr>
            <a:t>40,434</a:t>
          </a:r>
          <a:r>
            <a:rPr kumimoji="1" lang="ja-JP" altLang="en-US" sz="1300">
              <a:latin typeface="ＭＳ Ｐゴシック" panose="020B0600070205080204" pitchFamily="50" charset="-128"/>
              <a:ea typeface="ＭＳ Ｐゴシック" panose="020B0600070205080204" pitchFamily="50" charset="-128"/>
            </a:rPr>
            <a:t>千円）しているため、人口減少（△</a:t>
          </a:r>
          <a:r>
            <a:rPr kumimoji="1" lang="en-US" altLang="ja-JP" sz="1300">
              <a:latin typeface="ＭＳ Ｐゴシック" panose="020B0600070205080204" pitchFamily="50" charset="-128"/>
              <a:ea typeface="ＭＳ Ｐゴシック" panose="020B0600070205080204" pitchFamily="50" charset="-128"/>
            </a:rPr>
            <a:t>606</a:t>
          </a:r>
          <a:r>
            <a:rPr kumimoji="1" lang="ja-JP" altLang="en-US" sz="1300">
              <a:latin typeface="ＭＳ Ｐゴシック" panose="020B0600070205080204" pitchFamily="50" charset="-128"/>
              <a:ea typeface="ＭＳ Ｐゴシック" panose="020B0600070205080204" pitchFamily="50" charset="-128"/>
            </a:rPr>
            <a:t>人）が増加の要因である。扶助費においては、住民一人当たり</a:t>
          </a:r>
          <a:r>
            <a:rPr kumimoji="1" lang="en-US" altLang="ja-JP" sz="1300">
              <a:latin typeface="ＭＳ Ｐゴシック" panose="020B0600070205080204" pitchFamily="50" charset="-128"/>
              <a:ea typeface="ＭＳ Ｐゴシック" panose="020B0600070205080204" pitchFamily="50" charset="-128"/>
            </a:rPr>
            <a:t>111,484</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1,681</a:t>
          </a:r>
          <a:r>
            <a:rPr kumimoji="1" lang="ja-JP" altLang="en-US" sz="1300">
              <a:latin typeface="ＭＳ Ｐゴシック" panose="020B0600070205080204" pitchFamily="50" charset="-128"/>
              <a:ea typeface="ＭＳ Ｐゴシック" panose="020B0600070205080204" pitchFamily="50" charset="-128"/>
            </a:rPr>
            <a:t>円増加した。扶助費の総額は生活保護費や就労支援給付費（</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型）の増があったものの、臨時福祉給付金の減の影響で減少（△</a:t>
          </a:r>
          <a:r>
            <a:rPr kumimoji="1" lang="en-US" altLang="ja-JP" sz="1300">
              <a:latin typeface="ＭＳ Ｐゴシック" panose="020B0600070205080204" pitchFamily="50" charset="-128"/>
              <a:ea typeface="ＭＳ Ｐゴシック" panose="020B0600070205080204" pitchFamily="50" charset="-128"/>
            </a:rPr>
            <a:t>1,410</a:t>
          </a:r>
          <a:r>
            <a:rPr kumimoji="1" lang="ja-JP" altLang="en-US" sz="1300">
              <a:latin typeface="ＭＳ Ｐゴシック" panose="020B0600070205080204" pitchFamily="50" charset="-128"/>
              <a:ea typeface="ＭＳ Ｐゴシック" panose="020B0600070205080204" pitchFamily="50" charset="-128"/>
            </a:rPr>
            <a:t>千円）しているため、人口減少が増加の要因となっている。依然として類似団体平均を大きく上回っているため、今後も、近年歳出が増加している障害者自立支援事業や単独事業が多い子ども子育て関連施策の動向に注視していく。普通建設事業においては、防災行政無線整備事業や野津庁舎整備事業を実施した結果、対前年度比</a:t>
          </a:r>
          <a:r>
            <a:rPr kumimoji="1" lang="en-US" altLang="ja-JP" sz="1300">
              <a:latin typeface="ＭＳ Ｐゴシック" panose="020B0600070205080204" pitchFamily="50" charset="-128"/>
              <a:ea typeface="ＭＳ Ｐゴシック" panose="020B0600070205080204" pitchFamily="50" charset="-128"/>
            </a:rPr>
            <a:t>80,029</a:t>
          </a:r>
          <a:r>
            <a:rPr kumimoji="1" lang="ja-JP" altLang="en-US" sz="1300">
              <a:latin typeface="ＭＳ Ｐゴシック" panose="020B0600070205080204" pitchFamily="50" charset="-128"/>
              <a:ea typeface="ＭＳ Ｐゴシック" panose="020B0600070205080204" pitchFamily="50" charset="-128"/>
            </a:rPr>
            <a:t>千円増加し、住民一人当たりのコストは前年度より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3,394</a:t>
          </a:r>
          <a:r>
            <a:rPr kumimoji="1" lang="ja-JP" altLang="en-US" sz="1300">
              <a:latin typeface="ＭＳ Ｐゴシック" panose="020B0600070205080204" pitchFamily="50" charset="-128"/>
              <a:ea typeface="ＭＳ Ｐゴシック" panose="020B0600070205080204" pitchFamily="50" charset="-128"/>
            </a:rPr>
            <a:t>円の増加となった。類似団体平均より</a:t>
          </a:r>
          <a:r>
            <a:rPr kumimoji="1" lang="en-US" altLang="ja-JP" sz="1300">
              <a:latin typeface="ＭＳ Ｐゴシック" panose="020B0600070205080204" pitchFamily="50" charset="-128"/>
              <a:ea typeface="ＭＳ Ｐゴシック" panose="020B0600070205080204" pitchFamily="50" charset="-128"/>
            </a:rPr>
            <a:t>18,735</a:t>
          </a:r>
          <a:r>
            <a:rPr kumimoji="1" lang="ja-JP" altLang="en-US" sz="1300">
              <a:latin typeface="ＭＳ Ｐゴシック" panose="020B0600070205080204" pitchFamily="50" charset="-128"/>
              <a:ea typeface="ＭＳ Ｐゴシック" panose="020B0600070205080204" pitchFamily="50" charset="-128"/>
            </a:rPr>
            <a:t>円上回っている状況であり、今後も公共施設の老朽化対策にかかる更新費用は高いまま推移することが見込まれるため、公共施設等総合管理計画に基づき、計画的・効率的な更新整備に努めていく。災害復旧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号災害の復旧に取り組んだ結果、住民一人当たりのコストは前年度より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8,045</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168438</xdr:rowOff>
    </xdr:from>
    <xdr:to>
      <xdr:col>24</xdr:col>
      <xdr:colOff>63500</xdr:colOff>
      <xdr:row>37</xdr:row>
      <xdr:rowOff>2866</xdr:rowOff>
    </xdr:to>
    <xdr:cxnSp macro="">
      <xdr:nvCxnSpPr>
        <xdr:cNvPr id="63" name="直線コネクタ 62"/>
        <xdr:cNvCxnSpPr/>
      </xdr:nvCxnSpPr>
      <xdr:spPr>
        <a:xfrm flipV="1">
          <a:off x="3797300" y="634063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2866</xdr:rowOff>
    </xdr:from>
    <xdr:to>
      <xdr:col>19</xdr:col>
      <xdr:colOff>177800</xdr:colOff>
      <xdr:row>37</xdr:row>
      <xdr:rowOff>7439</xdr:rowOff>
    </xdr:to>
    <xdr:cxnSp macro="">
      <xdr:nvCxnSpPr>
        <xdr:cNvPr id="66" name="直線コネクタ 65"/>
        <xdr:cNvCxnSpPr/>
      </xdr:nvCxnSpPr>
      <xdr:spPr>
        <a:xfrm flipV="1">
          <a:off x="2908300" y="634651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37</xdr:row>
      <xdr:rowOff>7439</xdr:rowOff>
    </xdr:to>
    <xdr:cxnSp macro="">
      <xdr:nvCxnSpPr>
        <xdr:cNvPr id="69" name="直線コネクタ 68"/>
        <xdr:cNvCxnSpPr/>
      </xdr:nvCxnSpPr>
      <xdr:spPr>
        <a:xfrm>
          <a:off x="2019300" y="622960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36</xdr:row>
      <xdr:rowOff>90388</xdr:rowOff>
    </xdr:to>
    <xdr:cxnSp macro="">
      <xdr:nvCxnSpPr>
        <xdr:cNvPr id="72" name="直線コネクタ 71"/>
        <xdr:cNvCxnSpPr/>
      </xdr:nvCxnSpPr>
      <xdr:spPr>
        <a:xfrm flipV="1">
          <a:off x="1130300" y="6229604"/>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79103</xdr:rowOff>
    </xdr:from>
    <xdr:to>
      <xdr:col>10</xdr:col>
      <xdr:colOff>165100</xdr:colOff>
      <xdr:row>35</xdr:row>
      <xdr:rowOff>9253</xdr:rowOff>
    </xdr:to>
    <xdr:sp macro="" textlink="">
      <xdr:nvSpPr>
        <xdr:cNvPr id="73" name="フローチャート: 判断 72"/>
        <xdr:cNvSpPr/>
      </xdr:nvSpPr>
      <xdr:spPr>
        <a:xfrm>
          <a:off x="1968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25780</xdr:rowOff>
    </xdr:from>
    <xdr:ext cx="469744" cy="259045"/>
    <xdr:sp macro="" textlink="">
      <xdr:nvSpPr>
        <xdr:cNvPr id="74" name="テキスト ボックス 73"/>
        <xdr:cNvSpPr txBox="1"/>
      </xdr:nvSpPr>
      <xdr:spPr>
        <a:xfrm>
          <a:off x="1784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117638</xdr:rowOff>
    </xdr:from>
    <xdr:to>
      <xdr:col>24</xdr:col>
      <xdr:colOff>114300</xdr:colOff>
      <xdr:row>37</xdr:row>
      <xdr:rowOff>47788</xdr:rowOff>
    </xdr:to>
    <xdr:sp macro="" textlink="">
      <xdr:nvSpPr>
        <xdr:cNvPr id="82" name="楕円 81"/>
        <xdr:cNvSpPr/>
      </xdr:nvSpPr>
      <xdr:spPr>
        <a:xfrm>
          <a:off x="45847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96065</xdr:rowOff>
    </xdr:from>
    <xdr:ext cx="469744" cy="259045"/>
    <xdr:sp macro="" textlink="">
      <xdr:nvSpPr>
        <xdr:cNvPr id="83" name="議会費該当値テキスト"/>
        <xdr:cNvSpPr txBox="1"/>
      </xdr:nvSpPr>
      <xdr:spPr>
        <a:xfrm>
          <a:off x="4686300" y="62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123516</xdr:rowOff>
    </xdr:from>
    <xdr:to>
      <xdr:col>20</xdr:col>
      <xdr:colOff>38100</xdr:colOff>
      <xdr:row>37</xdr:row>
      <xdr:rowOff>53666</xdr:rowOff>
    </xdr:to>
    <xdr:sp macro="" textlink="">
      <xdr:nvSpPr>
        <xdr:cNvPr id="84" name="楕円 83"/>
        <xdr:cNvSpPr/>
      </xdr:nvSpPr>
      <xdr:spPr>
        <a:xfrm>
          <a:off x="3746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44793</xdr:rowOff>
    </xdr:from>
    <xdr:ext cx="469744" cy="259045"/>
    <xdr:sp macro="" textlink="">
      <xdr:nvSpPr>
        <xdr:cNvPr id="85" name="テキスト ボックス 84"/>
        <xdr:cNvSpPr txBox="1"/>
      </xdr:nvSpPr>
      <xdr:spPr>
        <a:xfrm>
          <a:off x="3562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128089</xdr:rowOff>
    </xdr:from>
    <xdr:to>
      <xdr:col>15</xdr:col>
      <xdr:colOff>101600</xdr:colOff>
      <xdr:row>37</xdr:row>
      <xdr:rowOff>58239</xdr:rowOff>
    </xdr:to>
    <xdr:sp macro="" textlink="">
      <xdr:nvSpPr>
        <xdr:cNvPr id="86" name="楕円 85"/>
        <xdr:cNvSpPr/>
      </xdr:nvSpPr>
      <xdr:spPr>
        <a:xfrm>
          <a:off x="2857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49366</xdr:rowOff>
    </xdr:from>
    <xdr:ext cx="469744" cy="259045"/>
    <xdr:sp macro="" textlink="">
      <xdr:nvSpPr>
        <xdr:cNvPr id="87" name="テキスト ボックス 86"/>
        <xdr:cNvSpPr txBox="1"/>
      </xdr:nvSpPr>
      <xdr:spPr>
        <a:xfrm>
          <a:off x="2673428"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xdr:rowOff>
    </xdr:from>
    <xdr:to>
      <xdr:col>10</xdr:col>
      <xdr:colOff>165100</xdr:colOff>
      <xdr:row>36</xdr:row>
      <xdr:rowOff>108204</xdr:rowOff>
    </xdr:to>
    <xdr:sp macro="" textlink="">
      <xdr:nvSpPr>
        <xdr:cNvPr id="88" name="楕円 87"/>
        <xdr:cNvSpPr/>
      </xdr:nvSpPr>
      <xdr:spPr>
        <a:xfrm>
          <a:off x="196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99331</xdr:rowOff>
    </xdr:from>
    <xdr:ext cx="469744" cy="259045"/>
    <xdr:sp macro="" textlink="">
      <xdr:nvSpPr>
        <xdr:cNvPr id="89" name="テキスト ボックス 88"/>
        <xdr:cNvSpPr txBox="1"/>
      </xdr:nvSpPr>
      <xdr:spPr>
        <a:xfrm>
          <a:off x="1784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39588</xdr:rowOff>
    </xdr:from>
    <xdr:to>
      <xdr:col>6</xdr:col>
      <xdr:colOff>38100</xdr:colOff>
      <xdr:row>36</xdr:row>
      <xdr:rowOff>141188</xdr:rowOff>
    </xdr:to>
    <xdr:sp macro="" textlink="">
      <xdr:nvSpPr>
        <xdr:cNvPr id="90" name="楕円 89"/>
        <xdr:cNvSpPr/>
      </xdr:nvSpPr>
      <xdr:spPr>
        <a:xfrm>
          <a:off x="1079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132315</xdr:rowOff>
    </xdr:from>
    <xdr:ext cx="469744" cy="259045"/>
    <xdr:sp macro="" textlink="">
      <xdr:nvSpPr>
        <xdr:cNvPr id="91" name="テキスト ボックス 90"/>
        <xdr:cNvSpPr txBox="1"/>
      </xdr:nvSpPr>
      <xdr:spPr>
        <a:xfrm>
          <a:off x="895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54196</xdr:rowOff>
    </xdr:from>
    <xdr:to>
      <xdr:col>24</xdr:col>
      <xdr:colOff>63500</xdr:colOff>
      <xdr:row>57</xdr:row>
      <xdr:rowOff>86970</xdr:rowOff>
    </xdr:to>
    <xdr:cxnSp macro="">
      <xdr:nvCxnSpPr>
        <xdr:cNvPr id="120" name="直線コネクタ 119"/>
        <xdr:cNvCxnSpPr/>
      </xdr:nvCxnSpPr>
      <xdr:spPr>
        <a:xfrm flipV="1">
          <a:off x="3797300" y="9826846"/>
          <a:ext cx="838200" cy="3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52459</xdr:rowOff>
    </xdr:from>
    <xdr:to>
      <xdr:col>19</xdr:col>
      <xdr:colOff>177800</xdr:colOff>
      <xdr:row>57</xdr:row>
      <xdr:rowOff>86970</xdr:rowOff>
    </xdr:to>
    <xdr:cxnSp macro="">
      <xdr:nvCxnSpPr>
        <xdr:cNvPr id="123" name="直線コネクタ 122"/>
        <xdr:cNvCxnSpPr/>
      </xdr:nvCxnSpPr>
      <xdr:spPr>
        <a:xfrm>
          <a:off x="2908300" y="9825109"/>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52459</xdr:rowOff>
    </xdr:from>
    <xdr:to>
      <xdr:col>15</xdr:col>
      <xdr:colOff>50800</xdr:colOff>
      <xdr:row>57</xdr:row>
      <xdr:rowOff>72625</xdr:rowOff>
    </xdr:to>
    <xdr:cxnSp macro="">
      <xdr:nvCxnSpPr>
        <xdr:cNvPr id="126" name="直線コネクタ 125"/>
        <xdr:cNvCxnSpPr/>
      </xdr:nvCxnSpPr>
      <xdr:spPr>
        <a:xfrm flipV="1">
          <a:off x="2019300" y="9825109"/>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72625</xdr:rowOff>
    </xdr:from>
    <xdr:to>
      <xdr:col>10</xdr:col>
      <xdr:colOff>114300</xdr:colOff>
      <xdr:row>57</xdr:row>
      <xdr:rowOff>99642</xdr:rowOff>
    </xdr:to>
    <xdr:cxnSp macro="">
      <xdr:nvCxnSpPr>
        <xdr:cNvPr id="129" name="直線コネクタ 128"/>
        <xdr:cNvCxnSpPr/>
      </xdr:nvCxnSpPr>
      <xdr:spPr>
        <a:xfrm flipV="1">
          <a:off x="1130300" y="9845275"/>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30" name="フローチャート: 判断 129"/>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31" name="テキスト ボックス 130"/>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3396</xdr:rowOff>
    </xdr:from>
    <xdr:to>
      <xdr:col>24</xdr:col>
      <xdr:colOff>114300</xdr:colOff>
      <xdr:row>57</xdr:row>
      <xdr:rowOff>104996</xdr:rowOff>
    </xdr:to>
    <xdr:sp macro="" textlink="">
      <xdr:nvSpPr>
        <xdr:cNvPr id="139" name="楕円 138"/>
        <xdr:cNvSpPr/>
      </xdr:nvSpPr>
      <xdr:spPr>
        <a:xfrm>
          <a:off x="4584700" y="97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26273</xdr:rowOff>
    </xdr:from>
    <xdr:ext cx="534377" cy="259045"/>
    <xdr:sp macro="" textlink="">
      <xdr:nvSpPr>
        <xdr:cNvPr id="140" name="総務費該当値テキスト"/>
        <xdr:cNvSpPr txBox="1"/>
      </xdr:nvSpPr>
      <xdr:spPr>
        <a:xfrm>
          <a:off x="4686300"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36170</xdr:rowOff>
    </xdr:from>
    <xdr:to>
      <xdr:col>20</xdr:col>
      <xdr:colOff>38100</xdr:colOff>
      <xdr:row>57</xdr:row>
      <xdr:rowOff>137770</xdr:rowOff>
    </xdr:to>
    <xdr:sp macro="" textlink="">
      <xdr:nvSpPr>
        <xdr:cNvPr id="141" name="楕円 140"/>
        <xdr:cNvSpPr/>
      </xdr:nvSpPr>
      <xdr:spPr>
        <a:xfrm>
          <a:off x="3746500" y="98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154297</xdr:rowOff>
    </xdr:from>
    <xdr:ext cx="534377" cy="259045"/>
    <xdr:sp macro="" textlink="">
      <xdr:nvSpPr>
        <xdr:cNvPr id="142" name="テキスト ボックス 141"/>
        <xdr:cNvSpPr txBox="1"/>
      </xdr:nvSpPr>
      <xdr:spPr>
        <a:xfrm>
          <a:off x="3530111" y="95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xdr:rowOff>
    </xdr:from>
    <xdr:to>
      <xdr:col>15</xdr:col>
      <xdr:colOff>101600</xdr:colOff>
      <xdr:row>57</xdr:row>
      <xdr:rowOff>103259</xdr:rowOff>
    </xdr:to>
    <xdr:sp macro="" textlink="">
      <xdr:nvSpPr>
        <xdr:cNvPr id="143" name="楕円 142"/>
        <xdr:cNvSpPr/>
      </xdr:nvSpPr>
      <xdr:spPr>
        <a:xfrm>
          <a:off x="2857500" y="97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119786</xdr:rowOff>
    </xdr:from>
    <xdr:ext cx="534377" cy="259045"/>
    <xdr:sp macro="" textlink="">
      <xdr:nvSpPr>
        <xdr:cNvPr id="144" name="テキスト ボックス 143"/>
        <xdr:cNvSpPr txBox="1"/>
      </xdr:nvSpPr>
      <xdr:spPr>
        <a:xfrm>
          <a:off x="2641111" y="95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21825</xdr:rowOff>
    </xdr:from>
    <xdr:to>
      <xdr:col>10</xdr:col>
      <xdr:colOff>165100</xdr:colOff>
      <xdr:row>57</xdr:row>
      <xdr:rowOff>123425</xdr:rowOff>
    </xdr:to>
    <xdr:sp macro="" textlink="">
      <xdr:nvSpPr>
        <xdr:cNvPr id="145" name="楕円 144"/>
        <xdr:cNvSpPr/>
      </xdr:nvSpPr>
      <xdr:spPr>
        <a:xfrm>
          <a:off x="1968500" y="97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139952</xdr:rowOff>
    </xdr:from>
    <xdr:ext cx="534377" cy="259045"/>
    <xdr:sp macro="" textlink="">
      <xdr:nvSpPr>
        <xdr:cNvPr id="146" name="テキスト ボックス 145"/>
        <xdr:cNvSpPr txBox="1"/>
      </xdr:nvSpPr>
      <xdr:spPr>
        <a:xfrm>
          <a:off x="1752111" y="95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48842</xdr:rowOff>
    </xdr:from>
    <xdr:to>
      <xdr:col>6</xdr:col>
      <xdr:colOff>38100</xdr:colOff>
      <xdr:row>57</xdr:row>
      <xdr:rowOff>150442</xdr:rowOff>
    </xdr:to>
    <xdr:sp macro="" textlink="">
      <xdr:nvSpPr>
        <xdr:cNvPr id="147" name="楕円 146"/>
        <xdr:cNvSpPr/>
      </xdr:nvSpPr>
      <xdr:spPr>
        <a:xfrm>
          <a:off x="1079500" y="9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141569</xdr:rowOff>
    </xdr:from>
    <xdr:ext cx="534377" cy="259045"/>
    <xdr:sp macro="" textlink="">
      <xdr:nvSpPr>
        <xdr:cNvPr id="148" name="テキスト ボックス 147"/>
        <xdr:cNvSpPr txBox="1"/>
      </xdr:nvSpPr>
      <xdr:spPr>
        <a:xfrm>
          <a:off x="863111" y="99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108801</xdr:rowOff>
    </xdr:from>
    <xdr:to>
      <xdr:col>24</xdr:col>
      <xdr:colOff>63500</xdr:colOff>
      <xdr:row>75</xdr:row>
      <xdr:rowOff>115468</xdr:rowOff>
    </xdr:to>
    <xdr:cxnSp macro="">
      <xdr:nvCxnSpPr>
        <xdr:cNvPr id="178" name="直線コネクタ 177"/>
        <xdr:cNvCxnSpPr/>
      </xdr:nvCxnSpPr>
      <xdr:spPr>
        <a:xfrm>
          <a:off x="3797300" y="12967551"/>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108801</xdr:rowOff>
    </xdr:from>
    <xdr:to>
      <xdr:col>19</xdr:col>
      <xdr:colOff>177800</xdr:colOff>
      <xdr:row>75</xdr:row>
      <xdr:rowOff>159024</xdr:rowOff>
    </xdr:to>
    <xdr:cxnSp macro="">
      <xdr:nvCxnSpPr>
        <xdr:cNvPr id="181" name="直線コネクタ 180"/>
        <xdr:cNvCxnSpPr/>
      </xdr:nvCxnSpPr>
      <xdr:spPr>
        <a:xfrm flipV="1">
          <a:off x="2908300" y="12967551"/>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159024</xdr:rowOff>
    </xdr:from>
    <xdr:to>
      <xdr:col>15</xdr:col>
      <xdr:colOff>50800</xdr:colOff>
      <xdr:row>76</xdr:row>
      <xdr:rowOff>6206</xdr:rowOff>
    </xdr:to>
    <xdr:cxnSp macro="">
      <xdr:nvCxnSpPr>
        <xdr:cNvPr id="184" name="直線コネクタ 183"/>
        <xdr:cNvCxnSpPr/>
      </xdr:nvCxnSpPr>
      <xdr:spPr>
        <a:xfrm flipV="1">
          <a:off x="2019300" y="13017774"/>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6206</xdr:rowOff>
    </xdr:from>
    <xdr:to>
      <xdr:col>10</xdr:col>
      <xdr:colOff>114300</xdr:colOff>
      <xdr:row>76</xdr:row>
      <xdr:rowOff>88326</xdr:rowOff>
    </xdr:to>
    <xdr:cxnSp macro="">
      <xdr:nvCxnSpPr>
        <xdr:cNvPr id="187" name="直線コネクタ 186"/>
        <xdr:cNvCxnSpPr/>
      </xdr:nvCxnSpPr>
      <xdr:spPr>
        <a:xfrm flipV="1">
          <a:off x="1130300" y="13036406"/>
          <a:ext cx="889000" cy="8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8" name="フローチャート: 判断 187"/>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9" name="テキスト ボックス 188"/>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64668</xdr:rowOff>
    </xdr:from>
    <xdr:to>
      <xdr:col>24</xdr:col>
      <xdr:colOff>114300</xdr:colOff>
      <xdr:row>75</xdr:row>
      <xdr:rowOff>166269</xdr:rowOff>
    </xdr:to>
    <xdr:sp macro="" textlink="">
      <xdr:nvSpPr>
        <xdr:cNvPr id="197" name="楕円 196"/>
        <xdr:cNvSpPr/>
      </xdr:nvSpPr>
      <xdr:spPr>
        <a:xfrm>
          <a:off x="45847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87545</xdr:rowOff>
    </xdr:from>
    <xdr:ext cx="599010" cy="259045"/>
    <xdr:sp macro="" textlink="">
      <xdr:nvSpPr>
        <xdr:cNvPr id="198" name="民生費該当値テキスト"/>
        <xdr:cNvSpPr txBox="1"/>
      </xdr:nvSpPr>
      <xdr:spPr>
        <a:xfrm>
          <a:off x="4686300" y="127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58001</xdr:rowOff>
    </xdr:from>
    <xdr:to>
      <xdr:col>20</xdr:col>
      <xdr:colOff>38100</xdr:colOff>
      <xdr:row>75</xdr:row>
      <xdr:rowOff>159601</xdr:rowOff>
    </xdr:to>
    <xdr:sp macro="" textlink="">
      <xdr:nvSpPr>
        <xdr:cNvPr id="199" name="楕円 198"/>
        <xdr:cNvSpPr/>
      </xdr:nvSpPr>
      <xdr:spPr>
        <a:xfrm>
          <a:off x="3746500" y="12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4678</xdr:rowOff>
    </xdr:from>
    <xdr:ext cx="599010" cy="259045"/>
    <xdr:sp macro="" textlink="">
      <xdr:nvSpPr>
        <xdr:cNvPr id="200" name="テキスト ボックス 199"/>
        <xdr:cNvSpPr txBox="1"/>
      </xdr:nvSpPr>
      <xdr:spPr>
        <a:xfrm>
          <a:off x="3497795" y="1269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108224</xdr:rowOff>
    </xdr:from>
    <xdr:to>
      <xdr:col>15</xdr:col>
      <xdr:colOff>101600</xdr:colOff>
      <xdr:row>76</xdr:row>
      <xdr:rowOff>38374</xdr:rowOff>
    </xdr:to>
    <xdr:sp macro="" textlink="">
      <xdr:nvSpPr>
        <xdr:cNvPr id="201" name="楕円 200"/>
        <xdr:cNvSpPr/>
      </xdr:nvSpPr>
      <xdr:spPr>
        <a:xfrm>
          <a:off x="2857500" y="129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54901</xdr:rowOff>
    </xdr:from>
    <xdr:ext cx="599010" cy="259045"/>
    <xdr:sp macro="" textlink="">
      <xdr:nvSpPr>
        <xdr:cNvPr id="202" name="テキスト ボックス 201"/>
        <xdr:cNvSpPr txBox="1"/>
      </xdr:nvSpPr>
      <xdr:spPr>
        <a:xfrm>
          <a:off x="2608795" y="1274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126855</xdr:rowOff>
    </xdr:from>
    <xdr:to>
      <xdr:col>10</xdr:col>
      <xdr:colOff>165100</xdr:colOff>
      <xdr:row>76</xdr:row>
      <xdr:rowOff>57004</xdr:rowOff>
    </xdr:to>
    <xdr:sp macro="" textlink="">
      <xdr:nvSpPr>
        <xdr:cNvPr id="203" name="楕円 202"/>
        <xdr:cNvSpPr/>
      </xdr:nvSpPr>
      <xdr:spPr>
        <a:xfrm>
          <a:off x="1968500" y="12985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73532</xdr:rowOff>
    </xdr:from>
    <xdr:ext cx="599010" cy="259045"/>
    <xdr:sp macro="" textlink="">
      <xdr:nvSpPr>
        <xdr:cNvPr id="204" name="テキスト ボックス 203"/>
        <xdr:cNvSpPr txBox="1"/>
      </xdr:nvSpPr>
      <xdr:spPr>
        <a:xfrm>
          <a:off x="1719795" y="127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37526</xdr:rowOff>
    </xdr:from>
    <xdr:to>
      <xdr:col>6</xdr:col>
      <xdr:colOff>38100</xdr:colOff>
      <xdr:row>76</xdr:row>
      <xdr:rowOff>139126</xdr:rowOff>
    </xdr:to>
    <xdr:sp macro="" textlink="">
      <xdr:nvSpPr>
        <xdr:cNvPr id="205" name="楕円 204"/>
        <xdr:cNvSpPr/>
      </xdr:nvSpPr>
      <xdr:spPr>
        <a:xfrm>
          <a:off x="1079500" y="130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155653</xdr:rowOff>
    </xdr:from>
    <xdr:ext cx="599010" cy="259045"/>
    <xdr:sp macro="" textlink="">
      <xdr:nvSpPr>
        <xdr:cNvPr id="206" name="テキスト ボックス 205"/>
        <xdr:cNvSpPr txBox="1"/>
      </xdr:nvSpPr>
      <xdr:spPr>
        <a:xfrm>
          <a:off x="830795" y="1284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56806</xdr:rowOff>
    </xdr:from>
    <xdr:to>
      <xdr:col>24</xdr:col>
      <xdr:colOff>63500</xdr:colOff>
      <xdr:row>97</xdr:row>
      <xdr:rowOff>76062</xdr:rowOff>
    </xdr:to>
    <xdr:cxnSp macro="">
      <xdr:nvCxnSpPr>
        <xdr:cNvPr id="237" name="直線コネクタ 236"/>
        <xdr:cNvCxnSpPr/>
      </xdr:nvCxnSpPr>
      <xdr:spPr>
        <a:xfrm>
          <a:off x="3797300" y="16687456"/>
          <a:ext cx="8382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56806</xdr:rowOff>
    </xdr:from>
    <xdr:to>
      <xdr:col>19</xdr:col>
      <xdr:colOff>177800</xdr:colOff>
      <xdr:row>97</xdr:row>
      <xdr:rowOff>92337</xdr:rowOff>
    </xdr:to>
    <xdr:cxnSp macro="">
      <xdr:nvCxnSpPr>
        <xdr:cNvPr id="240" name="直線コネクタ 239"/>
        <xdr:cNvCxnSpPr/>
      </xdr:nvCxnSpPr>
      <xdr:spPr>
        <a:xfrm flipV="1">
          <a:off x="2908300" y="16687456"/>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92337</xdr:rowOff>
    </xdr:from>
    <xdr:to>
      <xdr:col>15</xdr:col>
      <xdr:colOff>50800</xdr:colOff>
      <xdr:row>97</xdr:row>
      <xdr:rowOff>102155</xdr:rowOff>
    </xdr:to>
    <xdr:cxnSp macro="">
      <xdr:nvCxnSpPr>
        <xdr:cNvPr id="243" name="直線コネクタ 242"/>
        <xdr:cNvCxnSpPr/>
      </xdr:nvCxnSpPr>
      <xdr:spPr>
        <a:xfrm flipV="1">
          <a:off x="2019300" y="16722987"/>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102155</xdr:rowOff>
    </xdr:from>
    <xdr:to>
      <xdr:col>10</xdr:col>
      <xdr:colOff>114300</xdr:colOff>
      <xdr:row>97</xdr:row>
      <xdr:rowOff>120411</xdr:rowOff>
    </xdr:to>
    <xdr:cxnSp macro="">
      <xdr:nvCxnSpPr>
        <xdr:cNvPr id="246" name="直線コネクタ 245"/>
        <xdr:cNvCxnSpPr/>
      </xdr:nvCxnSpPr>
      <xdr:spPr>
        <a:xfrm flipV="1">
          <a:off x="1130300" y="16732805"/>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7" name="フローチャート: 判断 246"/>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8" name="テキスト ボックス 247"/>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25262</xdr:rowOff>
    </xdr:from>
    <xdr:to>
      <xdr:col>24</xdr:col>
      <xdr:colOff>114300</xdr:colOff>
      <xdr:row>97</xdr:row>
      <xdr:rowOff>126862</xdr:rowOff>
    </xdr:to>
    <xdr:sp macro="" textlink="">
      <xdr:nvSpPr>
        <xdr:cNvPr id="256" name="楕円 255"/>
        <xdr:cNvSpPr/>
      </xdr:nvSpPr>
      <xdr:spPr>
        <a:xfrm>
          <a:off x="4584700" y="1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3689</xdr:rowOff>
    </xdr:from>
    <xdr:ext cx="534377" cy="259045"/>
    <xdr:sp macro="" textlink="">
      <xdr:nvSpPr>
        <xdr:cNvPr id="257" name="衛生費該当値テキスト"/>
        <xdr:cNvSpPr txBox="1"/>
      </xdr:nvSpPr>
      <xdr:spPr>
        <a:xfrm>
          <a:off x="4686300" y="1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6006</xdr:rowOff>
    </xdr:from>
    <xdr:to>
      <xdr:col>20</xdr:col>
      <xdr:colOff>38100</xdr:colOff>
      <xdr:row>97</xdr:row>
      <xdr:rowOff>107606</xdr:rowOff>
    </xdr:to>
    <xdr:sp macro="" textlink="">
      <xdr:nvSpPr>
        <xdr:cNvPr id="258" name="楕円 257"/>
        <xdr:cNvSpPr/>
      </xdr:nvSpPr>
      <xdr:spPr>
        <a:xfrm>
          <a:off x="3746500" y="166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98733</xdr:rowOff>
    </xdr:from>
    <xdr:ext cx="534377" cy="259045"/>
    <xdr:sp macro="" textlink="">
      <xdr:nvSpPr>
        <xdr:cNvPr id="259" name="テキスト ボックス 258"/>
        <xdr:cNvSpPr txBox="1"/>
      </xdr:nvSpPr>
      <xdr:spPr>
        <a:xfrm>
          <a:off x="3530111" y="167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41537</xdr:rowOff>
    </xdr:from>
    <xdr:to>
      <xdr:col>15</xdr:col>
      <xdr:colOff>101600</xdr:colOff>
      <xdr:row>97</xdr:row>
      <xdr:rowOff>143137</xdr:rowOff>
    </xdr:to>
    <xdr:sp macro="" textlink="">
      <xdr:nvSpPr>
        <xdr:cNvPr id="260" name="楕円 259"/>
        <xdr:cNvSpPr/>
      </xdr:nvSpPr>
      <xdr:spPr>
        <a:xfrm>
          <a:off x="2857500" y="1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134264</xdr:rowOff>
    </xdr:from>
    <xdr:ext cx="534377" cy="259045"/>
    <xdr:sp macro="" textlink="">
      <xdr:nvSpPr>
        <xdr:cNvPr id="261" name="テキスト ボックス 260"/>
        <xdr:cNvSpPr txBox="1"/>
      </xdr:nvSpPr>
      <xdr:spPr>
        <a:xfrm>
          <a:off x="2641111" y="167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51355</xdr:rowOff>
    </xdr:from>
    <xdr:to>
      <xdr:col>10</xdr:col>
      <xdr:colOff>165100</xdr:colOff>
      <xdr:row>97</xdr:row>
      <xdr:rowOff>152955</xdr:rowOff>
    </xdr:to>
    <xdr:sp macro="" textlink="">
      <xdr:nvSpPr>
        <xdr:cNvPr id="262" name="楕円 261"/>
        <xdr:cNvSpPr/>
      </xdr:nvSpPr>
      <xdr:spPr>
        <a:xfrm>
          <a:off x="1968500" y="166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144082</xdr:rowOff>
    </xdr:from>
    <xdr:ext cx="534377" cy="259045"/>
    <xdr:sp macro="" textlink="">
      <xdr:nvSpPr>
        <xdr:cNvPr id="263" name="テキスト ボックス 262"/>
        <xdr:cNvSpPr txBox="1"/>
      </xdr:nvSpPr>
      <xdr:spPr>
        <a:xfrm>
          <a:off x="1752111" y="167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69611</xdr:rowOff>
    </xdr:from>
    <xdr:to>
      <xdr:col>6</xdr:col>
      <xdr:colOff>38100</xdr:colOff>
      <xdr:row>97</xdr:row>
      <xdr:rowOff>171211</xdr:rowOff>
    </xdr:to>
    <xdr:sp macro="" textlink="">
      <xdr:nvSpPr>
        <xdr:cNvPr id="264" name="楕円 263"/>
        <xdr:cNvSpPr/>
      </xdr:nvSpPr>
      <xdr:spPr>
        <a:xfrm>
          <a:off x="1079500" y="167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162338</xdr:rowOff>
    </xdr:from>
    <xdr:ext cx="534377" cy="259045"/>
    <xdr:sp macro="" textlink="">
      <xdr:nvSpPr>
        <xdr:cNvPr id="265" name="テキスト ボックス 264"/>
        <xdr:cNvSpPr txBox="1"/>
      </xdr:nvSpPr>
      <xdr:spPr>
        <a:xfrm>
          <a:off x="863111" y="167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83007</xdr:rowOff>
    </xdr:from>
    <xdr:to>
      <xdr:col>55</xdr:col>
      <xdr:colOff>0</xdr:colOff>
      <xdr:row>38</xdr:row>
      <xdr:rowOff>83693</xdr:rowOff>
    </xdr:to>
    <xdr:cxnSp macro="">
      <xdr:nvCxnSpPr>
        <xdr:cNvPr id="292" name="直線コネクタ 291"/>
        <xdr:cNvCxnSpPr/>
      </xdr:nvCxnSpPr>
      <xdr:spPr>
        <a:xfrm flipV="1">
          <a:off x="9639300" y="659810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83693</xdr:rowOff>
    </xdr:from>
    <xdr:to>
      <xdr:col>50</xdr:col>
      <xdr:colOff>114300</xdr:colOff>
      <xdr:row>38</xdr:row>
      <xdr:rowOff>88494</xdr:rowOff>
    </xdr:to>
    <xdr:cxnSp macro="">
      <xdr:nvCxnSpPr>
        <xdr:cNvPr id="295" name="直線コネクタ 294"/>
        <xdr:cNvCxnSpPr/>
      </xdr:nvCxnSpPr>
      <xdr:spPr>
        <a:xfrm flipV="1">
          <a:off x="8750300" y="659879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88494</xdr:rowOff>
    </xdr:to>
    <xdr:cxnSp macro="">
      <xdr:nvCxnSpPr>
        <xdr:cNvPr id="298" name="直線コネクタ 297"/>
        <xdr:cNvCxnSpPr/>
      </xdr:nvCxnSpPr>
      <xdr:spPr>
        <a:xfrm>
          <a:off x="7861300" y="659193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99238</xdr:rowOff>
    </xdr:from>
    <xdr:to>
      <xdr:col>41</xdr:col>
      <xdr:colOff>50800</xdr:colOff>
      <xdr:row>38</xdr:row>
      <xdr:rowOff>76835</xdr:rowOff>
    </xdr:to>
    <xdr:cxnSp macro="">
      <xdr:nvCxnSpPr>
        <xdr:cNvPr id="301" name="直線コネクタ 300"/>
        <xdr:cNvCxnSpPr/>
      </xdr:nvCxnSpPr>
      <xdr:spPr>
        <a:xfrm>
          <a:off x="6972300" y="6442888"/>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2" name="フローチャート: 判断 301"/>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3" name="テキスト ボックス 302"/>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32207</xdr:rowOff>
    </xdr:from>
    <xdr:to>
      <xdr:col>55</xdr:col>
      <xdr:colOff>50800</xdr:colOff>
      <xdr:row>38</xdr:row>
      <xdr:rowOff>133807</xdr:rowOff>
    </xdr:to>
    <xdr:sp macro="" textlink="">
      <xdr:nvSpPr>
        <xdr:cNvPr id="311" name="楕円 310"/>
        <xdr:cNvSpPr/>
      </xdr:nvSpPr>
      <xdr:spPr>
        <a:xfrm>
          <a:off x="10426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118584</xdr:rowOff>
    </xdr:from>
    <xdr:ext cx="378565" cy="259045"/>
    <xdr:sp macro="" textlink="">
      <xdr:nvSpPr>
        <xdr:cNvPr id="312" name="労働費該当値テキスト"/>
        <xdr:cNvSpPr txBox="1"/>
      </xdr:nvSpPr>
      <xdr:spPr>
        <a:xfrm>
          <a:off x="10528300" y="64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32893</xdr:rowOff>
    </xdr:from>
    <xdr:to>
      <xdr:col>50</xdr:col>
      <xdr:colOff>165100</xdr:colOff>
      <xdr:row>38</xdr:row>
      <xdr:rowOff>134493</xdr:rowOff>
    </xdr:to>
    <xdr:sp macro="" textlink="">
      <xdr:nvSpPr>
        <xdr:cNvPr id="313" name="楕円 312"/>
        <xdr:cNvSpPr/>
      </xdr:nvSpPr>
      <xdr:spPr>
        <a:xfrm>
          <a:off x="9588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125620</xdr:rowOff>
    </xdr:from>
    <xdr:ext cx="378565" cy="259045"/>
    <xdr:sp macro="" textlink="">
      <xdr:nvSpPr>
        <xdr:cNvPr id="314" name="テキスト ボックス 313"/>
        <xdr:cNvSpPr txBox="1"/>
      </xdr:nvSpPr>
      <xdr:spPr>
        <a:xfrm>
          <a:off x="9450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37694</xdr:rowOff>
    </xdr:from>
    <xdr:to>
      <xdr:col>46</xdr:col>
      <xdr:colOff>38100</xdr:colOff>
      <xdr:row>38</xdr:row>
      <xdr:rowOff>139294</xdr:rowOff>
    </xdr:to>
    <xdr:sp macro="" textlink="">
      <xdr:nvSpPr>
        <xdr:cNvPr id="315" name="楕円 314"/>
        <xdr:cNvSpPr/>
      </xdr:nvSpPr>
      <xdr:spPr>
        <a:xfrm>
          <a:off x="8699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130421</xdr:rowOff>
    </xdr:from>
    <xdr:ext cx="378565" cy="259045"/>
    <xdr:sp macro="" textlink="">
      <xdr:nvSpPr>
        <xdr:cNvPr id="316" name="テキスト ボックス 315"/>
        <xdr:cNvSpPr txBox="1"/>
      </xdr:nvSpPr>
      <xdr:spPr>
        <a:xfrm>
          <a:off x="8561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7" name="楕円 316"/>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118762</xdr:rowOff>
    </xdr:from>
    <xdr:ext cx="378565" cy="259045"/>
    <xdr:sp macro="" textlink="">
      <xdr:nvSpPr>
        <xdr:cNvPr id="318" name="テキスト ボックス 317"/>
        <xdr:cNvSpPr txBox="1"/>
      </xdr:nvSpPr>
      <xdr:spPr>
        <a:xfrm>
          <a:off x="7672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48438</xdr:rowOff>
    </xdr:from>
    <xdr:to>
      <xdr:col>36</xdr:col>
      <xdr:colOff>165100</xdr:colOff>
      <xdr:row>37</xdr:row>
      <xdr:rowOff>150038</xdr:rowOff>
    </xdr:to>
    <xdr:sp macro="" textlink="">
      <xdr:nvSpPr>
        <xdr:cNvPr id="319" name="楕円 318"/>
        <xdr:cNvSpPr/>
      </xdr:nvSpPr>
      <xdr:spPr>
        <a:xfrm>
          <a:off x="6921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141165</xdr:rowOff>
    </xdr:from>
    <xdr:ext cx="378565" cy="259045"/>
    <xdr:sp macro="" textlink="">
      <xdr:nvSpPr>
        <xdr:cNvPr id="320" name="テキスト ボックス 319"/>
        <xdr:cNvSpPr txBox="1"/>
      </xdr:nvSpPr>
      <xdr:spPr>
        <a:xfrm>
          <a:off x="6783017" y="648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118463</xdr:rowOff>
    </xdr:from>
    <xdr:to>
      <xdr:col>55</xdr:col>
      <xdr:colOff>0</xdr:colOff>
      <xdr:row>55</xdr:row>
      <xdr:rowOff>40922</xdr:rowOff>
    </xdr:to>
    <xdr:cxnSp macro="">
      <xdr:nvCxnSpPr>
        <xdr:cNvPr id="347" name="直線コネクタ 346"/>
        <xdr:cNvCxnSpPr/>
      </xdr:nvCxnSpPr>
      <xdr:spPr>
        <a:xfrm>
          <a:off x="9639300" y="9376763"/>
          <a:ext cx="8382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101912</xdr:rowOff>
    </xdr:from>
    <xdr:to>
      <xdr:col>50</xdr:col>
      <xdr:colOff>114300</xdr:colOff>
      <xdr:row>54</xdr:row>
      <xdr:rowOff>118463</xdr:rowOff>
    </xdr:to>
    <xdr:cxnSp macro="">
      <xdr:nvCxnSpPr>
        <xdr:cNvPr id="350" name="直線コネクタ 349"/>
        <xdr:cNvCxnSpPr/>
      </xdr:nvCxnSpPr>
      <xdr:spPr>
        <a:xfrm>
          <a:off x="8750300" y="9360212"/>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101912</xdr:rowOff>
    </xdr:from>
    <xdr:to>
      <xdr:col>45</xdr:col>
      <xdr:colOff>177800</xdr:colOff>
      <xdr:row>55</xdr:row>
      <xdr:rowOff>41928</xdr:rowOff>
    </xdr:to>
    <xdr:cxnSp macro="">
      <xdr:nvCxnSpPr>
        <xdr:cNvPr id="353" name="直線コネクタ 352"/>
        <xdr:cNvCxnSpPr/>
      </xdr:nvCxnSpPr>
      <xdr:spPr>
        <a:xfrm flipV="1">
          <a:off x="7861300" y="9360212"/>
          <a:ext cx="889000" cy="1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41928</xdr:rowOff>
    </xdr:from>
    <xdr:to>
      <xdr:col>41</xdr:col>
      <xdr:colOff>50800</xdr:colOff>
      <xdr:row>55</xdr:row>
      <xdr:rowOff>125413</xdr:rowOff>
    </xdr:to>
    <xdr:cxnSp macro="">
      <xdr:nvCxnSpPr>
        <xdr:cNvPr id="356" name="直線コネクタ 355"/>
        <xdr:cNvCxnSpPr/>
      </xdr:nvCxnSpPr>
      <xdr:spPr>
        <a:xfrm flipV="1">
          <a:off x="6972300" y="9471678"/>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7" name="フローチャート: 判断 356"/>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153991</xdr:rowOff>
    </xdr:from>
    <xdr:ext cx="534377" cy="259045"/>
    <xdr:sp macro="" textlink="">
      <xdr:nvSpPr>
        <xdr:cNvPr id="358" name="テキスト ボックス 357"/>
        <xdr:cNvSpPr txBox="1"/>
      </xdr:nvSpPr>
      <xdr:spPr>
        <a:xfrm>
          <a:off x="7594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161572</xdr:rowOff>
    </xdr:from>
    <xdr:to>
      <xdr:col>55</xdr:col>
      <xdr:colOff>50800</xdr:colOff>
      <xdr:row>55</xdr:row>
      <xdr:rowOff>91722</xdr:rowOff>
    </xdr:to>
    <xdr:sp macro="" textlink="">
      <xdr:nvSpPr>
        <xdr:cNvPr id="366" name="楕円 365"/>
        <xdr:cNvSpPr/>
      </xdr:nvSpPr>
      <xdr:spPr>
        <a:xfrm>
          <a:off x="10426700" y="9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12999</xdr:rowOff>
    </xdr:from>
    <xdr:ext cx="534377" cy="259045"/>
    <xdr:sp macro="" textlink="">
      <xdr:nvSpPr>
        <xdr:cNvPr id="367" name="農林水産業費該当値テキスト"/>
        <xdr:cNvSpPr txBox="1"/>
      </xdr:nvSpPr>
      <xdr:spPr>
        <a:xfrm>
          <a:off x="10528300" y="92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67663</xdr:rowOff>
    </xdr:from>
    <xdr:to>
      <xdr:col>50</xdr:col>
      <xdr:colOff>165100</xdr:colOff>
      <xdr:row>54</xdr:row>
      <xdr:rowOff>169263</xdr:rowOff>
    </xdr:to>
    <xdr:sp macro="" textlink="">
      <xdr:nvSpPr>
        <xdr:cNvPr id="368" name="楕円 367"/>
        <xdr:cNvSpPr/>
      </xdr:nvSpPr>
      <xdr:spPr>
        <a:xfrm>
          <a:off x="9588500" y="9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14340</xdr:rowOff>
    </xdr:from>
    <xdr:ext cx="534377" cy="259045"/>
    <xdr:sp macro="" textlink="">
      <xdr:nvSpPr>
        <xdr:cNvPr id="369" name="テキスト ボックス 368"/>
        <xdr:cNvSpPr txBox="1"/>
      </xdr:nvSpPr>
      <xdr:spPr>
        <a:xfrm>
          <a:off x="9372111" y="910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51112</xdr:rowOff>
    </xdr:from>
    <xdr:to>
      <xdr:col>46</xdr:col>
      <xdr:colOff>38100</xdr:colOff>
      <xdr:row>54</xdr:row>
      <xdr:rowOff>152712</xdr:rowOff>
    </xdr:to>
    <xdr:sp macro="" textlink="">
      <xdr:nvSpPr>
        <xdr:cNvPr id="370" name="楕円 369"/>
        <xdr:cNvSpPr/>
      </xdr:nvSpPr>
      <xdr:spPr>
        <a:xfrm>
          <a:off x="8699500" y="93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169239</xdr:rowOff>
    </xdr:from>
    <xdr:ext cx="534377" cy="259045"/>
    <xdr:sp macro="" textlink="">
      <xdr:nvSpPr>
        <xdr:cNvPr id="371" name="テキスト ボックス 370"/>
        <xdr:cNvSpPr txBox="1"/>
      </xdr:nvSpPr>
      <xdr:spPr>
        <a:xfrm>
          <a:off x="8483111" y="90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162578</xdr:rowOff>
    </xdr:from>
    <xdr:to>
      <xdr:col>41</xdr:col>
      <xdr:colOff>101600</xdr:colOff>
      <xdr:row>55</xdr:row>
      <xdr:rowOff>92728</xdr:rowOff>
    </xdr:to>
    <xdr:sp macro="" textlink="">
      <xdr:nvSpPr>
        <xdr:cNvPr id="372" name="楕円 371"/>
        <xdr:cNvSpPr/>
      </xdr:nvSpPr>
      <xdr:spPr>
        <a:xfrm>
          <a:off x="7810500" y="942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83855</xdr:rowOff>
    </xdr:from>
    <xdr:ext cx="534377" cy="259045"/>
    <xdr:sp macro="" textlink="">
      <xdr:nvSpPr>
        <xdr:cNvPr id="373" name="テキスト ボックス 372"/>
        <xdr:cNvSpPr txBox="1"/>
      </xdr:nvSpPr>
      <xdr:spPr>
        <a:xfrm>
          <a:off x="7594111" y="95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74613</xdr:rowOff>
    </xdr:from>
    <xdr:to>
      <xdr:col>36</xdr:col>
      <xdr:colOff>165100</xdr:colOff>
      <xdr:row>56</xdr:row>
      <xdr:rowOff>4763</xdr:rowOff>
    </xdr:to>
    <xdr:sp macro="" textlink="">
      <xdr:nvSpPr>
        <xdr:cNvPr id="374" name="楕円 373"/>
        <xdr:cNvSpPr/>
      </xdr:nvSpPr>
      <xdr:spPr>
        <a:xfrm>
          <a:off x="6921500" y="9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167340</xdr:rowOff>
    </xdr:from>
    <xdr:ext cx="534377" cy="259045"/>
    <xdr:sp macro="" textlink="">
      <xdr:nvSpPr>
        <xdr:cNvPr id="375" name="テキスト ボックス 374"/>
        <xdr:cNvSpPr txBox="1"/>
      </xdr:nvSpPr>
      <xdr:spPr>
        <a:xfrm>
          <a:off x="6705111" y="95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10381</xdr:rowOff>
    </xdr:from>
    <xdr:to>
      <xdr:col>55</xdr:col>
      <xdr:colOff>0</xdr:colOff>
      <xdr:row>77</xdr:row>
      <xdr:rowOff>97455</xdr:rowOff>
    </xdr:to>
    <xdr:cxnSp macro="">
      <xdr:nvCxnSpPr>
        <xdr:cNvPr id="402" name="直線コネクタ 401"/>
        <xdr:cNvCxnSpPr/>
      </xdr:nvCxnSpPr>
      <xdr:spPr>
        <a:xfrm flipV="1">
          <a:off x="9639300" y="13212031"/>
          <a:ext cx="838200" cy="8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35207</xdr:rowOff>
    </xdr:from>
    <xdr:to>
      <xdr:col>50</xdr:col>
      <xdr:colOff>114300</xdr:colOff>
      <xdr:row>77</xdr:row>
      <xdr:rowOff>97455</xdr:rowOff>
    </xdr:to>
    <xdr:cxnSp macro="">
      <xdr:nvCxnSpPr>
        <xdr:cNvPr id="405" name="直線コネクタ 404"/>
        <xdr:cNvCxnSpPr/>
      </xdr:nvCxnSpPr>
      <xdr:spPr>
        <a:xfrm>
          <a:off x="8750300" y="13236857"/>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35207</xdr:rowOff>
    </xdr:from>
    <xdr:to>
      <xdr:col>45</xdr:col>
      <xdr:colOff>177800</xdr:colOff>
      <xdr:row>77</xdr:row>
      <xdr:rowOff>76744</xdr:rowOff>
    </xdr:to>
    <xdr:cxnSp macro="">
      <xdr:nvCxnSpPr>
        <xdr:cNvPr id="408" name="直線コネクタ 407"/>
        <xdr:cNvCxnSpPr/>
      </xdr:nvCxnSpPr>
      <xdr:spPr>
        <a:xfrm flipV="1">
          <a:off x="7861300" y="13236857"/>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76744</xdr:rowOff>
    </xdr:from>
    <xdr:to>
      <xdr:col>41</xdr:col>
      <xdr:colOff>50800</xdr:colOff>
      <xdr:row>77</xdr:row>
      <xdr:rowOff>97203</xdr:rowOff>
    </xdr:to>
    <xdr:cxnSp macro="">
      <xdr:nvCxnSpPr>
        <xdr:cNvPr id="411" name="直線コネクタ 410"/>
        <xdr:cNvCxnSpPr/>
      </xdr:nvCxnSpPr>
      <xdr:spPr>
        <a:xfrm flipV="1">
          <a:off x="6972300" y="1327839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11016</xdr:rowOff>
    </xdr:from>
    <xdr:to>
      <xdr:col>41</xdr:col>
      <xdr:colOff>101600</xdr:colOff>
      <xdr:row>76</xdr:row>
      <xdr:rowOff>112616</xdr:rowOff>
    </xdr:to>
    <xdr:sp macro="" textlink="">
      <xdr:nvSpPr>
        <xdr:cNvPr id="412" name="フローチャート: 判断 411"/>
        <xdr:cNvSpPr/>
      </xdr:nvSpPr>
      <xdr:spPr>
        <a:xfrm>
          <a:off x="7810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129143</xdr:rowOff>
    </xdr:from>
    <xdr:ext cx="534377" cy="259045"/>
    <xdr:sp macro="" textlink="">
      <xdr:nvSpPr>
        <xdr:cNvPr id="413" name="テキスト ボックス 412"/>
        <xdr:cNvSpPr txBox="1"/>
      </xdr:nvSpPr>
      <xdr:spPr>
        <a:xfrm>
          <a:off x="7594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131031</xdr:rowOff>
    </xdr:from>
    <xdr:to>
      <xdr:col>55</xdr:col>
      <xdr:colOff>50800</xdr:colOff>
      <xdr:row>77</xdr:row>
      <xdr:rowOff>61181</xdr:rowOff>
    </xdr:to>
    <xdr:sp macro="" textlink="">
      <xdr:nvSpPr>
        <xdr:cNvPr id="421" name="楕円 420"/>
        <xdr:cNvSpPr/>
      </xdr:nvSpPr>
      <xdr:spPr>
        <a:xfrm>
          <a:off x="10426700" y="131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109458</xdr:rowOff>
    </xdr:from>
    <xdr:ext cx="534377" cy="259045"/>
    <xdr:sp macro="" textlink="">
      <xdr:nvSpPr>
        <xdr:cNvPr id="422" name="商工費該当値テキスト"/>
        <xdr:cNvSpPr txBox="1"/>
      </xdr:nvSpPr>
      <xdr:spPr>
        <a:xfrm>
          <a:off x="10528300" y="131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46655</xdr:rowOff>
    </xdr:from>
    <xdr:to>
      <xdr:col>50</xdr:col>
      <xdr:colOff>165100</xdr:colOff>
      <xdr:row>77</xdr:row>
      <xdr:rowOff>148255</xdr:rowOff>
    </xdr:to>
    <xdr:sp macro="" textlink="">
      <xdr:nvSpPr>
        <xdr:cNvPr id="423" name="楕円 422"/>
        <xdr:cNvSpPr/>
      </xdr:nvSpPr>
      <xdr:spPr>
        <a:xfrm>
          <a:off x="9588500" y="132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139382</xdr:rowOff>
    </xdr:from>
    <xdr:ext cx="469744" cy="259045"/>
    <xdr:sp macro="" textlink="">
      <xdr:nvSpPr>
        <xdr:cNvPr id="424" name="テキスト ボックス 423"/>
        <xdr:cNvSpPr txBox="1"/>
      </xdr:nvSpPr>
      <xdr:spPr>
        <a:xfrm>
          <a:off x="9404428" y="133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155857</xdr:rowOff>
    </xdr:from>
    <xdr:to>
      <xdr:col>46</xdr:col>
      <xdr:colOff>38100</xdr:colOff>
      <xdr:row>77</xdr:row>
      <xdr:rowOff>86007</xdr:rowOff>
    </xdr:to>
    <xdr:sp macro="" textlink="">
      <xdr:nvSpPr>
        <xdr:cNvPr id="425" name="楕円 424"/>
        <xdr:cNvSpPr/>
      </xdr:nvSpPr>
      <xdr:spPr>
        <a:xfrm>
          <a:off x="8699500" y="1318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77134</xdr:rowOff>
    </xdr:from>
    <xdr:ext cx="534377" cy="259045"/>
    <xdr:sp macro="" textlink="">
      <xdr:nvSpPr>
        <xdr:cNvPr id="426" name="テキスト ボックス 425"/>
        <xdr:cNvSpPr txBox="1"/>
      </xdr:nvSpPr>
      <xdr:spPr>
        <a:xfrm>
          <a:off x="8483111" y="132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25944</xdr:rowOff>
    </xdr:from>
    <xdr:to>
      <xdr:col>41</xdr:col>
      <xdr:colOff>101600</xdr:colOff>
      <xdr:row>77</xdr:row>
      <xdr:rowOff>127544</xdr:rowOff>
    </xdr:to>
    <xdr:sp macro="" textlink="">
      <xdr:nvSpPr>
        <xdr:cNvPr id="427" name="楕円 426"/>
        <xdr:cNvSpPr/>
      </xdr:nvSpPr>
      <xdr:spPr>
        <a:xfrm>
          <a:off x="7810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118671</xdr:rowOff>
    </xdr:from>
    <xdr:ext cx="534377" cy="259045"/>
    <xdr:sp macro="" textlink="">
      <xdr:nvSpPr>
        <xdr:cNvPr id="428" name="テキスト ボックス 427"/>
        <xdr:cNvSpPr txBox="1"/>
      </xdr:nvSpPr>
      <xdr:spPr>
        <a:xfrm>
          <a:off x="7594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46403</xdr:rowOff>
    </xdr:from>
    <xdr:to>
      <xdr:col>36</xdr:col>
      <xdr:colOff>165100</xdr:colOff>
      <xdr:row>77</xdr:row>
      <xdr:rowOff>148003</xdr:rowOff>
    </xdr:to>
    <xdr:sp macro="" textlink="">
      <xdr:nvSpPr>
        <xdr:cNvPr id="429" name="楕円 428"/>
        <xdr:cNvSpPr/>
      </xdr:nvSpPr>
      <xdr:spPr>
        <a:xfrm>
          <a:off x="6921500" y="132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139130</xdr:rowOff>
    </xdr:from>
    <xdr:ext cx="469744" cy="259045"/>
    <xdr:sp macro="" textlink="">
      <xdr:nvSpPr>
        <xdr:cNvPr id="430" name="テキスト ボックス 429"/>
        <xdr:cNvSpPr txBox="1"/>
      </xdr:nvSpPr>
      <xdr:spPr>
        <a:xfrm>
          <a:off x="6737428" y="133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15287</xdr:rowOff>
    </xdr:from>
    <xdr:to>
      <xdr:col>55</xdr:col>
      <xdr:colOff>0</xdr:colOff>
      <xdr:row>98</xdr:row>
      <xdr:rowOff>35348</xdr:rowOff>
    </xdr:to>
    <xdr:cxnSp macro="">
      <xdr:nvCxnSpPr>
        <xdr:cNvPr id="457" name="直線コネクタ 456"/>
        <xdr:cNvCxnSpPr/>
      </xdr:nvCxnSpPr>
      <xdr:spPr>
        <a:xfrm flipV="1">
          <a:off x="9639300" y="16817387"/>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16219</xdr:rowOff>
    </xdr:from>
    <xdr:to>
      <xdr:col>50</xdr:col>
      <xdr:colOff>114300</xdr:colOff>
      <xdr:row>98</xdr:row>
      <xdr:rowOff>35348</xdr:rowOff>
    </xdr:to>
    <xdr:cxnSp macro="">
      <xdr:nvCxnSpPr>
        <xdr:cNvPr id="460" name="直線コネクタ 459"/>
        <xdr:cNvCxnSpPr/>
      </xdr:nvCxnSpPr>
      <xdr:spPr>
        <a:xfrm>
          <a:off x="8750300" y="16818319"/>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16219</xdr:rowOff>
    </xdr:from>
    <xdr:to>
      <xdr:col>45</xdr:col>
      <xdr:colOff>177800</xdr:colOff>
      <xdr:row>98</xdr:row>
      <xdr:rowOff>22689</xdr:rowOff>
    </xdr:to>
    <xdr:cxnSp macro="">
      <xdr:nvCxnSpPr>
        <xdr:cNvPr id="463" name="直線コネクタ 462"/>
        <xdr:cNvCxnSpPr/>
      </xdr:nvCxnSpPr>
      <xdr:spPr>
        <a:xfrm flipV="1">
          <a:off x="7861300" y="16818319"/>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22689</xdr:rowOff>
    </xdr:from>
    <xdr:to>
      <xdr:col>41</xdr:col>
      <xdr:colOff>50800</xdr:colOff>
      <xdr:row>98</xdr:row>
      <xdr:rowOff>24547</xdr:rowOff>
    </xdr:to>
    <xdr:cxnSp macro="">
      <xdr:nvCxnSpPr>
        <xdr:cNvPr id="466" name="直線コネクタ 465"/>
        <xdr:cNvCxnSpPr/>
      </xdr:nvCxnSpPr>
      <xdr:spPr>
        <a:xfrm flipV="1">
          <a:off x="6972300" y="16824789"/>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7" name="フローチャート: 判断 466"/>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88271</xdr:rowOff>
    </xdr:from>
    <xdr:ext cx="534377" cy="259045"/>
    <xdr:sp macro="" textlink="">
      <xdr:nvSpPr>
        <xdr:cNvPr id="468" name="テキスト ボックス 467"/>
        <xdr:cNvSpPr txBox="1"/>
      </xdr:nvSpPr>
      <xdr:spPr>
        <a:xfrm>
          <a:off x="7594111" y="165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135937</xdr:rowOff>
    </xdr:from>
    <xdr:to>
      <xdr:col>55</xdr:col>
      <xdr:colOff>50800</xdr:colOff>
      <xdr:row>98</xdr:row>
      <xdr:rowOff>66087</xdr:rowOff>
    </xdr:to>
    <xdr:sp macro="" textlink="">
      <xdr:nvSpPr>
        <xdr:cNvPr id="476" name="楕円 475"/>
        <xdr:cNvSpPr/>
      </xdr:nvSpPr>
      <xdr:spPr>
        <a:xfrm>
          <a:off x="104267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95314</xdr:rowOff>
    </xdr:from>
    <xdr:ext cx="534377" cy="259045"/>
    <xdr:sp macro="" textlink="">
      <xdr:nvSpPr>
        <xdr:cNvPr id="477" name="土木費該当値テキスト"/>
        <xdr:cNvSpPr txBox="1"/>
      </xdr:nvSpPr>
      <xdr:spPr>
        <a:xfrm>
          <a:off x="10528300" y="165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155998</xdr:rowOff>
    </xdr:from>
    <xdr:to>
      <xdr:col>50</xdr:col>
      <xdr:colOff>165100</xdr:colOff>
      <xdr:row>98</xdr:row>
      <xdr:rowOff>86148</xdr:rowOff>
    </xdr:to>
    <xdr:sp macro="" textlink="">
      <xdr:nvSpPr>
        <xdr:cNvPr id="478" name="楕円 477"/>
        <xdr:cNvSpPr/>
      </xdr:nvSpPr>
      <xdr:spPr>
        <a:xfrm>
          <a:off x="9588500" y="167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77275</xdr:rowOff>
    </xdr:from>
    <xdr:ext cx="534377" cy="259045"/>
    <xdr:sp macro="" textlink="">
      <xdr:nvSpPr>
        <xdr:cNvPr id="479" name="テキスト ボックス 478"/>
        <xdr:cNvSpPr txBox="1"/>
      </xdr:nvSpPr>
      <xdr:spPr>
        <a:xfrm>
          <a:off x="9372111" y="1687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136869</xdr:rowOff>
    </xdr:from>
    <xdr:to>
      <xdr:col>46</xdr:col>
      <xdr:colOff>38100</xdr:colOff>
      <xdr:row>98</xdr:row>
      <xdr:rowOff>67019</xdr:rowOff>
    </xdr:to>
    <xdr:sp macro="" textlink="">
      <xdr:nvSpPr>
        <xdr:cNvPr id="480" name="楕円 479"/>
        <xdr:cNvSpPr/>
      </xdr:nvSpPr>
      <xdr:spPr>
        <a:xfrm>
          <a:off x="8699500" y="167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83546</xdr:rowOff>
    </xdr:from>
    <xdr:ext cx="534377" cy="259045"/>
    <xdr:sp macro="" textlink="">
      <xdr:nvSpPr>
        <xdr:cNvPr id="481" name="テキスト ボックス 480"/>
        <xdr:cNvSpPr txBox="1"/>
      </xdr:nvSpPr>
      <xdr:spPr>
        <a:xfrm>
          <a:off x="8483111" y="16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143339</xdr:rowOff>
    </xdr:from>
    <xdr:to>
      <xdr:col>41</xdr:col>
      <xdr:colOff>101600</xdr:colOff>
      <xdr:row>98</xdr:row>
      <xdr:rowOff>73489</xdr:rowOff>
    </xdr:to>
    <xdr:sp macro="" textlink="">
      <xdr:nvSpPr>
        <xdr:cNvPr id="482" name="楕円 481"/>
        <xdr:cNvSpPr/>
      </xdr:nvSpPr>
      <xdr:spPr>
        <a:xfrm>
          <a:off x="7810500" y="167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64616</xdr:rowOff>
    </xdr:from>
    <xdr:ext cx="534377" cy="259045"/>
    <xdr:sp macro="" textlink="">
      <xdr:nvSpPr>
        <xdr:cNvPr id="483" name="テキスト ボックス 482"/>
        <xdr:cNvSpPr txBox="1"/>
      </xdr:nvSpPr>
      <xdr:spPr>
        <a:xfrm>
          <a:off x="7594111" y="1686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145197</xdr:rowOff>
    </xdr:from>
    <xdr:to>
      <xdr:col>36</xdr:col>
      <xdr:colOff>165100</xdr:colOff>
      <xdr:row>98</xdr:row>
      <xdr:rowOff>75347</xdr:rowOff>
    </xdr:to>
    <xdr:sp macro="" textlink="">
      <xdr:nvSpPr>
        <xdr:cNvPr id="484" name="楕円 483"/>
        <xdr:cNvSpPr/>
      </xdr:nvSpPr>
      <xdr:spPr>
        <a:xfrm>
          <a:off x="6921500" y="167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66474</xdr:rowOff>
    </xdr:from>
    <xdr:ext cx="534377" cy="259045"/>
    <xdr:sp macro="" textlink="">
      <xdr:nvSpPr>
        <xdr:cNvPr id="485" name="テキスト ボックス 484"/>
        <xdr:cNvSpPr txBox="1"/>
      </xdr:nvSpPr>
      <xdr:spPr>
        <a:xfrm>
          <a:off x="6705111" y="1686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157074</xdr:rowOff>
    </xdr:from>
    <xdr:to>
      <xdr:col>85</xdr:col>
      <xdr:colOff>127000</xdr:colOff>
      <xdr:row>36</xdr:row>
      <xdr:rowOff>150582</xdr:rowOff>
    </xdr:to>
    <xdr:cxnSp macro="">
      <xdr:nvCxnSpPr>
        <xdr:cNvPr id="513" name="直線コネクタ 512"/>
        <xdr:cNvCxnSpPr/>
      </xdr:nvCxnSpPr>
      <xdr:spPr>
        <a:xfrm flipV="1">
          <a:off x="15481300" y="5814924"/>
          <a:ext cx="838200" cy="50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38933</xdr:rowOff>
    </xdr:from>
    <xdr:to>
      <xdr:col>81</xdr:col>
      <xdr:colOff>50800</xdr:colOff>
      <xdr:row>36</xdr:row>
      <xdr:rowOff>150582</xdr:rowOff>
    </xdr:to>
    <xdr:cxnSp macro="">
      <xdr:nvCxnSpPr>
        <xdr:cNvPr id="516" name="直線コネクタ 515"/>
        <xdr:cNvCxnSpPr/>
      </xdr:nvCxnSpPr>
      <xdr:spPr>
        <a:xfrm>
          <a:off x="14592300" y="6039683"/>
          <a:ext cx="889000" cy="28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38933</xdr:rowOff>
    </xdr:from>
    <xdr:to>
      <xdr:col>76</xdr:col>
      <xdr:colOff>114300</xdr:colOff>
      <xdr:row>36</xdr:row>
      <xdr:rowOff>45562</xdr:rowOff>
    </xdr:to>
    <xdr:cxnSp macro="">
      <xdr:nvCxnSpPr>
        <xdr:cNvPr id="519" name="直線コネクタ 518"/>
        <xdr:cNvCxnSpPr/>
      </xdr:nvCxnSpPr>
      <xdr:spPr>
        <a:xfrm flipV="1">
          <a:off x="13703300" y="6039683"/>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107285</xdr:rowOff>
    </xdr:from>
    <xdr:to>
      <xdr:col>71</xdr:col>
      <xdr:colOff>177800</xdr:colOff>
      <xdr:row>36</xdr:row>
      <xdr:rowOff>45562</xdr:rowOff>
    </xdr:to>
    <xdr:cxnSp macro="">
      <xdr:nvCxnSpPr>
        <xdr:cNvPr id="522" name="直線コネクタ 521"/>
        <xdr:cNvCxnSpPr/>
      </xdr:nvCxnSpPr>
      <xdr:spPr>
        <a:xfrm>
          <a:off x="12814300" y="5765135"/>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108926</xdr:rowOff>
    </xdr:from>
    <xdr:to>
      <xdr:col>72</xdr:col>
      <xdr:colOff>38100</xdr:colOff>
      <xdr:row>35</xdr:row>
      <xdr:rowOff>39076</xdr:rowOff>
    </xdr:to>
    <xdr:sp macro="" textlink="">
      <xdr:nvSpPr>
        <xdr:cNvPr id="523" name="フローチャート: 判断 522"/>
        <xdr:cNvSpPr/>
      </xdr:nvSpPr>
      <xdr:spPr>
        <a:xfrm>
          <a:off x="13652500" y="59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55603</xdr:rowOff>
    </xdr:from>
    <xdr:ext cx="534377" cy="259045"/>
    <xdr:sp macro="" textlink="">
      <xdr:nvSpPr>
        <xdr:cNvPr id="524" name="テキスト ボックス 523"/>
        <xdr:cNvSpPr txBox="1"/>
      </xdr:nvSpPr>
      <xdr:spPr>
        <a:xfrm>
          <a:off x="13436111" y="57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6" name="テキスト ボックス 525"/>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106274</xdr:rowOff>
    </xdr:from>
    <xdr:to>
      <xdr:col>85</xdr:col>
      <xdr:colOff>177800</xdr:colOff>
      <xdr:row>34</xdr:row>
      <xdr:rowOff>36424</xdr:rowOff>
    </xdr:to>
    <xdr:sp macro="" textlink="">
      <xdr:nvSpPr>
        <xdr:cNvPr id="532" name="楕円 531"/>
        <xdr:cNvSpPr/>
      </xdr:nvSpPr>
      <xdr:spPr>
        <a:xfrm>
          <a:off x="162687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129151</xdr:rowOff>
    </xdr:from>
    <xdr:ext cx="534377" cy="259045"/>
    <xdr:sp macro="" textlink="">
      <xdr:nvSpPr>
        <xdr:cNvPr id="533" name="消防費該当値テキスト"/>
        <xdr:cNvSpPr txBox="1"/>
      </xdr:nvSpPr>
      <xdr:spPr>
        <a:xfrm>
          <a:off x="16370300" y="56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99782</xdr:rowOff>
    </xdr:from>
    <xdr:to>
      <xdr:col>81</xdr:col>
      <xdr:colOff>101600</xdr:colOff>
      <xdr:row>37</xdr:row>
      <xdr:rowOff>29932</xdr:rowOff>
    </xdr:to>
    <xdr:sp macro="" textlink="">
      <xdr:nvSpPr>
        <xdr:cNvPr id="534" name="楕円 533"/>
        <xdr:cNvSpPr/>
      </xdr:nvSpPr>
      <xdr:spPr>
        <a:xfrm>
          <a:off x="154305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21059</xdr:rowOff>
    </xdr:from>
    <xdr:ext cx="534377" cy="259045"/>
    <xdr:sp macro="" textlink="">
      <xdr:nvSpPr>
        <xdr:cNvPr id="535" name="テキスト ボックス 534"/>
        <xdr:cNvSpPr txBox="1"/>
      </xdr:nvSpPr>
      <xdr:spPr>
        <a:xfrm>
          <a:off x="15214111" y="63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159583</xdr:rowOff>
    </xdr:from>
    <xdr:to>
      <xdr:col>76</xdr:col>
      <xdr:colOff>165100</xdr:colOff>
      <xdr:row>35</xdr:row>
      <xdr:rowOff>89733</xdr:rowOff>
    </xdr:to>
    <xdr:sp macro="" textlink="">
      <xdr:nvSpPr>
        <xdr:cNvPr id="536" name="楕円 535"/>
        <xdr:cNvSpPr/>
      </xdr:nvSpPr>
      <xdr:spPr>
        <a:xfrm>
          <a:off x="14541500" y="59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106260</xdr:rowOff>
    </xdr:from>
    <xdr:ext cx="534377" cy="259045"/>
    <xdr:sp macro="" textlink="">
      <xdr:nvSpPr>
        <xdr:cNvPr id="537" name="テキスト ボックス 536"/>
        <xdr:cNvSpPr txBox="1"/>
      </xdr:nvSpPr>
      <xdr:spPr>
        <a:xfrm>
          <a:off x="14325111" y="57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166212</xdr:rowOff>
    </xdr:from>
    <xdr:to>
      <xdr:col>72</xdr:col>
      <xdr:colOff>38100</xdr:colOff>
      <xdr:row>36</xdr:row>
      <xdr:rowOff>96362</xdr:rowOff>
    </xdr:to>
    <xdr:sp macro="" textlink="">
      <xdr:nvSpPr>
        <xdr:cNvPr id="538" name="楕円 537"/>
        <xdr:cNvSpPr/>
      </xdr:nvSpPr>
      <xdr:spPr>
        <a:xfrm>
          <a:off x="13652500" y="61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87489</xdr:rowOff>
    </xdr:from>
    <xdr:ext cx="534377" cy="259045"/>
    <xdr:sp macro="" textlink="">
      <xdr:nvSpPr>
        <xdr:cNvPr id="539" name="テキスト ボックス 538"/>
        <xdr:cNvSpPr txBox="1"/>
      </xdr:nvSpPr>
      <xdr:spPr>
        <a:xfrm>
          <a:off x="13436111" y="62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56485</xdr:rowOff>
    </xdr:from>
    <xdr:to>
      <xdr:col>67</xdr:col>
      <xdr:colOff>101600</xdr:colOff>
      <xdr:row>33</xdr:row>
      <xdr:rowOff>158085</xdr:rowOff>
    </xdr:to>
    <xdr:sp macro="" textlink="">
      <xdr:nvSpPr>
        <xdr:cNvPr id="540" name="楕円 539"/>
        <xdr:cNvSpPr/>
      </xdr:nvSpPr>
      <xdr:spPr>
        <a:xfrm>
          <a:off x="12763500" y="57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3162</xdr:rowOff>
    </xdr:from>
    <xdr:ext cx="534377" cy="259045"/>
    <xdr:sp macro="" textlink="">
      <xdr:nvSpPr>
        <xdr:cNvPr id="541" name="テキスト ボックス 540"/>
        <xdr:cNvSpPr txBox="1"/>
      </xdr:nvSpPr>
      <xdr:spPr>
        <a:xfrm>
          <a:off x="12547111" y="54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143814</xdr:rowOff>
    </xdr:from>
    <xdr:to>
      <xdr:col>85</xdr:col>
      <xdr:colOff>127000</xdr:colOff>
      <xdr:row>57</xdr:row>
      <xdr:rowOff>145252</xdr:rowOff>
    </xdr:to>
    <xdr:cxnSp macro="">
      <xdr:nvCxnSpPr>
        <xdr:cNvPr id="573" name="直線コネクタ 572"/>
        <xdr:cNvCxnSpPr/>
      </xdr:nvCxnSpPr>
      <xdr:spPr>
        <a:xfrm>
          <a:off x="15481300" y="9745014"/>
          <a:ext cx="838200" cy="17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143814</xdr:rowOff>
    </xdr:from>
    <xdr:to>
      <xdr:col>81</xdr:col>
      <xdr:colOff>50800</xdr:colOff>
      <xdr:row>57</xdr:row>
      <xdr:rowOff>142182</xdr:rowOff>
    </xdr:to>
    <xdr:cxnSp macro="">
      <xdr:nvCxnSpPr>
        <xdr:cNvPr id="576" name="直線コネクタ 575"/>
        <xdr:cNvCxnSpPr/>
      </xdr:nvCxnSpPr>
      <xdr:spPr>
        <a:xfrm flipV="1">
          <a:off x="14592300" y="974501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92673</xdr:rowOff>
    </xdr:from>
    <xdr:to>
      <xdr:col>76</xdr:col>
      <xdr:colOff>114300</xdr:colOff>
      <xdr:row>57</xdr:row>
      <xdr:rowOff>142182</xdr:rowOff>
    </xdr:to>
    <xdr:cxnSp macro="">
      <xdr:nvCxnSpPr>
        <xdr:cNvPr id="579" name="直線コネクタ 578"/>
        <xdr:cNvCxnSpPr/>
      </xdr:nvCxnSpPr>
      <xdr:spPr>
        <a:xfrm>
          <a:off x="13703300" y="9522423"/>
          <a:ext cx="889000" cy="39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92673</xdr:rowOff>
    </xdr:from>
    <xdr:to>
      <xdr:col>71</xdr:col>
      <xdr:colOff>177800</xdr:colOff>
      <xdr:row>57</xdr:row>
      <xdr:rowOff>3863</xdr:rowOff>
    </xdr:to>
    <xdr:cxnSp macro="">
      <xdr:nvCxnSpPr>
        <xdr:cNvPr id="582" name="直線コネクタ 581"/>
        <xdr:cNvCxnSpPr/>
      </xdr:nvCxnSpPr>
      <xdr:spPr>
        <a:xfrm flipV="1">
          <a:off x="12814300" y="9522423"/>
          <a:ext cx="889000" cy="2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3" name="フローチャート: 判断 582"/>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170230</xdr:rowOff>
    </xdr:from>
    <xdr:ext cx="534377" cy="259045"/>
    <xdr:sp macro="" textlink="">
      <xdr:nvSpPr>
        <xdr:cNvPr id="584" name="テキスト ボックス 583"/>
        <xdr:cNvSpPr txBox="1"/>
      </xdr:nvSpPr>
      <xdr:spPr>
        <a:xfrm>
          <a:off x="13436111" y="95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94452</xdr:rowOff>
    </xdr:from>
    <xdr:to>
      <xdr:col>85</xdr:col>
      <xdr:colOff>177800</xdr:colOff>
      <xdr:row>58</xdr:row>
      <xdr:rowOff>24602</xdr:rowOff>
    </xdr:to>
    <xdr:sp macro="" textlink="">
      <xdr:nvSpPr>
        <xdr:cNvPr id="592" name="楕円 591"/>
        <xdr:cNvSpPr/>
      </xdr:nvSpPr>
      <xdr:spPr>
        <a:xfrm>
          <a:off x="16268700" y="98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72879</xdr:rowOff>
    </xdr:from>
    <xdr:ext cx="534377" cy="259045"/>
    <xdr:sp macro="" textlink="">
      <xdr:nvSpPr>
        <xdr:cNvPr id="593" name="教育費該当値テキスト"/>
        <xdr:cNvSpPr txBox="1"/>
      </xdr:nvSpPr>
      <xdr:spPr>
        <a:xfrm>
          <a:off x="16370300" y="98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93014</xdr:rowOff>
    </xdr:from>
    <xdr:to>
      <xdr:col>81</xdr:col>
      <xdr:colOff>101600</xdr:colOff>
      <xdr:row>57</xdr:row>
      <xdr:rowOff>23164</xdr:rowOff>
    </xdr:to>
    <xdr:sp macro="" textlink="">
      <xdr:nvSpPr>
        <xdr:cNvPr id="594" name="楕円 593"/>
        <xdr:cNvSpPr/>
      </xdr:nvSpPr>
      <xdr:spPr>
        <a:xfrm>
          <a:off x="15430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14291</xdr:rowOff>
    </xdr:from>
    <xdr:ext cx="534377" cy="259045"/>
    <xdr:sp macro="" textlink="">
      <xdr:nvSpPr>
        <xdr:cNvPr id="595" name="テキスト ボックス 594"/>
        <xdr:cNvSpPr txBox="1"/>
      </xdr:nvSpPr>
      <xdr:spPr>
        <a:xfrm>
          <a:off x="15214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91382</xdr:rowOff>
    </xdr:from>
    <xdr:to>
      <xdr:col>76</xdr:col>
      <xdr:colOff>165100</xdr:colOff>
      <xdr:row>58</xdr:row>
      <xdr:rowOff>21532</xdr:rowOff>
    </xdr:to>
    <xdr:sp macro="" textlink="">
      <xdr:nvSpPr>
        <xdr:cNvPr id="596" name="楕円 595"/>
        <xdr:cNvSpPr/>
      </xdr:nvSpPr>
      <xdr:spPr>
        <a:xfrm>
          <a:off x="14541500" y="98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12659</xdr:rowOff>
    </xdr:from>
    <xdr:ext cx="534377" cy="259045"/>
    <xdr:sp macro="" textlink="">
      <xdr:nvSpPr>
        <xdr:cNvPr id="597" name="テキスト ボックス 596"/>
        <xdr:cNvSpPr txBox="1"/>
      </xdr:nvSpPr>
      <xdr:spPr>
        <a:xfrm>
          <a:off x="14325111" y="99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41873</xdr:rowOff>
    </xdr:from>
    <xdr:to>
      <xdr:col>72</xdr:col>
      <xdr:colOff>38100</xdr:colOff>
      <xdr:row>55</xdr:row>
      <xdr:rowOff>143473</xdr:rowOff>
    </xdr:to>
    <xdr:sp macro="" textlink="">
      <xdr:nvSpPr>
        <xdr:cNvPr id="598" name="楕円 597"/>
        <xdr:cNvSpPr/>
      </xdr:nvSpPr>
      <xdr:spPr>
        <a:xfrm>
          <a:off x="13652500" y="94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160000</xdr:rowOff>
    </xdr:from>
    <xdr:ext cx="534377" cy="259045"/>
    <xdr:sp macro="" textlink="">
      <xdr:nvSpPr>
        <xdr:cNvPr id="599" name="テキスト ボックス 598"/>
        <xdr:cNvSpPr txBox="1"/>
      </xdr:nvSpPr>
      <xdr:spPr>
        <a:xfrm>
          <a:off x="13436111" y="92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124513</xdr:rowOff>
    </xdr:from>
    <xdr:to>
      <xdr:col>67</xdr:col>
      <xdr:colOff>101600</xdr:colOff>
      <xdr:row>57</xdr:row>
      <xdr:rowOff>54663</xdr:rowOff>
    </xdr:to>
    <xdr:sp macro="" textlink="">
      <xdr:nvSpPr>
        <xdr:cNvPr id="600" name="楕円 599"/>
        <xdr:cNvSpPr/>
      </xdr:nvSpPr>
      <xdr:spPr>
        <a:xfrm>
          <a:off x="12763500" y="97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45790</xdr:rowOff>
    </xdr:from>
    <xdr:ext cx="534377" cy="259045"/>
    <xdr:sp macro="" textlink="">
      <xdr:nvSpPr>
        <xdr:cNvPr id="601" name="テキスト ボックス 600"/>
        <xdr:cNvSpPr txBox="1"/>
      </xdr:nvSpPr>
      <xdr:spPr>
        <a:xfrm>
          <a:off x="12547111" y="98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164655</xdr:rowOff>
    </xdr:from>
    <xdr:to>
      <xdr:col>85</xdr:col>
      <xdr:colOff>127000</xdr:colOff>
      <xdr:row>77</xdr:row>
      <xdr:rowOff>146462</xdr:rowOff>
    </xdr:to>
    <xdr:cxnSp macro="">
      <xdr:nvCxnSpPr>
        <xdr:cNvPr id="630" name="直線コネクタ 629"/>
        <xdr:cNvCxnSpPr/>
      </xdr:nvCxnSpPr>
      <xdr:spPr>
        <a:xfrm flipV="1">
          <a:off x="15481300" y="13194855"/>
          <a:ext cx="8382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146462</xdr:rowOff>
    </xdr:from>
    <xdr:to>
      <xdr:col>81</xdr:col>
      <xdr:colOff>50800</xdr:colOff>
      <xdr:row>79</xdr:row>
      <xdr:rowOff>10389</xdr:rowOff>
    </xdr:to>
    <xdr:cxnSp macro="">
      <xdr:nvCxnSpPr>
        <xdr:cNvPr id="633" name="直線コネクタ 632"/>
        <xdr:cNvCxnSpPr/>
      </xdr:nvCxnSpPr>
      <xdr:spPr>
        <a:xfrm flipV="1">
          <a:off x="14592300" y="1334811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5" name="テキスト ボックス 634"/>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10389</xdr:rowOff>
    </xdr:from>
    <xdr:to>
      <xdr:col>76</xdr:col>
      <xdr:colOff>114300</xdr:colOff>
      <xdr:row>79</xdr:row>
      <xdr:rowOff>12370</xdr:rowOff>
    </xdr:to>
    <xdr:cxnSp macro="">
      <xdr:nvCxnSpPr>
        <xdr:cNvPr id="636" name="直線コネクタ 635"/>
        <xdr:cNvCxnSpPr/>
      </xdr:nvCxnSpPr>
      <xdr:spPr>
        <a:xfrm flipV="1">
          <a:off x="13703300" y="1355493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1339</xdr:rowOff>
    </xdr:from>
    <xdr:to>
      <xdr:col>71</xdr:col>
      <xdr:colOff>177800</xdr:colOff>
      <xdr:row>79</xdr:row>
      <xdr:rowOff>12370</xdr:rowOff>
    </xdr:to>
    <xdr:cxnSp macro="">
      <xdr:nvCxnSpPr>
        <xdr:cNvPr id="639" name="直線コネクタ 638"/>
        <xdr:cNvCxnSpPr/>
      </xdr:nvCxnSpPr>
      <xdr:spPr>
        <a:xfrm>
          <a:off x="12814300" y="1354588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0" name="フローチャート: 判断 639"/>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1" name="テキスト ボックス 640"/>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113855</xdr:rowOff>
    </xdr:from>
    <xdr:to>
      <xdr:col>85</xdr:col>
      <xdr:colOff>177800</xdr:colOff>
      <xdr:row>77</xdr:row>
      <xdr:rowOff>44005</xdr:rowOff>
    </xdr:to>
    <xdr:sp macro="" textlink="">
      <xdr:nvSpPr>
        <xdr:cNvPr id="649" name="楕円 648"/>
        <xdr:cNvSpPr/>
      </xdr:nvSpPr>
      <xdr:spPr>
        <a:xfrm>
          <a:off x="16268700" y="131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136732</xdr:rowOff>
    </xdr:from>
    <xdr:ext cx="534377" cy="259045"/>
    <xdr:sp macro="" textlink="">
      <xdr:nvSpPr>
        <xdr:cNvPr id="650" name="災害復旧費該当値テキスト"/>
        <xdr:cNvSpPr txBox="1"/>
      </xdr:nvSpPr>
      <xdr:spPr>
        <a:xfrm>
          <a:off x="16370300" y="129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95662</xdr:rowOff>
    </xdr:from>
    <xdr:to>
      <xdr:col>81</xdr:col>
      <xdr:colOff>101600</xdr:colOff>
      <xdr:row>78</xdr:row>
      <xdr:rowOff>25812</xdr:rowOff>
    </xdr:to>
    <xdr:sp macro="" textlink="">
      <xdr:nvSpPr>
        <xdr:cNvPr id="651" name="楕円 650"/>
        <xdr:cNvSpPr/>
      </xdr:nvSpPr>
      <xdr:spPr>
        <a:xfrm>
          <a:off x="15430500" y="132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42339</xdr:rowOff>
    </xdr:from>
    <xdr:ext cx="534377" cy="259045"/>
    <xdr:sp macro="" textlink="">
      <xdr:nvSpPr>
        <xdr:cNvPr id="652" name="テキスト ボックス 651"/>
        <xdr:cNvSpPr txBox="1"/>
      </xdr:nvSpPr>
      <xdr:spPr>
        <a:xfrm>
          <a:off x="15214111" y="130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131039</xdr:rowOff>
    </xdr:from>
    <xdr:to>
      <xdr:col>76</xdr:col>
      <xdr:colOff>165100</xdr:colOff>
      <xdr:row>79</xdr:row>
      <xdr:rowOff>61189</xdr:rowOff>
    </xdr:to>
    <xdr:sp macro="" textlink="">
      <xdr:nvSpPr>
        <xdr:cNvPr id="653" name="楕円 652"/>
        <xdr:cNvSpPr/>
      </xdr:nvSpPr>
      <xdr:spPr>
        <a:xfrm>
          <a:off x="14541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52316</xdr:rowOff>
    </xdr:from>
    <xdr:ext cx="469744" cy="259045"/>
    <xdr:sp macro="" textlink="">
      <xdr:nvSpPr>
        <xdr:cNvPr id="654" name="テキスト ボックス 653"/>
        <xdr:cNvSpPr txBox="1"/>
      </xdr:nvSpPr>
      <xdr:spPr>
        <a:xfrm>
          <a:off x="14357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133020</xdr:rowOff>
    </xdr:from>
    <xdr:to>
      <xdr:col>72</xdr:col>
      <xdr:colOff>38100</xdr:colOff>
      <xdr:row>79</xdr:row>
      <xdr:rowOff>63170</xdr:rowOff>
    </xdr:to>
    <xdr:sp macro="" textlink="">
      <xdr:nvSpPr>
        <xdr:cNvPr id="655" name="楕円 654"/>
        <xdr:cNvSpPr/>
      </xdr:nvSpPr>
      <xdr:spPr>
        <a:xfrm>
          <a:off x="13652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54297</xdr:rowOff>
    </xdr:from>
    <xdr:ext cx="469744" cy="259045"/>
    <xdr:sp macro="" textlink="">
      <xdr:nvSpPr>
        <xdr:cNvPr id="656" name="テキスト ボックス 655"/>
        <xdr:cNvSpPr txBox="1"/>
      </xdr:nvSpPr>
      <xdr:spPr>
        <a:xfrm>
          <a:off x="13468428" y="135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121989</xdr:rowOff>
    </xdr:from>
    <xdr:to>
      <xdr:col>67</xdr:col>
      <xdr:colOff>101600</xdr:colOff>
      <xdr:row>79</xdr:row>
      <xdr:rowOff>52139</xdr:rowOff>
    </xdr:to>
    <xdr:sp macro="" textlink="">
      <xdr:nvSpPr>
        <xdr:cNvPr id="657" name="楕円 656"/>
        <xdr:cNvSpPr/>
      </xdr:nvSpPr>
      <xdr:spPr>
        <a:xfrm>
          <a:off x="12763500" y="134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43266</xdr:rowOff>
    </xdr:from>
    <xdr:ext cx="469744" cy="259045"/>
    <xdr:sp macro="" textlink="">
      <xdr:nvSpPr>
        <xdr:cNvPr id="658" name="テキスト ボックス 657"/>
        <xdr:cNvSpPr txBox="1"/>
      </xdr:nvSpPr>
      <xdr:spPr>
        <a:xfrm>
          <a:off x="12579428" y="135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137567</xdr:rowOff>
    </xdr:from>
    <xdr:to>
      <xdr:col>85</xdr:col>
      <xdr:colOff>127000</xdr:colOff>
      <xdr:row>95</xdr:row>
      <xdr:rowOff>52484</xdr:rowOff>
    </xdr:to>
    <xdr:cxnSp macro="">
      <xdr:nvCxnSpPr>
        <xdr:cNvPr id="689" name="直線コネクタ 688"/>
        <xdr:cNvCxnSpPr/>
      </xdr:nvCxnSpPr>
      <xdr:spPr>
        <a:xfrm>
          <a:off x="15481300" y="16253867"/>
          <a:ext cx="838200" cy="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137567</xdr:rowOff>
    </xdr:from>
    <xdr:to>
      <xdr:col>81</xdr:col>
      <xdr:colOff>50800</xdr:colOff>
      <xdr:row>95</xdr:row>
      <xdr:rowOff>15179</xdr:rowOff>
    </xdr:to>
    <xdr:cxnSp macro="">
      <xdr:nvCxnSpPr>
        <xdr:cNvPr id="692" name="直線コネクタ 691"/>
        <xdr:cNvCxnSpPr/>
      </xdr:nvCxnSpPr>
      <xdr:spPr>
        <a:xfrm flipV="1">
          <a:off x="14592300" y="16253867"/>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1158</xdr:rowOff>
    </xdr:from>
    <xdr:to>
      <xdr:col>76</xdr:col>
      <xdr:colOff>114300</xdr:colOff>
      <xdr:row>95</xdr:row>
      <xdr:rowOff>15179</xdr:rowOff>
    </xdr:to>
    <xdr:cxnSp macro="">
      <xdr:nvCxnSpPr>
        <xdr:cNvPr id="695" name="直線コネクタ 694"/>
        <xdr:cNvCxnSpPr/>
      </xdr:nvCxnSpPr>
      <xdr:spPr>
        <a:xfrm>
          <a:off x="13703300" y="16288908"/>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1158</xdr:rowOff>
    </xdr:from>
    <xdr:to>
      <xdr:col>71</xdr:col>
      <xdr:colOff>177800</xdr:colOff>
      <xdr:row>95</xdr:row>
      <xdr:rowOff>4652</xdr:rowOff>
    </xdr:to>
    <xdr:cxnSp macro="">
      <xdr:nvCxnSpPr>
        <xdr:cNvPr id="698" name="直線コネクタ 697"/>
        <xdr:cNvCxnSpPr/>
      </xdr:nvCxnSpPr>
      <xdr:spPr>
        <a:xfrm flipV="1">
          <a:off x="12814300" y="1628890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699" name="フローチャート: 判断 698"/>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57442</xdr:rowOff>
    </xdr:from>
    <xdr:ext cx="534377" cy="259045"/>
    <xdr:sp macro="" textlink="">
      <xdr:nvSpPr>
        <xdr:cNvPr id="700" name="テキスト ボックス 699"/>
        <xdr:cNvSpPr txBox="1"/>
      </xdr:nvSpPr>
      <xdr:spPr>
        <a:xfrm>
          <a:off x="13436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2" name="テキスト ボックス 701"/>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1684</xdr:rowOff>
    </xdr:from>
    <xdr:to>
      <xdr:col>85</xdr:col>
      <xdr:colOff>177800</xdr:colOff>
      <xdr:row>95</xdr:row>
      <xdr:rowOff>103284</xdr:rowOff>
    </xdr:to>
    <xdr:sp macro="" textlink="">
      <xdr:nvSpPr>
        <xdr:cNvPr id="708" name="楕円 707"/>
        <xdr:cNvSpPr/>
      </xdr:nvSpPr>
      <xdr:spPr>
        <a:xfrm>
          <a:off x="16268700" y="162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24561</xdr:rowOff>
    </xdr:from>
    <xdr:ext cx="534377" cy="259045"/>
    <xdr:sp macro="" textlink="">
      <xdr:nvSpPr>
        <xdr:cNvPr id="709" name="公債費該当値テキスト"/>
        <xdr:cNvSpPr txBox="1"/>
      </xdr:nvSpPr>
      <xdr:spPr>
        <a:xfrm>
          <a:off x="16370300" y="16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86767</xdr:rowOff>
    </xdr:from>
    <xdr:to>
      <xdr:col>81</xdr:col>
      <xdr:colOff>101600</xdr:colOff>
      <xdr:row>95</xdr:row>
      <xdr:rowOff>16917</xdr:rowOff>
    </xdr:to>
    <xdr:sp macro="" textlink="">
      <xdr:nvSpPr>
        <xdr:cNvPr id="710" name="楕円 709"/>
        <xdr:cNvSpPr/>
      </xdr:nvSpPr>
      <xdr:spPr>
        <a:xfrm>
          <a:off x="15430500" y="162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33444</xdr:rowOff>
    </xdr:from>
    <xdr:ext cx="534377" cy="259045"/>
    <xdr:sp macro="" textlink="">
      <xdr:nvSpPr>
        <xdr:cNvPr id="711" name="テキスト ボックス 710"/>
        <xdr:cNvSpPr txBox="1"/>
      </xdr:nvSpPr>
      <xdr:spPr>
        <a:xfrm>
          <a:off x="15214111" y="159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135829</xdr:rowOff>
    </xdr:from>
    <xdr:to>
      <xdr:col>76</xdr:col>
      <xdr:colOff>165100</xdr:colOff>
      <xdr:row>95</xdr:row>
      <xdr:rowOff>65979</xdr:rowOff>
    </xdr:to>
    <xdr:sp macro="" textlink="">
      <xdr:nvSpPr>
        <xdr:cNvPr id="712" name="楕円 711"/>
        <xdr:cNvSpPr/>
      </xdr:nvSpPr>
      <xdr:spPr>
        <a:xfrm>
          <a:off x="14541500" y="162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82506</xdr:rowOff>
    </xdr:from>
    <xdr:ext cx="534377" cy="259045"/>
    <xdr:sp macro="" textlink="">
      <xdr:nvSpPr>
        <xdr:cNvPr id="713" name="テキスト ボックス 712"/>
        <xdr:cNvSpPr txBox="1"/>
      </xdr:nvSpPr>
      <xdr:spPr>
        <a:xfrm>
          <a:off x="14325111" y="160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121808</xdr:rowOff>
    </xdr:from>
    <xdr:to>
      <xdr:col>72</xdr:col>
      <xdr:colOff>38100</xdr:colOff>
      <xdr:row>95</xdr:row>
      <xdr:rowOff>51958</xdr:rowOff>
    </xdr:to>
    <xdr:sp macro="" textlink="">
      <xdr:nvSpPr>
        <xdr:cNvPr id="714" name="楕円 713"/>
        <xdr:cNvSpPr/>
      </xdr:nvSpPr>
      <xdr:spPr>
        <a:xfrm>
          <a:off x="13652500" y="162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68485</xdr:rowOff>
    </xdr:from>
    <xdr:ext cx="534377" cy="259045"/>
    <xdr:sp macro="" textlink="">
      <xdr:nvSpPr>
        <xdr:cNvPr id="715" name="テキスト ボックス 714"/>
        <xdr:cNvSpPr txBox="1"/>
      </xdr:nvSpPr>
      <xdr:spPr>
        <a:xfrm>
          <a:off x="13436111" y="160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125302</xdr:rowOff>
    </xdr:from>
    <xdr:to>
      <xdr:col>67</xdr:col>
      <xdr:colOff>101600</xdr:colOff>
      <xdr:row>95</xdr:row>
      <xdr:rowOff>55452</xdr:rowOff>
    </xdr:to>
    <xdr:sp macro="" textlink="">
      <xdr:nvSpPr>
        <xdr:cNvPr id="716" name="楕円 715"/>
        <xdr:cNvSpPr/>
      </xdr:nvSpPr>
      <xdr:spPr>
        <a:xfrm>
          <a:off x="12763500" y="162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71979</xdr:rowOff>
    </xdr:from>
    <xdr:ext cx="534377" cy="259045"/>
    <xdr:sp macro="" textlink="">
      <xdr:nvSpPr>
        <xdr:cNvPr id="717" name="テキスト ボックス 716"/>
        <xdr:cNvSpPr txBox="1"/>
      </xdr:nvSpPr>
      <xdr:spPr>
        <a:xfrm>
          <a:off x="12547111" y="160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4" name="フローチャート: 判断 753"/>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5" name="テキスト ボックス 754"/>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3" name="フローチャート: 判断 802"/>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4" name="テキスト ボックス 803"/>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6" name="フローチャート: 判断 805"/>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7" name="テキスト ボックス 806"/>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9" name="フローチャート: 判断 808"/>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0" name="テキスト ボックス 809"/>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1" name="フローチャート: 判断 810"/>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2" name="テキスト ボックス 811"/>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総務費においては、野津庁舎整備事業やふるさと納税事業の事業費の増加の影響により住民一人当たりのコストは前年度より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8,602</a:t>
          </a:r>
          <a:r>
            <a:rPr kumimoji="1" lang="ja-JP" altLang="en-US" sz="1300">
              <a:latin typeface="ＭＳ Ｐゴシック" panose="020B0600070205080204" pitchFamily="50" charset="-128"/>
              <a:ea typeface="ＭＳ Ｐゴシック" panose="020B0600070205080204" pitchFamily="50" charset="-128"/>
            </a:rPr>
            <a:t>円の増加となった。民生費においては、臨時福祉給付金事業や介護サービス基盤整備費補助金の減の影響により、住民一人当たりのコストは前年度から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円の減少となった。類似団体平均と比較すると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33,911</a:t>
          </a:r>
          <a:r>
            <a:rPr kumimoji="1" lang="ja-JP" altLang="en-US" sz="1300">
              <a:latin typeface="ＭＳ Ｐゴシック" panose="020B0600070205080204" pitchFamily="50" charset="-128"/>
              <a:ea typeface="ＭＳ Ｐゴシック" panose="020B0600070205080204" pitchFamily="50" charset="-128"/>
            </a:rPr>
            <a:t>円上回っている状況であり、今後も動向に注視していく。衛生費においては、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年度から取り組んでいるマテリアルリサイクル推進施設整備事業が完了したことにより事業費が減少し、住民一人当たりのコストは前年度から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1,769</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円の減少となった。農林水産業費においては、農産物加工施設整備事業の完了や活力あふれる園芸産地整備事業の減少等により、住民一人当たりのコストは前年度より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4,108</a:t>
          </a:r>
          <a:r>
            <a:rPr kumimoji="1" lang="ja-JP" altLang="en-US" sz="1300">
              <a:latin typeface="ＭＳ Ｐゴシック" panose="020B0600070205080204" pitchFamily="50" charset="-128"/>
              <a:ea typeface="ＭＳ Ｐゴシック" panose="020B0600070205080204" pitchFamily="50" charset="-128"/>
            </a:rPr>
            <a:t>円減少した。商工費においては、石仏周辺環境整備事業の増や野津東部工場用地整備事業を行った影響により住民一人当たりのコストは前年度より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3,809</a:t>
          </a:r>
          <a:r>
            <a:rPr kumimoji="1" lang="ja-JP" altLang="en-US" sz="1300">
              <a:latin typeface="ＭＳ Ｐゴシック" panose="020B0600070205080204" pitchFamily="50" charset="-128"/>
              <a:ea typeface="ＭＳ Ｐゴシック" panose="020B0600070205080204" pitchFamily="50" charset="-128"/>
            </a:rPr>
            <a:t>円の増加となった。土木費においては、社会資本総合交付金や過疎債を活用した道路等インフラ整備の増加等により、住民一人当たりのコストは前年度より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8,776</a:t>
          </a:r>
          <a:r>
            <a:rPr kumimoji="1" lang="ja-JP" altLang="en-US" sz="1300">
              <a:latin typeface="ＭＳ Ｐゴシック" panose="020B0600070205080204" pitchFamily="50" charset="-128"/>
              <a:ea typeface="ＭＳ Ｐゴシック" panose="020B0600070205080204" pitchFamily="50" charset="-128"/>
            </a:rPr>
            <a:t>円の増加となった。消防費においては、防災行政無線整備事業や高規格救急車購入事業を行った影響により、住民一人当たりのコストは前年度より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11,108</a:t>
          </a:r>
          <a:r>
            <a:rPr kumimoji="1" lang="ja-JP" altLang="en-US" sz="1300">
              <a:latin typeface="ＭＳ Ｐゴシック" panose="020B0600070205080204" pitchFamily="50" charset="-128"/>
              <a:ea typeface="ＭＳ Ｐゴシック" panose="020B0600070205080204" pitchFamily="50" charset="-128"/>
            </a:rPr>
            <a:t>円の増加となった。教育費においては、中学校施設空調整備事業や公民館大規模改修事業の完了等により、住民一人当たりのコストは前年度から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10,588</a:t>
          </a:r>
          <a:r>
            <a:rPr kumimoji="1" lang="ja-JP" altLang="en-US" sz="1300">
              <a:latin typeface="ＭＳ Ｐゴシック" panose="020B0600070205080204" pitchFamily="50" charset="-128"/>
              <a:ea typeface="ＭＳ Ｐゴシック" panose="020B0600070205080204" pitchFamily="50" charset="-128"/>
            </a:rPr>
            <a:t>円の減少となった。災害復旧費においては、平成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号災害の復旧に取り組んだ結果、住民一人当たりのコストは前年度より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8,045</a:t>
          </a:r>
          <a:r>
            <a:rPr kumimoji="1" lang="ja-JP" altLang="en-US" sz="1300">
              <a:latin typeface="ＭＳ Ｐゴシック" panose="020B0600070205080204" pitchFamily="50" charset="-128"/>
              <a:ea typeface="ＭＳ Ｐゴシック" panose="020B0600070205080204" pitchFamily="50" charset="-128"/>
            </a:rPr>
            <a:t>円の増加となった。公債費においては、平成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年度同意債（合併特例債）の償還終了等により、住民一人当たりのコストは前年度から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7,934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年度においては、台風</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号に係る災害復旧等の臨時財政需要及び合併算定替の縮減等による普通交付税の減（△</a:t>
          </a:r>
          <a:r>
            <a:rPr kumimoji="1" lang="en-US" altLang="ja-JP" sz="1300">
              <a:latin typeface="ＭＳ ゴシック" pitchFamily="49" charset="-128"/>
              <a:ea typeface="ＭＳ ゴシック" pitchFamily="49" charset="-128"/>
            </a:rPr>
            <a:t>165,400</a:t>
          </a:r>
          <a:r>
            <a:rPr kumimoji="1" lang="ja-JP" altLang="en-US" sz="1300">
              <a:latin typeface="ＭＳ ゴシック" pitchFamily="49" charset="-128"/>
              <a:ea typeface="ＭＳ ゴシック" pitchFamily="49" charset="-128"/>
            </a:rPr>
            <a:t>千円）により、実質単年度収支は前年度より改善しているものの赤字となっている。</a:t>
          </a:r>
        </a:p>
        <a:p>
          <a:r>
            <a:rPr kumimoji="1" lang="ja-JP" altLang="en-US" sz="1300">
              <a:latin typeface="ＭＳ ゴシック" pitchFamily="49" charset="-128"/>
              <a:ea typeface="ＭＳ ゴシック" pitchFamily="49" charset="-128"/>
            </a:rPr>
            <a:t>今後も、災害等の不測の財政需要に対応できるよう、普通交付税の合併算定替の縮減による減少も踏まえ、地方税等の自主財源の確保に努めるとともに、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年度以降、すべての会計において黒字となっている。</a:t>
          </a:r>
        </a:p>
        <a:p>
          <a:r>
            <a:rPr kumimoji="1" lang="ja-JP" altLang="en-US" sz="1400">
              <a:latin typeface="ＭＳ ゴシック" pitchFamily="49" charset="-128"/>
              <a:ea typeface="ＭＳ ゴシック" pitchFamily="49" charset="-128"/>
            </a:rPr>
            <a:t>標準財政規模は、標準税収入額（△</a:t>
          </a:r>
          <a:r>
            <a:rPr kumimoji="1" lang="en-US" altLang="ja-JP" sz="1400">
              <a:latin typeface="ＭＳ ゴシック" pitchFamily="49" charset="-128"/>
              <a:ea typeface="ＭＳ ゴシック" pitchFamily="49" charset="-128"/>
            </a:rPr>
            <a:t>67,978</a:t>
          </a:r>
          <a:r>
            <a:rPr kumimoji="1" lang="ja-JP" altLang="en-US" sz="1400">
              <a:latin typeface="ＭＳ ゴシック" pitchFamily="49" charset="-128"/>
              <a:ea typeface="ＭＳ ゴシック" pitchFamily="49" charset="-128"/>
            </a:rPr>
            <a:t>千円）、普通交付税額（△</a:t>
          </a:r>
          <a:r>
            <a:rPr kumimoji="1" lang="en-US" altLang="ja-JP" sz="1400">
              <a:latin typeface="ＭＳ ゴシック" pitchFamily="49" charset="-128"/>
              <a:ea typeface="ＭＳ ゴシック" pitchFamily="49" charset="-128"/>
            </a:rPr>
            <a:t>165,400</a:t>
          </a:r>
          <a:r>
            <a:rPr kumimoji="1" lang="ja-JP" altLang="en-US" sz="1400">
              <a:latin typeface="ＭＳ ゴシック" pitchFamily="49" charset="-128"/>
              <a:ea typeface="ＭＳ ゴシック" pitchFamily="49" charset="-128"/>
            </a:rPr>
            <a:t>千円）及び臨時財政対策債発行可能額（△</a:t>
          </a:r>
          <a:r>
            <a:rPr kumimoji="1" lang="en-US" altLang="ja-JP" sz="1400">
              <a:latin typeface="ＭＳ ゴシック" pitchFamily="49" charset="-128"/>
              <a:ea typeface="ＭＳ ゴシック" pitchFamily="49" charset="-128"/>
            </a:rPr>
            <a:t>30,730</a:t>
          </a:r>
          <a:r>
            <a:rPr kumimoji="1" lang="ja-JP" altLang="en-US" sz="1400">
              <a:latin typeface="ＭＳ ゴシック" pitchFamily="49" charset="-128"/>
              <a:ea typeface="ＭＳ ゴシック" pitchFamily="49" charset="-128"/>
            </a:rPr>
            <a:t>千円）の全てで減少し総体として減額（△</a:t>
          </a:r>
          <a:r>
            <a:rPr kumimoji="1" lang="en-US" altLang="ja-JP" sz="1400">
              <a:latin typeface="ＭＳ ゴシック" pitchFamily="49" charset="-128"/>
              <a:ea typeface="ＭＳ ゴシック" pitchFamily="49" charset="-128"/>
            </a:rPr>
            <a:t>264,108</a:t>
          </a:r>
          <a:r>
            <a:rPr kumimoji="1" lang="ja-JP" altLang="en-US" sz="1400">
              <a:latin typeface="ＭＳ ゴシック" pitchFamily="49" charset="-128"/>
              <a:ea typeface="ＭＳ ゴシック" pitchFamily="49" charset="-128"/>
            </a:rPr>
            <a:t>千円）となった。</a:t>
          </a:r>
        </a:p>
        <a:p>
          <a:r>
            <a:rPr kumimoji="1" lang="ja-JP" altLang="en-US" sz="1400">
              <a:latin typeface="ＭＳ ゴシック" pitchFamily="49" charset="-128"/>
              <a:ea typeface="ＭＳ ゴシック" pitchFamily="49" charset="-128"/>
            </a:rPr>
            <a:t>水道事業においては流動資産の増等により資金剰余額が増えたため、標準財政規模比が増加している。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昨年度と比較して、元利償還金額は、平成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年度同意債（合併特例債）の償還終了等により減少（△</a:t>
          </a:r>
          <a:r>
            <a:rPr kumimoji="1" lang="en-US" altLang="ja-JP" sz="1400">
              <a:latin typeface="ＭＳ ゴシック" pitchFamily="49" charset="-128"/>
              <a:ea typeface="ＭＳ ゴシック" pitchFamily="49" charset="-128"/>
            </a:rPr>
            <a:t>353,110</a:t>
          </a:r>
          <a:r>
            <a:rPr kumimoji="1" lang="ja-JP" altLang="en-US" sz="1400">
              <a:latin typeface="ＭＳ ゴシック" pitchFamily="49" charset="-128"/>
              <a:ea typeface="ＭＳ ゴシック" pitchFamily="49" charset="-128"/>
            </a:rPr>
            <a:t>千円）、公営企業債の元利償還金に対する繰入金の減少（△</a:t>
          </a:r>
          <a:r>
            <a:rPr kumimoji="1" lang="en-US" altLang="ja-JP" sz="1400">
              <a:latin typeface="ＭＳ ゴシック" pitchFamily="49" charset="-128"/>
              <a:ea typeface="ＭＳ ゴシック" pitchFamily="49" charset="-128"/>
            </a:rPr>
            <a:t>39,427</a:t>
          </a:r>
          <a:r>
            <a:rPr kumimoji="1" lang="ja-JP" altLang="en-US" sz="1400">
              <a:latin typeface="ＭＳ ゴシック" pitchFamily="49" charset="-128"/>
              <a:ea typeface="ＭＳ ゴシック" pitchFamily="49" charset="-128"/>
            </a:rPr>
            <a:t>千円）や、債務負担行為に基づく支出額が減少（△</a:t>
          </a:r>
          <a:r>
            <a:rPr kumimoji="1" lang="en-US" altLang="ja-JP" sz="1400">
              <a:latin typeface="ＭＳ ゴシック" pitchFamily="49" charset="-128"/>
              <a:ea typeface="ＭＳ ゴシック" pitchFamily="49" charset="-128"/>
            </a:rPr>
            <a:t>19,253</a:t>
          </a:r>
          <a:r>
            <a:rPr kumimoji="1" lang="ja-JP" altLang="en-US" sz="1400">
              <a:latin typeface="ＭＳ ゴシック" pitchFamily="49" charset="-128"/>
              <a:ea typeface="ＭＳ ゴシック" pitchFamily="49" charset="-128"/>
            </a:rPr>
            <a:t>千円）したことにより、実質公債費比率は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今後も、有利な地方債の発行に努めるとともに、公共施設整備五ヵ年計画に基づき計画的な事業執行、起債発行に取り組みつつ、実質公債費比率のさらなる改善に努める。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満期一括償還を行っていない為該当数値無し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地方債の現在高の増（</a:t>
          </a:r>
          <a:r>
            <a:rPr kumimoji="1" lang="en-US" altLang="ja-JP" sz="1400">
              <a:latin typeface="ＭＳ ゴシック" pitchFamily="49" charset="-128"/>
              <a:ea typeface="ＭＳ ゴシック" pitchFamily="49" charset="-128"/>
            </a:rPr>
            <a:t>630,226</a:t>
          </a:r>
          <a:r>
            <a:rPr kumimoji="1" lang="ja-JP" altLang="en-US" sz="1400">
              <a:latin typeface="ＭＳ ゴシック" pitchFamily="49" charset="-128"/>
              <a:ea typeface="ＭＳ ゴシック" pitchFamily="49" charset="-128"/>
            </a:rPr>
            <a:t>千円）や、退職手当負担見込額の増（</a:t>
          </a:r>
          <a:r>
            <a:rPr kumimoji="1" lang="en-US" altLang="ja-JP" sz="1400">
              <a:latin typeface="ＭＳ ゴシック" pitchFamily="49" charset="-128"/>
              <a:ea typeface="ＭＳ ゴシック" pitchFamily="49" charset="-128"/>
            </a:rPr>
            <a:t>77,852</a:t>
          </a:r>
          <a:r>
            <a:rPr kumimoji="1" lang="ja-JP" altLang="en-US" sz="1400">
              <a:latin typeface="ＭＳ ゴシック" pitchFamily="49" charset="-128"/>
              <a:ea typeface="ＭＳ ゴシック" pitchFamily="49" charset="-128"/>
            </a:rPr>
            <a:t>千円）等悪化の要因があったが、公営企業債等繰入見込額の減（△</a:t>
          </a:r>
          <a:r>
            <a:rPr kumimoji="1" lang="en-US" altLang="ja-JP" sz="1400">
              <a:latin typeface="ＭＳ ゴシック" pitchFamily="49" charset="-128"/>
              <a:ea typeface="ＭＳ ゴシック" pitchFamily="49" charset="-128"/>
            </a:rPr>
            <a:t>431,598</a:t>
          </a:r>
          <a:r>
            <a:rPr kumimoji="1" lang="ja-JP" altLang="en-US" sz="1400">
              <a:latin typeface="ＭＳ ゴシック" pitchFamily="49" charset="-128"/>
              <a:ea typeface="ＭＳ ゴシック" pitchFamily="49" charset="-128"/>
            </a:rPr>
            <a:t>）や充当可能基金の増（</a:t>
          </a:r>
          <a:r>
            <a:rPr kumimoji="1" lang="en-US" altLang="ja-JP" sz="1400">
              <a:latin typeface="ＭＳ ゴシック" pitchFamily="49" charset="-128"/>
              <a:ea typeface="ＭＳ ゴシック" pitchFamily="49" charset="-128"/>
            </a:rPr>
            <a:t>358,974</a:t>
          </a:r>
          <a:r>
            <a:rPr kumimoji="1" lang="ja-JP" altLang="en-US" sz="1400">
              <a:latin typeface="ＭＳ ゴシック" pitchFamily="49" charset="-128"/>
              <a:ea typeface="ＭＳ ゴシック" pitchFamily="49" charset="-128"/>
            </a:rPr>
            <a:t>千円）、充当可能特定財源の増（</a:t>
          </a:r>
          <a:r>
            <a:rPr kumimoji="1" lang="en-US" altLang="ja-JP" sz="1400">
              <a:latin typeface="ＭＳ ゴシック" pitchFamily="49" charset="-128"/>
              <a:ea typeface="ＭＳ ゴシック" pitchFamily="49" charset="-128"/>
            </a:rPr>
            <a:t>370,540</a:t>
          </a:r>
          <a:r>
            <a:rPr kumimoji="1" lang="ja-JP" altLang="en-US" sz="1400">
              <a:latin typeface="ＭＳ ゴシック" pitchFamily="49" charset="-128"/>
              <a:ea typeface="ＭＳ ゴシック" pitchFamily="49" charset="-128"/>
            </a:rPr>
            <a:t>千円）等の好転要因が上回り将来負担比率は０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今後も普通交付税の減少等が予想されることから、事業の選択と集中による起債発行額の抑制や、有利な地方債の活用に努め、財政の健全化に努める。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号に係る災害復旧等の臨時財政需要により、財政調整基金を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億円取り崩したこと、地域の活性化・子育て環境充実のため、合併振興基金を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億円取り崩したこと等基金減少要因はあったものの、後年度の庁舎建設・公共施設の更新に備えるため、庁舎建設基金に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億円を積み立てた。また、全体としては、基金の一括運用による運用益、行革・経費節減等により捻出した額及び入札など事業執行で発生した歳出不用額等を積立てている。その影響もあり基金全体としては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・市有施設整備基金：投資的経費充当一般財源の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年分程度を積立予定（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号に係る災害復旧等の臨時財政需要及び普通交付税の減少に対応するための一般財源確保のための取り崩し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基金の一括運用による運用益、行革・経費節減等により捻出した額及び入札など事業執行で発生した歳出不用額等を積立てたことによる増加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道路工作物・市有施設等、過去に取得した固定資産の減価償却累計額の上昇により、有形固定資産減価償却率が上昇しており、有形固定資産の老朽化が進んでいる。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今後も、公共施設等総合管理計画や統一的基準による公会計を活用し、個別施設計画の作成を進め、可能な限り次世代に負担を残さない効率的・効果的な公共施設の適正配置の実現に努めていく。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8" name="直線コネクタ 67"/>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9"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0" name="直線コネクタ 69"/>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1"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2" name="直線コネクタ 71"/>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3"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4" name="フローチャート: 判断 73"/>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5" name="フローチャート: 判断 74"/>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6" name="フローチャート: 判断 75"/>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7" name="フローチャート: 判断 76"/>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156664</xdr:rowOff>
    </xdr:from>
    <xdr:to>
      <xdr:col>23</xdr:col>
      <xdr:colOff>136525</xdr:colOff>
      <xdr:row>29</xdr:row>
      <xdr:rowOff>86814</xdr:rowOff>
    </xdr:to>
    <xdr:sp macro="" textlink="">
      <xdr:nvSpPr>
        <xdr:cNvPr id="83" name="楕円 82"/>
        <xdr:cNvSpPr/>
      </xdr:nvSpPr>
      <xdr:spPr>
        <a:xfrm>
          <a:off x="4711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8091</xdr:rowOff>
    </xdr:from>
    <xdr:ext cx="405111" cy="259045"/>
    <xdr:sp macro="" textlink="">
      <xdr:nvSpPr>
        <xdr:cNvPr id="84" name="有形固定資産減価償却率該当値テキスト"/>
        <xdr:cNvSpPr txBox="1"/>
      </xdr:nvSpPr>
      <xdr:spPr>
        <a:xfrm>
          <a:off x="48133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5" name="楕円 84"/>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36014</xdr:rowOff>
    </xdr:from>
    <xdr:to>
      <xdr:col>23</xdr:col>
      <xdr:colOff>85725</xdr:colOff>
      <xdr:row>29</xdr:row>
      <xdr:rowOff>73025</xdr:rowOff>
    </xdr:to>
    <xdr:cxnSp macro="">
      <xdr:nvCxnSpPr>
        <xdr:cNvPr id="86" name="直線コネクタ 85"/>
        <xdr:cNvCxnSpPr/>
      </xdr:nvCxnSpPr>
      <xdr:spPr>
        <a:xfrm flipV="1">
          <a:off x="4051300" y="577958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87" name="楕円 86"/>
        <xdr:cNvSpPr/>
      </xdr:nvSpPr>
      <xdr:spPr>
        <a:xfrm>
          <a:off x="3238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103868</xdr:rowOff>
    </xdr:to>
    <xdr:cxnSp macro="">
      <xdr:nvCxnSpPr>
        <xdr:cNvPr id="88" name="直線コネクタ 87"/>
        <xdr:cNvCxnSpPr/>
      </xdr:nvCxnSpPr>
      <xdr:spPr>
        <a:xfrm flipV="1">
          <a:off x="3289300" y="581660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89" name="楕円 8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29</xdr:row>
      <xdr:rowOff>134711</xdr:rowOff>
    </xdr:to>
    <xdr:cxnSp macro="">
      <xdr:nvCxnSpPr>
        <xdr:cNvPr id="90" name="直線コネクタ 89"/>
        <xdr:cNvCxnSpPr/>
      </xdr:nvCxnSpPr>
      <xdr:spPr>
        <a:xfrm flipV="1">
          <a:off x="2527300" y="584744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1"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2"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4"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5" name="n_2mainValue有形固定資産減価償却率"/>
        <xdr:cNvSpPr txBox="1"/>
      </xdr:nvSpPr>
      <xdr:spPr>
        <a:xfrm>
          <a:off x="3086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6" name="n_3main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地方債現在高の増加や、退職手当負担見込額の増加等、悪化要因があったが、公営企業債等繰入見込額の減少や充当可能特定財源の増加等好転要因が上回り将来負担額が減少している。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今後も地方債現在高の動向を注視していく。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2" name="テキスト ボックス 11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0" name="テキスト ボックス 119"/>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6" name="直線コネクタ 125"/>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7"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8" name="直線コネクタ 127"/>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9"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0" name="直線コネクタ 129"/>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1"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2" name="フローチャート: 判断 131"/>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3" name="フローチャート: 判断 132"/>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28074</xdr:rowOff>
    </xdr:from>
    <xdr:to>
      <xdr:col>76</xdr:col>
      <xdr:colOff>73025</xdr:colOff>
      <xdr:row>32</xdr:row>
      <xdr:rowOff>129674</xdr:rowOff>
    </xdr:to>
    <xdr:sp macro="" textlink="">
      <xdr:nvSpPr>
        <xdr:cNvPr id="139" name="楕円 138"/>
        <xdr:cNvSpPr/>
      </xdr:nvSpPr>
      <xdr:spPr>
        <a:xfrm>
          <a:off x="14744700" y="62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6501</xdr:rowOff>
    </xdr:from>
    <xdr:ext cx="469744" cy="259045"/>
    <xdr:sp macro="" textlink="">
      <xdr:nvSpPr>
        <xdr:cNvPr id="140" name="債務償還比率該当値テキスト"/>
        <xdr:cNvSpPr txBox="1"/>
      </xdr:nvSpPr>
      <xdr:spPr>
        <a:xfrm>
          <a:off x="14846300" y="62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19198</xdr:rowOff>
    </xdr:from>
    <xdr:to>
      <xdr:col>72</xdr:col>
      <xdr:colOff>123825</xdr:colOff>
      <xdr:row>32</xdr:row>
      <xdr:rowOff>120798</xdr:rowOff>
    </xdr:to>
    <xdr:sp macro="" textlink="">
      <xdr:nvSpPr>
        <xdr:cNvPr id="141" name="楕円 140"/>
        <xdr:cNvSpPr/>
      </xdr:nvSpPr>
      <xdr:spPr>
        <a:xfrm>
          <a:off x="14033500" y="62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69998</xdr:rowOff>
    </xdr:from>
    <xdr:to>
      <xdr:col>76</xdr:col>
      <xdr:colOff>22225</xdr:colOff>
      <xdr:row>32</xdr:row>
      <xdr:rowOff>78874</xdr:rowOff>
    </xdr:to>
    <xdr:cxnSp macro="">
      <xdr:nvCxnSpPr>
        <xdr:cNvPr id="142" name="直線コネクタ 141"/>
        <xdr:cNvCxnSpPr/>
      </xdr:nvCxnSpPr>
      <xdr:spPr>
        <a:xfrm>
          <a:off x="14084300" y="6327923"/>
          <a:ext cx="7112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3"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111925</xdr:rowOff>
    </xdr:from>
    <xdr:ext cx="469744" cy="259045"/>
    <xdr:sp macro="" textlink="">
      <xdr:nvSpPr>
        <xdr:cNvPr id="144" name="n_1mainValue債務償還比率"/>
        <xdr:cNvSpPr txBox="1"/>
      </xdr:nvSpPr>
      <xdr:spPr>
        <a:xfrm>
          <a:off x="13836727" y="636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7439</xdr:rowOff>
    </xdr:from>
    <xdr:to>
      <xdr:col>24</xdr:col>
      <xdr:colOff>114300</xdr:colOff>
      <xdr:row>36</xdr:row>
      <xdr:rowOff>109039</xdr:rowOff>
    </xdr:to>
    <xdr:sp macro="" textlink="">
      <xdr:nvSpPr>
        <xdr:cNvPr id="72" name="楕円 71"/>
        <xdr:cNvSpPr/>
      </xdr:nvSpPr>
      <xdr:spPr>
        <a:xfrm>
          <a:off x="4584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30316</xdr:rowOff>
    </xdr:from>
    <xdr:ext cx="405111" cy="259045"/>
    <xdr:sp macro="" textlink="">
      <xdr:nvSpPr>
        <xdr:cNvPr id="73" name="【道路】&#10;有形固定資産減価償却率該当値テキスト"/>
        <xdr:cNvSpPr txBox="1"/>
      </xdr:nvSpPr>
      <xdr:spPr>
        <a:xfrm>
          <a:off x="4673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4" name="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58239</xdr:rowOff>
    </xdr:from>
    <xdr:to>
      <xdr:col>24</xdr:col>
      <xdr:colOff>63500</xdr:colOff>
      <xdr:row>36</xdr:row>
      <xdr:rowOff>79466</xdr:rowOff>
    </xdr:to>
    <xdr:cxnSp macro="">
      <xdr:nvCxnSpPr>
        <xdr:cNvPr id="75" name="直線コネクタ 74"/>
        <xdr:cNvCxnSpPr/>
      </xdr:nvCxnSpPr>
      <xdr:spPr>
        <a:xfrm flipV="1">
          <a:off x="3797300" y="623043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macro="" textlink="">
      <xdr:nvSpPr>
        <xdr:cNvPr id="76" name="楕円 75"/>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103958</xdr:rowOff>
    </xdr:to>
    <xdr:cxnSp macro="">
      <xdr:nvCxnSpPr>
        <xdr:cNvPr id="77" name="直線コネクタ 76"/>
        <xdr:cNvCxnSpPr/>
      </xdr:nvCxnSpPr>
      <xdr:spPr>
        <a:xfrm flipV="1">
          <a:off x="2908300" y="62516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78" name="楕円 77"/>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103958</xdr:rowOff>
    </xdr:from>
    <xdr:to>
      <xdr:col>15</xdr:col>
      <xdr:colOff>50800</xdr:colOff>
      <xdr:row>36</xdr:row>
      <xdr:rowOff>123553</xdr:rowOff>
    </xdr:to>
    <xdr:cxnSp macro="">
      <xdr:nvCxnSpPr>
        <xdr:cNvPr id="79" name="直線コネクタ 78"/>
        <xdr:cNvCxnSpPr/>
      </xdr:nvCxnSpPr>
      <xdr:spPr>
        <a:xfrm flipV="1">
          <a:off x="2019300" y="627615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3" name="n_1mainValue【道路】&#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84" name="n_2mainValue【道路】&#10;有形固定資産減価償却率"/>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85" name="n_3mainValue【道路】&#10;有形固定資産減価償却率"/>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24143</xdr:rowOff>
    </xdr:from>
    <xdr:to>
      <xdr:col>41</xdr:col>
      <xdr:colOff>101600</xdr:colOff>
      <xdr:row>37</xdr:row>
      <xdr:rowOff>125743</xdr:rowOff>
    </xdr:to>
    <xdr:sp macro="" textlink="">
      <xdr:nvSpPr>
        <xdr:cNvPr id="118" name="フローチャート: 判断 117"/>
        <xdr:cNvSpPr/>
      </xdr:nvSpPr>
      <xdr:spPr>
        <a:xfrm>
          <a:off x="7810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14656</xdr:rowOff>
    </xdr:from>
    <xdr:to>
      <xdr:col>55</xdr:col>
      <xdr:colOff>50800</xdr:colOff>
      <xdr:row>37</xdr:row>
      <xdr:rowOff>116256</xdr:rowOff>
    </xdr:to>
    <xdr:sp macro="" textlink="">
      <xdr:nvSpPr>
        <xdr:cNvPr id="124" name="楕円 123"/>
        <xdr:cNvSpPr/>
      </xdr:nvSpPr>
      <xdr:spPr>
        <a:xfrm>
          <a:off x="104267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37533</xdr:rowOff>
    </xdr:from>
    <xdr:ext cx="534377" cy="259045"/>
    <xdr:sp macro="" textlink="">
      <xdr:nvSpPr>
        <xdr:cNvPr id="125" name="【道路】&#10;一人当たり延長該当値テキスト"/>
        <xdr:cNvSpPr txBox="1"/>
      </xdr:nvSpPr>
      <xdr:spPr>
        <a:xfrm>
          <a:off x="10515600" y="62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27610</xdr:rowOff>
    </xdr:from>
    <xdr:to>
      <xdr:col>50</xdr:col>
      <xdr:colOff>165100</xdr:colOff>
      <xdr:row>37</xdr:row>
      <xdr:rowOff>129210</xdr:rowOff>
    </xdr:to>
    <xdr:sp macro="" textlink="">
      <xdr:nvSpPr>
        <xdr:cNvPr id="126" name="楕円 125"/>
        <xdr:cNvSpPr/>
      </xdr:nvSpPr>
      <xdr:spPr>
        <a:xfrm>
          <a:off x="9588500" y="6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65456</xdr:rowOff>
    </xdr:from>
    <xdr:to>
      <xdr:col>55</xdr:col>
      <xdr:colOff>0</xdr:colOff>
      <xdr:row>37</xdr:row>
      <xdr:rowOff>78410</xdr:rowOff>
    </xdr:to>
    <xdr:cxnSp macro="">
      <xdr:nvCxnSpPr>
        <xdr:cNvPr id="127" name="直線コネクタ 126"/>
        <xdr:cNvCxnSpPr/>
      </xdr:nvCxnSpPr>
      <xdr:spPr>
        <a:xfrm flipV="1">
          <a:off x="9639300" y="640910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40449</xdr:rowOff>
    </xdr:from>
    <xdr:to>
      <xdr:col>46</xdr:col>
      <xdr:colOff>38100</xdr:colOff>
      <xdr:row>37</xdr:row>
      <xdr:rowOff>142049</xdr:rowOff>
    </xdr:to>
    <xdr:sp macro="" textlink="">
      <xdr:nvSpPr>
        <xdr:cNvPr id="128" name="楕円 127"/>
        <xdr:cNvSpPr/>
      </xdr:nvSpPr>
      <xdr:spPr>
        <a:xfrm>
          <a:off x="8699500" y="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78410</xdr:rowOff>
    </xdr:from>
    <xdr:to>
      <xdr:col>50</xdr:col>
      <xdr:colOff>114300</xdr:colOff>
      <xdr:row>37</xdr:row>
      <xdr:rowOff>91249</xdr:rowOff>
    </xdr:to>
    <xdr:cxnSp macro="">
      <xdr:nvCxnSpPr>
        <xdr:cNvPr id="129" name="直線コネクタ 128"/>
        <xdr:cNvCxnSpPr/>
      </xdr:nvCxnSpPr>
      <xdr:spPr>
        <a:xfrm flipV="1">
          <a:off x="8750300" y="642206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49479</xdr:rowOff>
    </xdr:from>
    <xdr:to>
      <xdr:col>41</xdr:col>
      <xdr:colOff>101600</xdr:colOff>
      <xdr:row>37</xdr:row>
      <xdr:rowOff>151079</xdr:rowOff>
    </xdr:to>
    <xdr:sp macro="" textlink="">
      <xdr:nvSpPr>
        <xdr:cNvPr id="130" name="楕円 129"/>
        <xdr:cNvSpPr/>
      </xdr:nvSpPr>
      <xdr:spPr>
        <a:xfrm>
          <a:off x="7810500" y="63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91249</xdr:rowOff>
    </xdr:from>
    <xdr:to>
      <xdr:col>45</xdr:col>
      <xdr:colOff>177800</xdr:colOff>
      <xdr:row>37</xdr:row>
      <xdr:rowOff>100279</xdr:rowOff>
    </xdr:to>
    <xdr:cxnSp macro="">
      <xdr:nvCxnSpPr>
        <xdr:cNvPr id="131" name="直線コネクタ 130"/>
        <xdr:cNvCxnSpPr/>
      </xdr:nvCxnSpPr>
      <xdr:spPr>
        <a:xfrm flipV="1">
          <a:off x="7861300" y="64348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142270</xdr:rowOff>
    </xdr:from>
    <xdr:ext cx="534377" cy="259045"/>
    <xdr:sp macro="" textlink="">
      <xdr:nvSpPr>
        <xdr:cNvPr id="134" name="n_3aveValue【道路】&#10;一人当たり延長"/>
        <xdr:cNvSpPr txBox="1"/>
      </xdr:nvSpPr>
      <xdr:spPr>
        <a:xfrm>
          <a:off x="7594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145737</xdr:rowOff>
    </xdr:from>
    <xdr:ext cx="534377" cy="259045"/>
    <xdr:sp macro="" textlink="">
      <xdr:nvSpPr>
        <xdr:cNvPr id="135" name="n_1mainValue【道路】&#10;一人当たり延長"/>
        <xdr:cNvSpPr txBox="1"/>
      </xdr:nvSpPr>
      <xdr:spPr>
        <a:xfrm>
          <a:off x="9359411" y="6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158576</xdr:rowOff>
    </xdr:from>
    <xdr:ext cx="534377" cy="259045"/>
    <xdr:sp macro="" textlink="">
      <xdr:nvSpPr>
        <xdr:cNvPr id="136" name="n_2mainValue【道路】&#10;一人当たり延長"/>
        <xdr:cNvSpPr txBox="1"/>
      </xdr:nvSpPr>
      <xdr:spPr>
        <a:xfrm>
          <a:off x="8483111" y="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142206</xdr:rowOff>
    </xdr:from>
    <xdr:ext cx="534377" cy="259045"/>
    <xdr:sp macro="" textlink="">
      <xdr:nvSpPr>
        <xdr:cNvPr id="137" name="n_3mainValue【道路】&#10;一人当たり延長"/>
        <xdr:cNvSpPr txBox="1"/>
      </xdr:nvSpPr>
      <xdr:spPr>
        <a:xfrm>
          <a:off x="7594111" y="64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78" name="楕円 177"/>
        <xdr:cNvSpPr/>
      </xdr:nvSpPr>
      <xdr:spPr>
        <a:xfrm>
          <a:off x="4584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79" name="【橋りょう・トンネル】&#10;有形固定資産減価償却率該当値テキスト"/>
        <xdr:cNvSpPr txBox="1"/>
      </xdr:nvSpPr>
      <xdr:spPr>
        <a:xfrm>
          <a:off x="4673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80" name="楕円 179"/>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58</xdr:row>
      <xdr:rowOff>145324</xdr:rowOff>
    </xdr:to>
    <xdr:cxnSp macro="">
      <xdr:nvCxnSpPr>
        <xdr:cNvPr id="181" name="直線コネクタ 180"/>
        <xdr:cNvCxnSpPr/>
      </xdr:nvCxnSpPr>
      <xdr:spPr>
        <a:xfrm flipV="1">
          <a:off x="3797300" y="100714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122283</xdr:rowOff>
    </xdr:from>
    <xdr:to>
      <xdr:col>15</xdr:col>
      <xdr:colOff>101600</xdr:colOff>
      <xdr:row>59</xdr:row>
      <xdr:rowOff>52433</xdr:rowOff>
    </xdr:to>
    <xdr:sp macro="" textlink="">
      <xdr:nvSpPr>
        <xdr:cNvPr id="182" name="楕円 181"/>
        <xdr:cNvSpPr/>
      </xdr:nvSpPr>
      <xdr:spPr>
        <a:xfrm>
          <a:off x="2857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59</xdr:row>
      <xdr:rowOff>1633</xdr:rowOff>
    </xdr:to>
    <xdr:cxnSp macro="">
      <xdr:nvCxnSpPr>
        <xdr:cNvPr id="183" name="直線コネクタ 182"/>
        <xdr:cNvCxnSpPr/>
      </xdr:nvCxnSpPr>
      <xdr:spPr>
        <a:xfrm flipV="1">
          <a:off x="2908300" y="100894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84" name="楕円 183"/>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21227</xdr:rowOff>
    </xdr:to>
    <xdr:cxnSp macro="">
      <xdr:nvCxnSpPr>
        <xdr:cNvPr id="185" name="直線コネクタ 184"/>
        <xdr:cNvCxnSpPr/>
      </xdr:nvCxnSpPr>
      <xdr:spPr>
        <a:xfrm flipV="1">
          <a:off x="2019300" y="101171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89"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90" name="n_2main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191" name="n_3mainValue【橋りょう・トンネル】&#10;有形固定資産減価償却率"/>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25809</xdr:rowOff>
    </xdr:from>
    <xdr:to>
      <xdr:col>41</xdr:col>
      <xdr:colOff>101600</xdr:colOff>
      <xdr:row>61</xdr:row>
      <xdr:rowOff>127409</xdr:rowOff>
    </xdr:to>
    <xdr:sp macro="" textlink="">
      <xdr:nvSpPr>
        <xdr:cNvPr id="224" name="フローチャート: 判断 223"/>
        <xdr:cNvSpPr/>
      </xdr:nvSpPr>
      <xdr:spPr>
        <a:xfrm>
          <a:off x="7810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108393</xdr:rowOff>
    </xdr:from>
    <xdr:to>
      <xdr:col>55</xdr:col>
      <xdr:colOff>50800</xdr:colOff>
      <xdr:row>62</xdr:row>
      <xdr:rowOff>38543</xdr:rowOff>
    </xdr:to>
    <xdr:sp macro="" textlink="">
      <xdr:nvSpPr>
        <xdr:cNvPr id="230" name="楕円 229"/>
        <xdr:cNvSpPr/>
      </xdr:nvSpPr>
      <xdr:spPr>
        <a:xfrm>
          <a:off x="10426700" y="105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131270</xdr:rowOff>
    </xdr:from>
    <xdr:ext cx="599010" cy="259045"/>
    <xdr:sp macro="" textlink="">
      <xdr:nvSpPr>
        <xdr:cNvPr id="231" name="【橋りょう・トンネル】&#10;一人当たり有形固定資産（償却資産）額該当値テキスト"/>
        <xdr:cNvSpPr txBox="1"/>
      </xdr:nvSpPr>
      <xdr:spPr>
        <a:xfrm>
          <a:off x="10515600" y="1041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118242</xdr:rowOff>
    </xdr:from>
    <xdr:to>
      <xdr:col>50</xdr:col>
      <xdr:colOff>165100</xdr:colOff>
      <xdr:row>62</xdr:row>
      <xdr:rowOff>48392</xdr:rowOff>
    </xdr:to>
    <xdr:sp macro="" textlink="">
      <xdr:nvSpPr>
        <xdr:cNvPr id="232" name="楕円 231"/>
        <xdr:cNvSpPr/>
      </xdr:nvSpPr>
      <xdr:spPr>
        <a:xfrm>
          <a:off x="9588500" y="105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159193</xdr:rowOff>
    </xdr:from>
    <xdr:to>
      <xdr:col>55</xdr:col>
      <xdr:colOff>0</xdr:colOff>
      <xdr:row>61</xdr:row>
      <xdr:rowOff>169042</xdr:rowOff>
    </xdr:to>
    <xdr:cxnSp macro="">
      <xdr:nvCxnSpPr>
        <xdr:cNvPr id="233" name="直線コネクタ 232"/>
        <xdr:cNvCxnSpPr/>
      </xdr:nvCxnSpPr>
      <xdr:spPr>
        <a:xfrm flipV="1">
          <a:off x="9639300" y="10617643"/>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124414</xdr:rowOff>
    </xdr:from>
    <xdr:to>
      <xdr:col>46</xdr:col>
      <xdr:colOff>38100</xdr:colOff>
      <xdr:row>62</xdr:row>
      <xdr:rowOff>54564</xdr:rowOff>
    </xdr:to>
    <xdr:sp macro="" textlink="">
      <xdr:nvSpPr>
        <xdr:cNvPr id="234" name="楕円 233"/>
        <xdr:cNvSpPr/>
      </xdr:nvSpPr>
      <xdr:spPr>
        <a:xfrm>
          <a:off x="8699500" y="10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169042</xdr:rowOff>
    </xdr:from>
    <xdr:to>
      <xdr:col>50</xdr:col>
      <xdr:colOff>114300</xdr:colOff>
      <xdr:row>62</xdr:row>
      <xdr:rowOff>3764</xdr:rowOff>
    </xdr:to>
    <xdr:cxnSp macro="">
      <xdr:nvCxnSpPr>
        <xdr:cNvPr id="235" name="直線コネクタ 234"/>
        <xdr:cNvCxnSpPr/>
      </xdr:nvCxnSpPr>
      <xdr:spPr>
        <a:xfrm flipV="1">
          <a:off x="8750300" y="1062749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131899</xdr:rowOff>
    </xdr:from>
    <xdr:to>
      <xdr:col>41</xdr:col>
      <xdr:colOff>101600</xdr:colOff>
      <xdr:row>62</xdr:row>
      <xdr:rowOff>62049</xdr:rowOff>
    </xdr:to>
    <xdr:sp macro="" textlink="">
      <xdr:nvSpPr>
        <xdr:cNvPr id="236" name="楕円 235"/>
        <xdr:cNvSpPr/>
      </xdr:nvSpPr>
      <xdr:spPr>
        <a:xfrm>
          <a:off x="7810500" y="105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3764</xdr:rowOff>
    </xdr:from>
    <xdr:to>
      <xdr:col>45</xdr:col>
      <xdr:colOff>177800</xdr:colOff>
      <xdr:row>62</xdr:row>
      <xdr:rowOff>11249</xdr:rowOff>
    </xdr:to>
    <xdr:cxnSp macro="">
      <xdr:nvCxnSpPr>
        <xdr:cNvPr id="237" name="直線コネクタ 236"/>
        <xdr:cNvCxnSpPr/>
      </xdr:nvCxnSpPr>
      <xdr:spPr>
        <a:xfrm flipV="1">
          <a:off x="7861300" y="10633664"/>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143936</xdr:rowOff>
    </xdr:from>
    <xdr:ext cx="599010" cy="259045"/>
    <xdr:sp macro="" textlink="">
      <xdr:nvSpPr>
        <xdr:cNvPr id="240" name="n_3aveValue【橋りょう・トンネル】&#10;一人当たり有形固定資産（償却資産）額"/>
        <xdr:cNvSpPr txBox="1"/>
      </xdr:nvSpPr>
      <xdr:spPr>
        <a:xfrm>
          <a:off x="7561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39519</xdr:rowOff>
    </xdr:from>
    <xdr:ext cx="599010" cy="259045"/>
    <xdr:sp macro="" textlink="">
      <xdr:nvSpPr>
        <xdr:cNvPr id="241" name="n_1mainValue【橋りょう・トンネル】&#10;一人当たり有形固定資産（償却資産）額"/>
        <xdr:cNvSpPr txBox="1"/>
      </xdr:nvSpPr>
      <xdr:spPr>
        <a:xfrm>
          <a:off x="9327095" y="106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45691</xdr:rowOff>
    </xdr:from>
    <xdr:ext cx="599010" cy="259045"/>
    <xdr:sp macro="" textlink="">
      <xdr:nvSpPr>
        <xdr:cNvPr id="242" name="n_2mainValue【橋りょう・トンネル】&#10;一人当たり有形固定資産（償却資産）額"/>
        <xdr:cNvSpPr txBox="1"/>
      </xdr:nvSpPr>
      <xdr:spPr>
        <a:xfrm>
          <a:off x="8450795" y="106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53176</xdr:rowOff>
    </xdr:from>
    <xdr:ext cx="599010" cy="259045"/>
    <xdr:sp macro="" textlink="">
      <xdr:nvSpPr>
        <xdr:cNvPr id="243" name="n_3mainValue【橋りょう・トンネル】&#10;一人当たり有形固定資産（償却資産）額"/>
        <xdr:cNvSpPr txBox="1"/>
      </xdr:nvSpPr>
      <xdr:spPr>
        <a:xfrm>
          <a:off x="7561795" y="1068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8" name="フローチャート: 判断 277"/>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84" name="楕円 283"/>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85"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140788</xdr:rowOff>
    </xdr:from>
    <xdr:to>
      <xdr:col>20</xdr:col>
      <xdr:colOff>38100</xdr:colOff>
      <xdr:row>81</xdr:row>
      <xdr:rowOff>70938</xdr:rowOff>
    </xdr:to>
    <xdr:sp macro="" textlink="">
      <xdr:nvSpPr>
        <xdr:cNvPr id="286" name="楕円 285"/>
        <xdr:cNvSpPr/>
      </xdr:nvSpPr>
      <xdr:spPr>
        <a:xfrm>
          <a:off x="3746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20138</xdr:rowOff>
    </xdr:to>
    <xdr:cxnSp macro="">
      <xdr:nvCxnSpPr>
        <xdr:cNvPr id="287" name="直線コネクタ 286"/>
        <xdr:cNvCxnSpPr/>
      </xdr:nvCxnSpPr>
      <xdr:spPr>
        <a:xfrm flipV="1">
          <a:off x="3797300" y="138684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6894</xdr:rowOff>
    </xdr:from>
    <xdr:to>
      <xdr:col>15</xdr:col>
      <xdr:colOff>101600</xdr:colOff>
      <xdr:row>81</xdr:row>
      <xdr:rowOff>108494</xdr:rowOff>
    </xdr:to>
    <xdr:sp macro="" textlink="">
      <xdr:nvSpPr>
        <xdr:cNvPr id="288" name="楕円 287"/>
        <xdr:cNvSpPr/>
      </xdr:nvSpPr>
      <xdr:spPr>
        <a:xfrm>
          <a:off x="2857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20138</xdr:rowOff>
    </xdr:from>
    <xdr:to>
      <xdr:col>19</xdr:col>
      <xdr:colOff>177800</xdr:colOff>
      <xdr:row>81</xdr:row>
      <xdr:rowOff>57694</xdr:rowOff>
    </xdr:to>
    <xdr:cxnSp macro="">
      <xdr:nvCxnSpPr>
        <xdr:cNvPr id="289" name="直線コネクタ 288"/>
        <xdr:cNvCxnSpPr/>
      </xdr:nvCxnSpPr>
      <xdr:spPr>
        <a:xfrm flipV="1">
          <a:off x="2908300" y="139075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0" name="楕円 289"/>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57694</xdr:rowOff>
    </xdr:from>
    <xdr:to>
      <xdr:col>15</xdr:col>
      <xdr:colOff>50800</xdr:colOff>
      <xdr:row>81</xdr:row>
      <xdr:rowOff>72389</xdr:rowOff>
    </xdr:to>
    <xdr:cxnSp macro="">
      <xdr:nvCxnSpPr>
        <xdr:cNvPr id="291" name="直線コネクタ 290"/>
        <xdr:cNvCxnSpPr/>
      </xdr:nvCxnSpPr>
      <xdr:spPr>
        <a:xfrm flipV="1">
          <a:off x="2019300" y="1394514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94"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87465</xdr:rowOff>
    </xdr:from>
    <xdr:ext cx="405111" cy="259045"/>
    <xdr:sp macro="" textlink="">
      <xdr:nvSpPr>
        <xdr:cNvPr id="295" name="n_1mainValue【公営住宅】&#10;有形固定資産減価償却率"/>
        <xdr:cNvSpPr txBox="1"/>
      </xdr:nvSpPr>
      <xdr:spPr>
        <a:xfrm>
          <a:off x="3582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99621</xdr:rowOff>
    </xdr:from>
    <xdr:ext cx="405111" cy="259045"/>
    <xdr:sp macro="" textlink="">
      <xdr:nvSpPr>
        <xdr:cNvPr id="296" name="n_2mainValue【公営住宅】&#10;有形固定資産減価償却率"/>
        <xdr:cNvSpPr txBox="1"/>
      </xdr:nvSpPr>
      <xdr:spPr>
        <a:xfrm>
          <a:off x="2705744"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97" name="n_3mainValue【公営住宅】&#10;有形固定資産減価償却率"/>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30" name="フローチャート: 判断 329"/>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xdr:rowOff>
    </xdr:from>
    <xdr:to>
      <xdr:col>55</xdr:col>
      <xdr:colOff>50800</xdr:colOff>
      <xdr:row>84</xdr:row>
      <xdr:rowOff>106807</xdr:rowOff>
    </xdr:to>
    <xdr:sp macro="" textlink="">
      <xdr:nvSpPr>
        <xdr:cNvPr id="336" name="楕円 335"/>
        <xdr:cNvSpPr/>
      </xdr:nvSpPr>
      <xdr:spPr>
        <a:xfrm>
          <a:off x="104267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28084</xdr:rowOff>
    </xdr:from>
    <xdr:ext cx="469744" cy="259045"/>
    <xdr:sp macro="" textlink="">
      <xdr:nvSpPr>
        <xdr:cNvPr id="337" name="【公営住宅】&#10;一人当たり面積該当値テキスト"/>
        <xdr:cNvSpPr txBox="1"/>
      </xdr:nvSpPr>
      <xdr:spPr>
        <a:xfrm>
          <a:off x="10515600"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xdr:rowOff>
    </xdr:from>
    <xdr:to>
      <xdr:col>50</xdr:col>
      <xdr:colOff>165100</xdr:colOff>
      <xdr:row>84</xdr:row>
      <xdr:rowOff>112903</xdr:rowOff>
    </xdr:to>
    <xdr:sp macro="" textlink="">
      <xdr:nvSpPr>
        <xdr:cNvPr id="338" name="楕円 337"/>
        <xdr:cNvSpPr/>
      </xdr:nvSpPr>
      <xdr:spPr>
        <a:xfrm>
          <a:off x="9588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56007</xdr:rowOff>
    </xdr:from>
    <xdr:to>
      <xdr:col>55</xdr:col>
      <xdr:colOff>0</xdr:colOff>
      <xdr:row>84</xdr:row>
      <xdr:rowOff>62103</xdr:rowOff>
    </xdr:to>
    <xdr:cxnSp macro="">
      <xdr:nvCxnSpPr>
        <xdr:cNvPr id="339" name="直線コネクタ 338"/>
        <xdr:cNvCxnSpPr/>
      </xdr:nvCxnSpPr>
      <xdr:spPr>
        <a:xfrm flipV="1">
          <a:off x="9639300" y="1445780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17399</xdr:rowOff>
    </xdr:from>
    <xdr:to>
      <xdr:col>46</xdr:col>
      <xdr:colOff>38100</xdr:colOff>
      <xdr:row>84</xdr:row>
      <xdr:rowOff>118999</xdr:rowOff>
    </xdr:to>
    <xdr:sp macro="" textlink="">
      <xdr:nvSpPr>
        <xdr:cNvPr id="340" name="楕円 339"/>
        <xdr:cNvSpPr/>
      </xdr:nvSpPr>
      <xdr:spPr>
        <a:xfrm>
          <a:off x="8699500" y="144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62103</xdr:rowOff>
    </xdr:from>
    <xdr:to>
      <xdr:col>50</xdr:col>
      <xdr:colOff>114300</xdr:colOff>
      <xdr:row>84</xdr:row>
      <xdr:rowOff>68199</xdr:rowOff>
    </xdr:to>
    <xdr:cxnSp macro="">
      <xdr:nvCxnSpPr>
        <xdr:cNvPr id="341" name="直線コネクタ 340"/>
        <xdr:cNvCxnSpPr/>
      </xdr:nvCxnSpPr>
      <xdr:spPr>
        <a:xfrm flipV="1">
          <a:off x="8750300" y="144639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20447</xdr:rowOff>
    </xdr:from>
    <xdr:to>
      <xdr:col>41</xdr:col>
      <xdr:colOff>101600</xdr:colOff>
      <xdr:row>84</xdr:row>
      <xdr:rowOff>122047</xdr:rowOff>
    </xdr:to>
    <xdr:sp macro="" textlink="">
      <xdr:nvSpPr>
        <xdr:cNvPr id="342" name="楕円 341"/>
        <xdr:cNvSpPr/>
      </xdr:nvSpPr>
      <xdr:spPr>
        <a:xfrm>
          <a:off x="7810500" y="144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68199</xdr:rowOff>
    </xdr:from>
    <xdr:to>
      <xdr:col>45</xdr:col>
      <xdr:colOff>177800</xdr:colOff>
      <xdr:row>84</xdr:row>
      <xdr:rowOff>71247</xdr:rowOff>
    </xdr:to>
    <xdr:cxnSp macro="">
      <xdr:nvCxnSpPr>
        <xdr:cNvPr id="343" name="直線コネクタ 342"/>
        <xdr:cNvCxnSpPr/>
      </xdr:nvCxnSpPr>
      <xdr:spPr>
        <a:xfrm flipV="1">
          <a:off x="7861300" y="144699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46" name="n_3aveValue【公営住宅】&#10;一人当たり面積"/>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129430</xdr:rowOff>
    </xdr:from>
    <xdr:ext cx="469744" cy="259045"/>
    <xdr:sp macro="" textlink="">
      <xdr:nvSpPr>
        <xdr:cNvPr id="347" name="n_1mainValue【公営住宅】&#10;一人当たり面積"/>
        <xdr:cNvSpPr txBox="1"/>
      </xdr:nvSpPr>
      <xdr:spPr>
        <a:xfrm>
          <a:off x="93917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135526</xdr:rowOff>
    </xdr:from>
    <xdr:ext cx="469744" cy="259045"/>
    <xdr:sp macro="" textlink="">
      <xdr:nvSpPr>
        <xdr:cNvPr id="348" name="n_2mainValue【公営住宅】&#10;一人当たり面積"/>
        <xdr:cNvSpPr txBox="1"/>
      </xdr:nvSpPr>
      <xdr:spPr>
        <a:xfrm>
          <a:off x="8515427"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113174</xdr:rowOff>
    </xdr:from>
    <xdr:ext cx="469744" cy="259045"/>
    <xdr:sp macro="" textlink="">
      <xdr:nvSpPr>
        <xdr:cNvPr id="349" name="n_3mainValue【公営住宅】&#10;一人当たり面積"/>
        <xdr:cNvSpPr txBox="1"/>
      </xdr:nvSpPr>
      <xdr:spPr>
        <a:xfrm>
          <a:off x="7626427"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75" name="直線コネクタ 37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7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77" name="直線コネクタ 37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9" name="直線コネクタ 3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41746</xdr:rowOff>
    </xdr:from>
    <xdr:ext cx="405111" cy="259045"/>
    <xdr:sp macro="" textlink="">
      <xdr:nvSpPr>
        <xdr:cNvPr id="380" name="【港湾・漁港】&#10;有形固定資産減価償却率平均値テキスト"/>
        <xdr:cNvSpPr txBox="1"/>
      </xdr:nvSpPr>
      <xdr:spPr>
        <a:xfrm>
          <a:off x="4673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81" name="フローチャート: 判断 38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82" name="フローチャート: 判断 38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83" name="フローチャート: 判断 38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4" name="フローチャート: 判断 383"/>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390" name="楕円 389"/>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391" name="【港湾・漁港】&#10;有形固定資産減価償却率該当値テキスト"/>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159294</xdr:rowOff>
    </xdr:from>
    <xdr:to>
      <xdr:col>20</xdr:col>
      <xdr:colOff>38100</xdr:colOff>
      <xdr:row>106</xdr:row>
      <xdr:rowOff>89444</xdr:rowOff>
    </xdr:to>
    <xdr:sp macro="" textlink="">
      <xdr:nvSpPr>
        <xdr:cNvPr id="392" name="楕円 391"/>
        <xdr:cNvSpPr/>
      </xdr:nvSpPr>
      <xdr:spPr>
        <a:xfrm>
          <a:off x="3746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38644</xdr:rowOff>
    </xdr:to>
    <xdr:cxnSp macro="">
      <xdr:nvCxnSpPr>
        <xdr:cNvPr id="393" name="直線コネクタ 392"/>
        <xdr:cNvCxnSpPr/>
      </xdr:nvCxnSpPr>
      <xdr:spPr>
        <a:xfrm flipV="1">
          <a:off x="3797300" y="182009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394" name="楕円 393"/>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38644</xdr:rowOff>
    </xdr:from>
    <xdr:to>
      <xdr:col>19</xdr:col>
      <xdr:colOff>177800</xdr:colOff>
      <xdr:row>106</xdr:row>
      <xdr:rowOff>43543</xdr:rowOff>
    </xdr:to>
    <xdr:cxnSp macro="">
      <xdr:nvCxnSpPr>
        <xdr:cNvPr id="395" name="直線コネクタ 394"/>
        <xdr:cNvCxnSpPr/>
      </xdr:nvCxnSpPr>
      <xdr:spPr>
        <a:xfrm flipV="1">
          <a:off x="2908300" y="182123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396" name="楕円 395"/>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51707</xdr:rowOff>
    </xdr:to>
    <xdr:cxnSp macro="">
      <xdr:nvCxnSpPr>
        <xdr:cNvPr id="397" name="直線コネクタ 396"/>
        <xdr:cNvCxnSpPr/>
      </xdr:nvCxnSpPr>
      <xdr:spPr>
        <a:xfrm flipV="1">
          <a:off x="2019300" y="182172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98" name="n_1aveValue【港湾・漁港】&#10;有形固定資産減価償却率"/>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99"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00"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80571</xdr:rowOff>
    </xdr:from>
    <xdr:ext cx="405111" cy="259045"/>
    <xdr:sp macro="" textlink="">
      <xdr:nvSpPr>
        <xdr:cNvPr id="401" name="n_1mainValue【港湾・漁港】&#10;有形固定資産減価償却率"/>
        <xdr:cNvSpPr txBox="1"/>
      </xdr:nvSpPr>
      <xdr:spPr>
        <a:xfrm>
          <a:off x="3582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402" name="n_2mainValue【港湾・漁港】&#10;有形固定資産減価償却率"/>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03" name="n_3mainValue【港湾・漁港】&#10;有形固定資産減価償却率"/>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7" name="テキスト ボックス 41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9" name="テキスト ボックス 41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1" name="テキスト ボックス 42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5" name="テキスト ボックス 4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29" name="直線コネクタ 428"/>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30"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31" name="直線コネクタ 430"/>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32"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33" name="直線コネクタ 432"/>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34"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35" name="フローチャート: 判断 434"/>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36" name="フローチャート: 判断 435"/>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37" name="フローチャート: 判断 436"/>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118317</xdr:rowOff>
    </xdr:from>
    <xdr:to>
      <xdr:col>41</xdr:col>
      <xdr:colOff>101600</xdr:colOff>
      <xdr:row>107</xdr:row>
      <xdr:rowOff>48467</xdr:rowOff>
    </xdr:to>
    <xdr:sp macro="" textlink="">
      <xdr:nvSpPr>
        <xdr:cNvPr id="438" name="フローチャート: 判断 437"/>
        <xdr:cNvSpPr/>
      </xdr:nvSpPr>
      <xdr:spPr>
        <a:xfrm>
          <a:off x="7810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169092</xdr:rowOff>
    </xdr:from>
    <xdr:to>
      <xdr:col>55</xdr:col>
      <xdr:colOff>50800</xdr:colOff>
      <xdr:row>108</xdr:row>
      <xdr:rowOff>99242</xdr:rowOff>
    </xdr:to>
    <xdr:sp macro="" textlink="">
      <xdr:nvSpPr>
        <xdr:cNvPr id="444" name="楕円 443"/>
        <xdr:cNvSpPr/>
      </xdr:nvSpPr>
      <xdr:spPr>
        <a:xfrm>
          <a:off x="10426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147519</xdr:rowOff>
    </xdr:from>
    <xdr:ext cx="534377" cy="259045"/>
    <xdr:sp macro="" textlink="">
      <xdr:nvSpPr>
        <xdr:cNvPr id="445" name="【港湾・漁港】&#10;一人当たり有形固定資産（償却資産）額該当値テキスト"/>
        <xdr:cNvSpPr txBox="1"/>
      </xdr:nvSpPr>
      <xdr:spPr>
        <a:xfrm>
          <a:off x="10515600" y="184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6290</xdr:rowOff>
    </xdr:from>
    <xdr:to>
      <xdr:col>50</xdr:col>
      <xdr:colOff>165100</xdr:colOff>
      <xdr:row>108</xdr:row>
      <xdr:rowOff>107890</xdr:rowOff>
    </xdr:to>
    <xdr:sp macro="" textlink="">
      <xdr:nvSpPr>
        <xdr:cNvPr id="446" name="楕円 445"/>
        <xdr:cNvSpPr/>
      </xdr:nvSpPr>
      <xdr:spPr>
        <a:xfrm>
          <a:off x="9588500" y="185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48442</xdr:rowOff>
    </xdr:from>
    <xdr:to>
      <xdr:col>55</xdr:col>
      <xdr:colOff>0</xdr:colOff>
      <xdr:row>108</xdr:row>
      <xdr:rowOff>57090</xdr:rowOff>
    </xdr:to>
    <xdr:cxnSp macro="">
      <xdr:nvCxnSpPr>
        <xdr:cNvPr id="447" name="直線コネクタ 446"/>
        <xdr:cNvCxnSpPr/>
      </xdr:nvCxnSpPr>
      <xdr:spPr>
        <a:xfrm flipV="1">
          <a:off x="9639300" y="18565042"/>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16284</xdr:rowOff>
    </xdr:from>
    <xdr:to>
      <xdr:col>46</xdr:col>
      <xdr:colOff>38100</xdr:colOff>
      <xdr:row>108</xdr:row>
      <xdr:rowOff>117884</xdr:rowOff>
    </xdr:to>
    <xdr:sp macro="" textlink="">
      <xdr:nvSpPr>
        <xdr:cNvPr id="448" name="楕円 447"/>
        <xdr:cNvSpPr/>
      </xdr:nvSpPr>
      <xdr:spPr>
        <a:xfrm>
          <a:off x="8699500" y="185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57090</xdr:rowOff>
    </xdr:from>
    <xdr:to>
      <xdr:col>50</xdr:col>
      <xdr:colOff>114300</xdr:colOff>
      <xdr:row>108</xdr:row>
      <xdr:rowOff>67084</xdr:rowOff>
    </xdr:to>
    <xdr:cxnSp macro="">
      <xdr:nvCxnSpPr>
        <xdr:cNvPr id="449" name="直線コネクタ 448"/>
        <xdr:cNvCxnSpPr/>
      </xdr:nvCxnSpPr>
      <xdr:spPr>
        <a:xfrm flipV="1">
          <a:off x="8750300" y="1857369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24498</xdr:rowOff>
    </xdr:from>
    <xdr:to>
      <xdr:col>41</xdr:col>
      <xdr:colOff>101600</xdr:colOff>
      <xdr:row>108</xdr:row>
      <xdr:rowOff>126098</xdr:rowOff>
    </xdr:to>
    <xdr:sp macro="" textlink="">
      <xdr:nvSpPr>
        <xdr:cNvPr id="450" name="楕円 449"/>
        <xdr:cNvSpPr/>
      </xdr:nvSpPr>
      <xdr:spPr>
        <a:xfrm>
          <a:off x="7810500" y="185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67084</xdr:rowOff>
    </xdr:from>
    <xdr:to>
      <xdr:col>45</xdr:col>
      <xdr:colOff>177800</xdr:colOff>
      <xdr:row>108</xdr:row>
      <xdr:rowOff>75298</xdr:rowOff>
    </xdr:to>
    <xdr:cxnSp macro="">
      <xdr:nvCxnSpPr>
        <xdr:cNvPr id="451" name="直線コネクタ 450"/>
        <xdr:cNvCxnSpPr/>
      </xdr:nvCxnSpPr>
      <xdr:spPr>
        <a:xfrm flipV="1">
          <a:off x="7861300" y="1858368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52"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53"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64994</xdr:rowOff>
    </xdr:from>
    <xdr:ext cx="599010" cy="259045"/>
    <xdr:sp macro="" textlink="">
      <xdr:nvSpPr>
        <xdr:cNvPr id="454" name="n_3aveValue【港湾・漁港】&#10;一人当たり有形固定資産（償却資産）額"/>
        <xdr:cNvSpPr txBox="1"/>
      </xdr:nvSpPr>
      <xdr:spPr>
        <a:xfrm>
          <a:off x="7561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99017</xdr:rowOff>
    </xdr:from>
    <xdr:ext cx="534377" cy="259045"/>
    <xdr:sp macro="" textlink="">
      <xdr:nvSpPr>
        <xdr:cNvPr id="455" name="n_1mainValue【港湾・漁港】&#10;一人当たり有形固定資産（償却資産）額"/>
        <xdr:cNvSpPr txBox="1"/>
      </xdr:nvSpPr>
      <xdr:spPr>
        <a:xfrm>
          <a:off x="9359411" y="186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109011</xdr:rowOff>
    </xdr:from>
    <xdr:ext cx="534377" cy="259045"/>
    <xdr:sp macro="" textlink="">
      <xdr:nvSpPr>
        <xdr:cNvPr id="456" name="n_2mainValue【港湾・漁港】&#10;一人当たり有形固定資産（償却資産）額"/>
        <xdr:cNvSpPr txBox="1"/>
      </xdr:nvSpPr>
      <xdr:spPr>
        <a:xfrm>
          <a:off x="8483111" y="186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117225</xdr:rowOff>
    </xdr:from>
    <xdr:ext cx="534377" cy="259045"/>
    <xdr:sp macro="" textlink="">
      <xdr:nvSpPr>
        <xdr:cNvPr id="457" name="n_3mainValue【港湾・漁港】&#10;一人当たり有形固定資産（償却資産）額"/>
        <xdr:cNvSpPr txBox="1"/>
      </xdr:nvSpPr>
      <xdr:spPr>
        <a:xfrm>
          <a:off x="7594111" y="186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9" name="テキスト ボックス 4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9" name="テキスト ボックス 4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1" name="テキスト ボックス 4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83" name="直線コネクタ 48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8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85" name="直線コネクタ 48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7" name="直線コネクタ 48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8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89" name="フローチャート: 判断 48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90" name="フローチャート: 判断 48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1" name="フローチャート: 判断 49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92" name="フローチャート: 判断 491"/>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498" name="楕円 497"/>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141350</xdr:rowOff>
    </xdr:from>
    <xdr:ext cx="405111" cy="259045"/>
    <xdr:sp macro="" textlink="">
      <xdr:nvSpPr>
        <xdr:cNvPr id="499" name="【認定こども園・幼稚園・保育所】&#10;有形固定資産減価償却率該当値テキスト"/>
        <xdr:cNvSpPr txBox="1"/>
      </xdr:nvSpPr>
      <xdr:spPr>
        <a:xfrm>
          <a:off x="16357600" y="56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500" name="楕円 499"/>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34</xdr:row>
      <xdr:rowOff>15784</xdr:rowOff>
    </xdr:to>
    <xdr:cxnSp macro="">
      <xdr:nvCxnSpPr>
        <xdr:cNvPr id="501" name="直線コネクタ 500"/>
        <xdr:cNvCxnSpPr/>
      </xdr:nvCxnSpPr>
      <xdr:spPr>
        <a:xfrm flipV="1">
          <a:off x="15481300" y="582712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02" name="楕円 501"/>
        <xdr:cNvSpPr/>
      </xdr:nvSpPr>
      <xdr:spPr>
        <a:xfrm>
          <a:off x="14541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34</xdr:row>
      <xdr:rowOff>33746</xdr:rowOff>
    </xdr:to>
    <xdr:cxnSp macro="">
      <xdr:nvCxnSpPr>
        <xdr:cNvPr id="503" name="直線コネクタ 502"/>
        <xdr:cNvCxnSpPr/>
      </xdr:nvCxnSpPr>
      <xdr:spPr>
        <a:xfrm flipV="1">
          <a:off x="14592300" y="58450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111942</xdr:rowOff>
    </xdr:from>
    <xdr:to>
      <xdr:col>72</xdr:col>
      <xdr:colOff>38100</xdr:colOff>
      <xdr:row>34</xdr:row>
      <xdr:rowOff>42092</xdr:rowOff>
    </xdr:to>
    <xdr:sp macro="" textlink="">
      <xdr:nvSpPr>
        <xdr:cNvPr id="504" name="楕円 503"/>
        <xdr:cNvSpPr/>
      </xdr:nvSpPr>
      <xdr:spPr>
        <a:xfrm>
          <a:off x="13652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162742</xdr:rowOff>
    </xdr:from>
    <xdr:to>
      <xdr:col>76</xdr:col>
      <xdr:colOff>114300</xdr:colOff>
      <xdr:row>34</xdr:row>
      <xdr:rowOff>33746</xdr:rowOff>
    </xdr:to>
    <xdr:cxnSp macro="">
      <xdr:nvCxnSpPr>
        <xdr:cNvPr id="505" name="直線コネクタ 504"/>
        <xdr:cNvCxnSpPr/>
      </xdr:nvCxnSpPr>
      <xdr:spPr>
        <a:xfrm>
          <a:off x="13703300" y="582059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506"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507"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8"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509" name="n_1mainValue【認定こども園・幼稚園・保育所】&#10;有形固定資産減価償却率"/>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10" name="n_2mainValue【認定こども園・幼稚園・保育所】&#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58619</xdr:rowOff>
    </xdr:from>
    <xdr:ext cx="405111" cy="259045"/>
    <xdr:sp macro="" textlink="">
      <xdr:nvSpPr>
        <xdr:cNvPr id="511" name="n_3mainValue【認定こども園・幼稚園・保育所】&#10;有形固定資産減価償却率"/>
        <xdr:cNvSpPr txBox="1"/>
      </xdr:nvSpPr>
      <xdr:spPr>
        <a:xfrm>
          <a:off x="135007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37" name="直線コネクタ 536"/>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39" name="直線コネクタ 5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4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41" name="直線コネクタ 54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542"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43" name="フローチャート: 判断 542"/>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4" name="フローチャート: 判断 543"/>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45" name="フローチャート: 判断 54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46" name="フローチャート: 判断 5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49893</xdr:rowOff>
    </xdr:from>
    <xdr:to>
      <xdr:col>116</xdr:col>
      <xdr:colOff>114300</xdr:colOff>
      <xdr:row>41</xdr:row>
      <xdr:rowOff>151493</xdr:rowOff>
    </xdr:to>
    <xdr:sp macro="" textlink="">
      <xdr:nvSpPr>
        <xdr:cNvPr id="552" name="楕円 551"/>
        <xdr:cNvSpPr/>
      </xdr:nvSpPr>
      <xdr:spPr>
        <a:xfrm>
          <a:off x="22110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28320</xdr:rowOff>
    </xdr:from>
    <xdr:ext cx="469744" cy="259045"/>
    <xdr:sp macro="" textlink="">
      <xdr:nvSpPr>
        <xdr:cNvPr id="553" name="【認定こども園・幼稚園・保育所】&#10;一人当たり面積該当値テキスト"/>
        <xdr:cNvSpPr txBox="1"/>
      </xdr:nvSpPr>
      <xdr:spPr>
        <a:xfrm>
          <a:off x="22199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53159</xdr:rowOff>
    </xdr:from>
    <xdr:to>
      <xdr:col>112</xdr:col>
      <xdr:colOff>38100</xdr:colOff>
      <xdr:row>41</xdr:row>
      <xdr:rowOff>154759</xdr:rowOff>
    </xdr:to>
    <xdr:sp macro="" textlink="">
      <xdr:nvSpPr>
        <xdr:cNvPr id="554" name="楕円 553"/>
        <xdr:cNvSpPr/>
      </xdr:nvSpPr>
      <xdr:spPr>
        <a:xfrm>
          <a:off x="2127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100693</xdr:rowOff>
    </xdr:from>
    <xdr:to>
      <xdr:col>116</xdr:col>
      <xdr:colOff>63500</xdr:colOff>
      <xdr:row>41</xdr:row>
      <xdr:rowOff>103959</xdr:rowOff>
    </xdr:to>
    <xdr:cxnSp macro="">
      <xdr:nvCxnSpPr>
        <xdr:cNvPr id="555" name="直線コネクタ 554"/>
        <xdr:cNvCxnSpPr/>
      </xdr:nvCxnSpPr>
      <xdr:spPr>
        <a:xfrm flipV="1">
          <a:off x="21323300" y="71301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56424</xdr:rowOff>
    </xdr:from>
    <xdr:to>
      <xdr:col>107</xdr:col>
      <xdr:colOff>101600</xdr:colOff>
      <xdr:row>41</xdr:row>
      <xdr:rowOff>158024</xdr:rowOff>
    </xdr:to>
    <xdr:sp macro="" textlink="">
      <xdr:nvSpPr>
        <xdr:cNvPr id="556" name="楕円 555"/>
        <xdr:cNvSpPr/>
      </xdr:nvSpPr>
      <xdr:spPr>
        <a:xfrm>
          <a:off x="20383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103959</xdr:rowOff>
    </xdr:from>
    <xdr:to>
      <xdr:col>111</xdr:col>
      <xdr:colOff>177800</xdr:colOff>
      <xdr:row>41</xdr:row>
      <xdr:rowOff>107224</xdr:rowOff>
    </xdr:to>
    <xdr:cxnSp macro="">
      <xdr:nvCxnSpPr>
        <xdr:cNvPr id="557" name="直線コネクタ 556"/>
        <xdr:cNvCxnSpPr/>
      </xdr:nvCxnSpPr>
      <xdr:spPr>
        <a:xfrm flipV="1">
          <a:off x="20434300" y="71334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66222</xdr:rowOff>
    </xdr:from>
    <xdr:to>
      <xdr:col>102</xdr:col>
      <xdr:colOff>165100</xdr:colOff>
      <xdr:row>41</xdr:row>
      <xdr:rowOff>167822</xdr:rowOff>
    </xdr:to>
    <xdr:sp macro="" textlink="">
      <xdr:nvSpPr>
        <xdr:cNvPr id="558" name="楕円 557"/>
        <xdr:cNvSpPr/>
      </xdr:nvSpPr>
      <xdr:spPr>
        <a:xfrm>
          <a:off x="19494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107224</xdr:rowOff>
    </xdr:from>
    <xdr:to>
      <xdr:col>107</xdr:col>
      <xdr:colOff>50800</xdr:colOff>
      <xdr:row>41</xdr:row>
      <xdr:rowOff>117022</xdr:rowOff>
    </xdr:to>
    <xdr:cxnSp macro="">
      <xdr:nvCxnSpPr>
        <xdr:cNvPr id="559" name="直線コネクタ 558"/>
        <xdr:cNvCxnSpPr/>
      </xdr:nvCxnSpPr>
      <xdr:spPr>
        <a:xfrm flipV="1">
          <a:off x="19545300" y="71366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60"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61"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62"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145886</xdr:rowOff>
    </xdr:from>
    <xdr:ext cx="469744" cy="259045"/>
    <xdr:sp macro="" textlink="">
      <xdr:nvSpPr>
        <xdr:cNvPr id="563" name="n_1mainValue【認定こども園・幼稚園・保育所】&#10;一人当たり面積"/>
        <xdr:cNvSpPr txBox="1"/>
      </xdr:nvSpPr>
      <xdr:spPr>
        <a:xfrm>
          <a:off x="210757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149151</xdr:rowOff>
    </xdr:from>
    <xdr:ext cx="469744" cy="259045"/>
    <xdr:sp macro="" textlink="">
      <xdr:nvSpPr>
        <xdr:cNvPr id="564" name="n_2mainValue【認定こども園・幼稚園・保育所】&#10;一人当たり面積"/>
        <xdr:cNvSpPr txBox="1"/>
      </xdr:nvSpPr>
      <xdr:spPr>
        <a:xfrm>
          <a:off x="201994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158949</xdr:rowOff>
    </xdr:from>
    <xdr:ext cx="469744" cy="259045"/>
    <xdr:sp macro="" textlink="">
      <xdr:nvSpPr>
        <xdr:cNvPr id="565" name="n_3mainValue【認定こども園・幼稚園・保育所】&#10;一人当たり面積"/>
        <xdr:cNvSpPr txBox="1"/>
      </xdr:nvSpPr>
      <xdr:spPr>
        <a:xfrm>
          <a:off x="19310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6" name="テキスト ボックス 5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6" name="テキスト ボックス 5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90" name="直線コネクタ 5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92" name="直線コネクタ 5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94" name="直線コネクタ 5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95"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96" name="フローチャート: 判断 5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97" name="フローチャート: 判断 5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8" name="フローチャート: 判断 5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9" name="フローチャート: 判断 598"/>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05" name="楕円 604"/>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606" name="【学校施設】&#10;有形固定資産減価償却率該当値テキスト"/>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607" name="楕円 606"/>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140970</xdr:rowOff>
    </xdr:to>
    <xdr:cxnSp macro="">
      <xdr:nvCxnSpPr>
        <xdr:cNvPr id="608" name="直線コネクタ 607"/>
        <xdr:cNvCxnSpPr/>
      </xdr:nvCxnSpPr>
      <xdr:spPr>
        <a:xfrm flipV="1">
          <a:off x="15481300" y="102165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09" name="楕円 608"/>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160020</xdr:rowOff>
    </xdr:to>
    <xdr:cxnSp macro="">
      <xdr:nvCxnSpPr>
        <xdr:cNvPr id="610" name="直線コネクタ 609"/>
        <xdr:cNvCxnSpPr/>
      </xdr:nvCxnSpPr>
      <xdr:spPr>
        <a:xfrm flipV="1">
          <a:off x="14592300" y="10256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611" name="楕円 610"/>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59</xdr:row>
      <xdr:rowOff>163830</xdr:rowOff>
    </xdr:to>
    <xdr:cxnSp macro="">
      <xdr:nvCxnSpPr>
        <xdr:cNvPr id="612" name="直線コネクタ 611"/>
        <xdr:cNvCxnSpPr/>
      </xdr:nvCxnSpPr>
      <xdr:spPr>
        <a:xfrm flipV="1">
          <a:off x="13703300" y="1027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613"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614"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15"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616" name="n_1mainValue【学校施設】&#10;有形固定資産減価償却率"/>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17" name="n_2mainValue【学校施設】&#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618" name="n_3mainValue【学校施設】&#10;有形固定資産減価償却率"/>
        <xdr:cNvSpPr txBox="1"/>
      </xdr:nvSpPr>
      <xdr:spPr>
        <a:xfrm>
          <a:off x="13500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41" name="直線コネクタ 640"/>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42"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43" name="直線コネクタ 642"/>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44"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45" name="直線コネクタ 644"/>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46"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47" name="フローチャート: 判断 646"/>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48" name="フローチャート: 判断 647"/>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49" name="フローチャート: 判断 648"/>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650" name="フローチャート: 判断 649"/>
        <xdr:cNvSpPr/>
      </xdr:nvSpPr>
      <xdr:spPr>
        <a:xfrm>
          <a:off x="19494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114249</xdr:rowOff>
    </xdr:from>
    <xdr:to>
      <xdr:col>116</xdr:col>
      <xdr:colOff>114300</xdr:colOff>
      <xdr:row>61</xdr:row>
      <xdr:rowOff>44399</xdr:rowOff>
    </xdr:to>
    <xdr:sp macro="" textlink="">
      <xdr:nvSpPr>
        <xdr:cNvPr id="656" name="楕円 655"/>
        <xdr:cNvSpPr/>
      </xdr:nvSpPr>
      <xdr:spPr>
        <a:xfrm>
          <a:off x="22110700" y="104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137126</xdr:rowOff>
    </xdr:from>
    <xdr:ext cx="469744" cy="259045"/>
    <xdr:sp macro="" textlink="">
      <xdr:nvSpPr>
        <xdr:cNvPr id="657" name="【学校施設】&#10;一人当たり面積該当値テキスト"/>
        <xdr:cNvSpPr txBox="1"/>
      </xdr:nvSpPr>
      <xdr:spPr>
        <a:xfrm>
          <a:off x="22199600" y="102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129337</xdr:rowOff>
    </xdr:from>
    <xdr:to>
      <xdr:col>112</xdr:col>
      <xdr:colOff>38100</xdr:colOff>
      <xdr:row>61</xdr:row>
      <xdr:rowOff>59487</xdr:rowOff>
    </xdr:to>
    <xdr:sp macro="" textlink="">
      <xdr:nvSpPr>
        <xdr:cNvPr id="658" name="楕円 657"/>
        <xdr:cNvSpPr/>
      </xdr:nvSpPr>
      <xdr:spPr>
        <a:xfrm>
          <a:off x="21272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165049</xdr:rowOff>
    </xdr:from>
    <xdr:to>
      <xdr:col>116</xdr:col>
      <xdr:colOff>63500</xdr:colOff>
      <xdr:row>61</xdr:row>
      <xdr:rowOff>8687</xdr:rowOff>
    </xdr:to>
    <xdr:cxnSp macro="">
      <xdr:nvCxnSpPr>
        <xdr:cNvPr id="659" name="直線コネクタ 658"/>
        <xdr:cNvCxnSpPr/>
      </xdr:nvCxnSpPr>
      <xdr:spPr>
        <a:xfrm flipV="1">
          <a:off x="21323300" y="1045204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146253</xdr:rowOff>
    </xdr:from>
    <xdr:to>
      <xdr:col>107</xdr:col>
      <xdr:colOff>101600</xdr:colOff>
      <xdr:row>61</xdr:row>
      <xdr:rowOff>76403</xdr:rowOff>
    </xdr:to>
    <xdr:sp macro="" textlink="">
      <xdr:nvSpPr>
        <xdr:cNvPr id="660" name="楕円 659"/>
        <xdr:cNvSpPr/>
      </xdr:nvSpPr>
      <xdr:spPr>
        <a:xfrm>
          <a:off x="20383500" y="104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8687</xdr:rowOff>
    </xdr:from>
    <xdr:to>
      <xdr:col>111</xdr:col>
      <xdr:colOff>177800</xdr:colOff>
      <xdr:row>61</xdr:row>
      <xdr:rowOff>25603</xdr:rowOff>
    </xdr:to>
    <xdr:cxnSp macro="">
      <xdr:nvCxnSpPr>
        <xdr:cNvPr id="661" name="直線コネクタ 660"/>
        <xdr:cNvCxnSpPr/>
      </xdr:nvCxnSpPr>
      <xdr:spPr>
        <a:xfrm flipV="1">
          <a:off x="20434300" y="1046713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49326</xdr:rowOff>
    </xdr:from>
    <xdr:to>
      <xdr:col>102</xdr:col>
      <xdr:colOff>165100</xdr:colOff>
      <xdr:row>61</xdr:row>
      <xdr:rowOff>150926</xdr:rowOff>
    </xdr:to>
    <xdr:sp macro="" textlink="">
      <xdr:nvSpPr>
        <xdr:cNvPr id="662" name="楕円 661"/>
        <xdr:cNvSpPr/>
      </xdr:nvSpPr>
      <xdr:spPr>
        <a:xfrm>
          <a:off x="19494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25603</xdr:rowOff>
    </xdr:from>
    <xdr:to>
      <xdr:col>107</xdr:col>
      <xdr:colOff>50800</xdr:colOff>
      <xdr:row>61</xdr:row>
      <xdr:rowOff>100126</xdr:rowOff>
    </xdr:to>
    <xdr:cxnSp macro="">
      <xdr:nvCxnSpPr>
        <xdr:cNvPr id="663" name="直線コネクタ 662"/>
        <xdr:cNvCxnSpPr/>
      </xdr:nvCxnSpPr>
      <xdr:spPr>
        <a:xfrm flipV="1">
          <a:off x="19545300" y="10484053"/>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64"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65"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666" name="n_3aveValue【学校施設】&#10;一人当たり面積"/>
        <xdr:cNvSpPr txBox="1"/>
      </xdr:nvSpPr>
      <xdr:spPr>
        <a:xfrm>
          <a:off x="19310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76014</xdr:rowOff>
    </xdr:from>
    <xdr:ext cx="469744" cy="259045"/>
    <xdr:sp macro="" textlink="">
      <xdr:nvSpPr>
        <xdr:cNvPr id="667" name="n_1mainValue【学校施設】&#10;一人当たり面積"/>
        <xdr:cNvSpPr txBox="1"/>
      </xdr:nvSpPr>
      <xdr:spPr>
        <a:xfrm>
          <a:off x="210757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92930</xdr:rowOff>
    </xdr:from>
    <xdr:ext cx="469744" cy="259045"/>
    <xdr:sp macro="" textlink="">
      <xdr:nvSpPr>
        <xdr:cNvPr id="668" name="n_2mainValue【学校施設】&#10;一人当たり面積"/>
        <xdr:cNvSpPr txBox="1"/>
      </xdr:nvSpPr>
      <xdr:spPr>
        <a:xfrm>
          <a:off x="20199427" y="102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142053</xdr:rowOff>
    </xdr:from>
    <xdr:ext cx="469744" cy="259045"/>
    <xdr:sp macro="" textlink="">
      <xdr:nvSpPr>
        <xdr:cNvPr id="669" name="n_3mainValue【学校施設】&#10;一人当たり面積"/>
        <xdr:cNvSpPr txBox="1"/>
      </xdr:nvSpPr>
      <xdr:spPr>
        <a:xfrm>
          <a:off x="19310427"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6" name="テキスト ボックス 6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7" name="直線コネクタ 69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8" name="テキスト ボックス 69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9" name="直線コネクタ 69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0" name="テキスト ボックス 69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1" name="直線コネクタ 70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2" name="テキスト ボックス 70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3" name="直線コネクタ 70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4" name="テキスト ボックス 70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8" name="直線コネクタ 70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10" name="直線コネクタ 70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2" name="直線コネクタ 71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13"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4" name="フローチャート: 判断 71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5" name="フローチャート: 判断 71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6" name="フローチャート: 判断 71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17" name="フローチャート: 判断 716"/>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xdr:rowOff>
    </xdr:from>
    <xdr:to>
      <xdr:col>85</xdr:col>
      <xdr:colOff>177800</xdr:colOff>
      <xdr:row>106</xdr:row>
      <xdr:rowOff>101854</xdr:rowOff>
    </xdr:to>
    <xdr:sp macro="" textlink="">
      <xdr:nvSpPr>
        <xdr:cNvPr id="723" name="楕円 722"/>
        <xdr:cNvSpPr/>
      </xdr:nvSpPr>
      <xdr:spPr>
        <a:xfrm>
          <a:off x="16268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150131</xdr:rowOff>
    </xdr:from>
    <xdr:ext cx="405111" cy="259045"/>
    <xdr:sp macro="" textlink="">
      <xdr:nvSpPr>
        <xdr:cNvPr id="724" name="【公民館】&#10;有形固定資産減価償却率該当値テキスト"/>
        <xdr:cNvSpPr txBox="1"/>
      </xdr:nvSpPr>
      <xdr:spPr>
        <a:xfrm>
          <a:off x="16357600"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64263</xdr:rowOff>
    </xdr:from>
    <xdr:to>
      <xdr:col>81</xdr:col>
      <xdr:colOff>101600</xdr:colOff>
      <xdr:row>106</xdr:row>
      <xdr:rowOff>165863</xdr:rowOff>
    </xdr:to>
    <xdr:sp macro="" textlink="">
      <xdr:nvSpPr>
        <xdr:cNvPr id="725" name="楕円 724"/>
        <xdr:cNvSpPr/>
      </xdr:nvSpPr>
      <xdr:spPr>
        <a:xfrm>
          <a:off x="15430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51054</xdr:rowOff>
    </xdr:from>
    <xdr:to>
      <xdr:col>85</xdr:col>
      <xdr:colOff>127000</xdr:colOff>
      <xdr:row>106</xdr:row>
      <xdr:rowOff>115063</xdr:rowOff>
    </xdr:to>
    <xdr:cxnSp macro="">
      <xdr:nvCxnSpPr>
        <xdr:cNvPr id="726" name="直線コネクタ 725"/>
        <xdr:cNvCxnSpPr/>
      </xdr:nvCxnSpPr>
      <xdr:spPr>
        <a:xfrm flipV="1">
          <a:off x="15481300" y="1822475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27" name="楕円 726"/>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115063</xdr:rowOff>
    </xdr:to>
    <xdr:cxnSp macro="">
      <xdr:nvCxnSpPr>
        <xdr:cNvPr id="728" name="直線コネクタ 727"/>
        <xdr:cNvCxnSpPr/>
      </xdr:nvCxnSpPr>
      <xdr:spPr>
        <a:xfrm>
          <a:off x="14592300" y="18135600"/>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xdr:rowOff>
    </xdr:from>
    <xdr:to>
      <xdr:col>72</xdr:col>
      <xdr:colOff>38100</xdr:colOff>
      <xdr:row>105</xdr:row>
      <xdr:rowOff>101854</xdr:rowOff>
    </xdr:to>
    <xdr:sp macro="" textlink="">
      <xdr:nvSpPr>
        <xdr:cNvPr id="729" name="楕円 728"/>
        <xdr:cNvSpPr/>
      </xdr:nvSpPr>
      <xdr:spPr>
        <a:xfrm>
          <a:off x="1365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51054</xdr:rowOff>
    </xdr:from>
    <xdr:to>
      <xdr:col>76</xdr:col>
      <xdr:colOff>114300</xdr:colOff>
      <xdr:row>105</xdr:row>
      <xdr:rowOff>133350</xdr:rowOff>
    </xdr:to>
    <xdr:cxnSp macro="">
      <xdr:nvCxnSpPr>
        <xdr:cNvPr id="730" name="直線コネクタ 729"/>
        <xdr:cNvCxnSpPr/>
      </xdr:nvCxnSpPr>
      <xdr:spPr>
        <a:xfrm>
          <a:off x="13703300" y="180533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31"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32"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33"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156990</xdr:rowOff>
    </xdr:from>
    <xdr:ext cx="405111" cy="259045"/>
    <xdr:sp macro="" textlink="">
      <xdr:nvSpPr>
        <xdr:cNvPr id="734" name="n_1mainValue【公民館】&#10;有形固定資産減価償却率"/>
        <xdr:cNvSpPr txBox="1"/>
      </xdr:nvSpPr>
      <xdr:spPr>
        <a:xfrm>
          <a:off x="152660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35"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118381</xdr:rowOff>
    </xdr:from>
    <xdr:ext cx="405111" cy="259045"/>
    <xdr:sp macro="" textlink="">
      <xdr:nvSpPr>
        <xdr:cNvPr id="736" name="n_3mainValue【公民館】&#10;有形固定資産減価償却率"/>
        <xdr:cNvSpPr txBox="1"/>
      </xdr:nvSpPr>
      <xdr:spPr>
        <a:xfrm>
          <a:off x="13500744" y="1777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8" name="直線コネクタ 757"/>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60" name="直線コネクタ 75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61"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62" name="直線コネクタ 761"/>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63"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4" name="フローチャート: 判断 763"/>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5" name="フローチャート: 判断 764"/>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6" name="フローチャート: 判断 765"/>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7" name="フローチャート: 判断 766"/>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73" name="楕円 772"/>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74"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775" name="楕円 774"/>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103632</xdr:rowOff>
    </xdr:to>
    <xdr:cxnSp macro="">
      <xdr:nvCxnSpPr>
        <xdr:cNvPr id="776" name="直線コネクタ 775"/>
        <xdr:cNvCxnSpPr/>
      </xdr:nvCxnSpPr>
      <xdr:spPr>
        <a:xfrm flipV="1">
          <a:off x="21323300" y="1827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777" name="楕円 776"/>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108204</xdr:rowOff>
    </xdr:to>
    <xdr:cxnSp macro="">
      <xdr:nvCxnSpPr>
        <xdr:cNvPr id="778" name="直線コネクタ 777"/>
        <xdr:cNvCxnSpPr/>
      </xdr:nvCxnSpPr>
      <xdr:spPr>
        <a:xfrm flipV="1">
          <a:off x="20434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779" name="楕円 778"/>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107</xdr:row>
      <xdr:rowOff>44196</xdr:rowOff>
    </xdr:to>
    <xdr:cxnSp macro="">
      <xdr:nvCxnSpPr>
        <xdr:cNvPr id="780" name="直線コネクタ 779"/>
        <xdr:cNvCxnSpPr/>
      </xdr:nvCxnSpPr>
      <xdr:spPr>
        <a:xfrm flipV="1">
          <a:off x="19545300" y="1828190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81"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82"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83"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784" name="n_1main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785" name="n_2mainValue【公民館】&#10;一人当たり面積"/>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786" name="n_3mainValue【公民館】&#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フラ資産としては、道路における一人当たり延長が類似団体より高いことから、社会基盤が高い水準で整備されていることが分かる。しかし、道路・橋りょう・トンネルにおける有形固定資産減価償却率は類似団体より高いことから、維持補修を中心として、インフラ資産の長寿命化を図る必要がある。漁港、港湾においては、近年の漁港施設に対する機能保全、強化事業により、減価償却率は低く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用資産としては、公営住宅における一人当たり面積が類似団体より高い水準で整備されているものの、有形固定資産減価償却率が高いことから、引き続き、社会資本整備交付金を活用し長寿命化計画を基に改修を進めていく。また、学校施設における一人当たり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や高めとなっている。認定こども園・幼稚園・保育所・公民館における一人当たり面積は類似団体に比べ低いことから、人口減少下における施設の整理ができていると判断できる。しかしながら、特に認定こども園・幼稚園・保育所における有形固定資産減価償却率については類似団体と比べても高い水準で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公立認定子ども園の建設に着手したため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は数値の減少が見込まれるが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人口減少・少子化に注視しながら改修や整備を進めていく必要がある。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38,761
38,468
291.20
21,980,656
21,520,589
362,397
11,451,017
26,338,398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2" name="楕円 71"/>
        <xdr:cNvSpPr/>
      </xdr:nvSpPr>
      <xdr:spPr>
        <a:xfrm>
          <a:off x="4584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3" name="【図書館】&#10;有形固定資産減価償却率該当値テキスト"/>
        <xdr:cNvSpPr txBox="1"/>
      </xdr:nvSpPr>
      <xdr:spPr>
        <a:xfrm>
          <a:off x="4673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4" name="楕円 73"/>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138249</xdr:rowOff>
    </xdr:from>
    <xdr:to>
      <xdr:col>24</xdr:col>
      <xdr:colOff>63500</xdr:colOff>
      <xdr:row>37</xdr:row>
      <xdr:rowOff>5987</xdr:rowOff>
    </xdr:to>
    <xdr:cxnSp macro="">
      <xdr:nvCxnSpPr>
        <xdr:cNvPr id="75" name="直線コネクタ 74"/>
        <xdr:cNvCxnSpPr/>
      </xdr:nvCxnSpPr>
      <xdr:spPr>
        <a:xfrm flipV="1">
          <a:off x="3797300" y="63104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6" name="楕円 75"/>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45176</xdr:rowOff>
    </xdr:to>
    <xdr:cxnSp macro="">
      <xdr:nvCxnSpPr>
        <xdr:cNvPr id="77" name="直線コネクタ 76"/>
        <xdr:cNvCxnSpPr/>
      </xdr:nvCxnSpPr>
      <xdr:spPr>
        <a:xfrm flipV="1">
          <a:off x="2908300" y="63496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78" name="楕円 77"/>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37</xdr:row>
      <xdr:rowOff>45176</xdr:rowOff>
    </xdr:to>
    <xdr:cxnSp macro="">
      <xdr:nvCxnSpPr>
        <xdr:cNvPr id="79" name="直線コネクタ 78"/>
        <xdr:cNvCxnSpPr/>
      </xdr:nvCxnSpPr>
      <xdr:spPr>
        <a:xfrm>
          <a:off x="2019300" y="627779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2" name="n_3ave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73314</xdr:rowOff>
    </xdr:from>
    <xdr:ext cx="405111" cy="259045"/>
    <xdr:sp macro="" textlink="">
      <xdr:nvSpPr>
        <xdr:cNvPr id="83" name="n_1mainValue【図書館】&#10;有形固定資産減価償却率"/>
        <xdr:cNvSpPr txBox="1"/>
      </xdr:nvSpPr>
      <xdr:spPr>
        <a:xfrm>
          <a:off x="3582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4" name="n_2main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5" name="n_3mainValue【図書館】&#10;有形固定資産減価償却率"/>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0" name="フローチャート: 判断 119"/>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150585</xdr:rowOff>
    </xdr:from>
    <xdr:to>
      <xdr:col>55</xdr:col>
      <xdr:colOff>50800</xdr:colOff>
      <xdr:row>39</xdr:row>
      <xdr:rowOff>80735</xdr:rowOff>
    </xdr:to>
    <xdr:sp macro="" textlink="">
      <xdr:nvSpPr>
        <xdr:cNvPr id="126" name="楕円 125"/>
        <xdr:cNvSpPr/>
      </xdr:nvSpPr>
      <xdr:spPr>
        <a:xfrm>
          <a:off x="10426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129012</xdr:rowOff>
    </xdr:from>
    <xdr:ext cx="469744" cy="259045"/>
    <xdr:sp macro="" textlink="">
      <xdr:nvSpPr>
        <xdr:cNvPr id="127" name="【図書館】&#10;一人当たり面積該当値テキスト"/>
        <xdr:cNvSpPr txBox="1"/>
      </xdr:nvSpPr>
      <xdr:spPr>
        <a:xfrm>
          <a:off x="10515600" y="66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28" name="楕円 127"/>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29935</xdr:rowOff>
    </xdr:from>
    <xdr:to>
      <xdr:col>55</xdr:col>
      <xdr:colOff>0</xdr:colOff>
      <xdr:row>39</xdr:row>
      <xdr:rowOff>40822</xdr:rowOff>
    </xdr:to>
    <xdr:cxnSp macro="">
      <xdr:nvCxnSpPr>
        <xdr:cNvPr id="129" name="直線コネクタ 128"/>
        <xdr:cNvCxnSpPr/>
      </xdr:nvCxnSpPr>
      <xdr:spPr>
        <a:xfrm flipV="1">
          <a:off x="9639300" y="67164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xdr:rowOff>
    </xdr:from>
    <xdr:to>
      <xdr:col>46</xdr:col>
      <xdr:colOff>38100</xdr:colOff>
      <xdr:row>39</xdr:row>
      <xdr:rowOff>102507</xdr:rowOff>
    </xdr:to>
    <xdr:sp macro="" textlink="">
      <xdr:nvSpPr>
        <xdr:cNvPr id="130" name="楕円 129"/>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51707</xdr:rowOff>
    </xdr:to>
    <xdr:cxnSp macro="">
      <xdr:nvCxnSpPr>
        <xdr:cNvPr id="131" name="直線コネクタ 130"/>
        <xdr:cNvCxnSpPr/>
      </xdr:nvCxnSpPr>
      <xdr:spPr>
        <a:xfrm flipV="1">
          <a:off x="8750300" y="672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77107</xdr:rowOff>
    </xdr:from>
    <xdr:to>
      <xdr:col>41</xdr:col>
      <xdr:colOff>101600</xdr:colOff>
      <xdr:row>40</xdr:row>
      <xdr:rowOff>7257</xdr:rowOff>
    </xdr:to>
    <xdr:sp macro="" textlink="">
      <xdr:nvSpPr>
        <xdr:cNvPr id="132" name="楕円 131"/>
        <xdr:cNvSpPr/>
      </xdr:nvSpPr>
      <xdr:spPr>
        <a:xfrm>
          <a:off x="7810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51707</xdr:rowOff>
    </xdr:from>
    <xdr:to>
      <xdr:col>45</xdr:col>
      <xdr:colOff>177800</xdr:colOff>
      <xdr:row>39</xdr:row>
      <xdr:rowOff>127907</xdr:rowOff>
    </xdr:to>
    <xdr:cxnSp macro="">
      <xdr:nvCxnSpPr>
        <xdr:cNvPr id="133" name="直線コネクタ 132"/>
        <xdr:cNvCxnSpPr/>
      </xdr:nvCxnSpPr>
      <xdr:spPr>
        <a:xfrm flipV="1">
          <a:off x="7861300" y="67382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36" name="n_3aveValue【図書館】&#10;一人当たり面積"/>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82749</xdr:rowOff>
    </xdr:from>
    <xdr:ext cx="469744" cy="259045"/>
    <xdr:sp macro="" textlink="">
      <xdr:nvSpPr>
        <xdr:cNvPr id="137" name="n_1mainValue【図書館】&#10;一人当たり面積"/>
        <xdr:cNvSpPr txBox="1"/>
      </xdr:nvSpPr>
      <xdr:spPr>
        <a:xfrm>
          <a:off x="93917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93634</xdr:rowOff>
    </xdr:from>
    <xdr:ext cx="469744" cy="259045"/>
    <xdr:sp macro="" textlink="">
      <xdr:nvSpPr>
        <xdr:cNvPr id="138" name="n_2mainValue【図書館】&#10;一人当たり面積"/>
        <xdr:cNvSpPr txBox="1"/>
      </xdr:nvSpPr>
      <xdr:spPr>
        <a:xfrm>
          <a:off x="8515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169834</xdr:rowOff>
    </xdr:from>
    <xdr:ext cx="469744" cy="259045"/>
    <xdr:sp macro="" textlink="">
      <xdr:nvSpPr>
        <xdr:cNvPr id="139" name="n_3mainValue【図書館】&#10;一人当たり面積"/>
        <xdr:cNvSpPr txBox="1"/>
      </xdr:nvSpPr>
      <xdr:spPr>
        <a:xfrm>
          <a:off x="7626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93218</xdr:rowOff>
    </xdr:from>
    <xdr:to>
      <xdr:col>10</xdr:col>
      <xdr:colOff>165100</xdr:colOff>
      <xdr:row>62</xdr:row>
      <xdr:rowOff>23368</xdr:rowOff>
    </xdr:to>
    <xdr:sp macro="" textlink="">
      <xdr:nvSpPr>
        <xdr:cNvPr id="171" name="フローチャート: 判断 170"/>
        <xdr:cNvSpPr/>
      </xdr:nvSpPr>
      <xdr:spPr>
        <a:xfrm>
          <a:off x="196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93218</xdr:rowOff>
    </xdr:from>
    <xdr:to>
      <xdr:col>24</xdr:col>
      <xdr:colOff>114300</xdr:colOff>
      <xdr:row>59</xdr:row>
      <xdr:rowOff>23368</xdr:rowOff>
    </xdr:to>
    <xdr:sp macro="" textlink="">
      <xdr:nvSpPr>
        <xdr:cNvPr id="177" name="楕円 176"/>
        <xdr:cNvSpPr/>
      </xdr:nvSpPr>
      <xdr:spPr>
        <a:xfrm>
          <a:off x="4584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116095</xdr:rowOff>
    </xdr:from>
    <xdr:ext cx="405111" cy="259045"/>
    <xdr:sp macro="" textlink="">
      <xdr:nvSpPr>
        <xdr:cNvPr id="178" name="【体育館・プール】&#10;有形固定資産減価償却率該当値テキスト"/>
        <xdr:cNvSpPr txBox="1"/>
      </xdr:nvSpPr>
      <xdr:spPr>
        <a:xfrm>
          <a:off x="4673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9" name="楕円 178"/>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144018</xdr:rowOff>
    </xdr:from>
    <xdr:to>
      <xdr:col>24</xdr:col>
      <xdr:colOff>63500</xdr:colOff>
      <xdr:row>59</xdr:row>
      <xdr:rowOff>11430</xdr:rowOff>
    </xdr:to>
    <xdr:cxnSp macro="">
      <xdr:nvCxnSpPr>
        <xdr:cNvPr id="180" name="直線コネクタ 179"/>
        <xdr:cNvCxnSpPr/>
      </xdr:nvCxnSpPr>
      <xdr:spPr>
        <a:xfrm flipV="1">
          <a:off x="3797300" y="100881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22352</xdr:rowOff>
    </xdr:from>
    <xdr:to>
      <xdr:col>15</xdr:col>
      <xdr:colOff>101600</xdr:colOff>
      <xdr:row>59</xdr:row>
      <xdr:rowOff>123952</xdr:rowOff>
    </xdr:to>
    <xdr:sp macro="" textlink="">
      <xdr:nvSpPr>
        <xdr:cNvPr id="181" name="楕円 180"/>
        <xdr:cNvSpPr/>
      </xdr:nvSpPr>
      <xdr:spPr>
        <a:xfrm>
          <a:off x="2857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73152</xdr:rowOff>
    </xdr:to>
    <xdr:cxnSp macro="">
      <xdr:nvCxnSpPr>
        <xdr:cNvPr id="182" name="直線コネクタ 181"/>
        <xdr:cNvCxnSpPr/>
      </xdr:nvCxnSpPr>
      <xdr:spPr>
        <a:xfrm flipV="1">
          <a:off x="2908300" y="10126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104648</xdr:rowOff>
    </xdr:from>
    <xdr:to>
      <xdr:col>10</xdr:col>
      <xdr:colOff>165100</xdr:colOff>
      <xdr:row>59</xdr:row>
      <xdr:rowOff>34798</xdr:rowOff>
    </xdr:to>
    <xdr:sp macro="" textlink="">
      <xdr:nvSpPr>
        <xdr:cNvPr id="183" name="楕円 182"/>
        <xdr:cNvSpPr/>
      </xdr:nvSpPr>
      <xdr:spPr>
        <a:xfrm>
          <a:off x="1968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155448</xdr:rowOff>
    </xdr:from>
    <xdr:to>
      <xdr:col>15</xdr:col>
      <xdr:colOff>50800</xdr:colOff>
      <xdr:row>59</xdr:row>
      <xdr:rowOff>73152</xdr:rowOff>
    </xdr:to>
    <xdr:cxnSp macro="">
      <xdr:nvCxnSpPr>
        <xdr:cNvPr id="184" name="直線コネクタ 183"/>
        <xdr:cNvCxnSpPr/>
      </xdr:nvCxnSpPr>
      <xdr:spPr>
        <a:xfrm>
          <a:off x="2019300" y="1009954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87" name="n_3aveValue【体育館・プール】&#10;有形固定資産減価償却率"/>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88" name="n_1mainValue【体育館・プー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140479</xdr:rowOff>
    </xdr:from>
    <xdr:ext cx="405111" cy="259045"/>
    <xdr:sp macro="" textlink="">
      <xdr:nvSpPr>
        <xdr:cNvPr id="189" name="n_2mainValue【体育館・プール】&#10;有形固定資産減価償却率"/>
        <xdr:cNvSpPr txBox="1"/>
      </xdr:nvSpPr>
      <xdr:spPr>
        <a:xfrm>
          <a:off x="2705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51325</xdr:rowOff>
    </xdr:from>
    <xdr:ext cx="405111" cy="259045"/>
    <xdr:sp macro="" textlink="">
      <xdr:nvSpPr>
        <xdr:cNvPr id="190" name="n_3mainValue【体育館・プール】&#10;有形固定資産減価償却率"/>
        <xdr:cNvSpPr txBox="1"/>
      </xdr:nvSpPr>
      <xdr:spPr>
        <a:xfrm>
          <a:off x="1816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35560</xdr:rowOff>
    </xdr:from>
    <xdr:to>
      <xdr:col>41</xdr:col>
      <xdr:colOff>101600</xdr:colOff>
      <xdr:row>62</xdr:row>
      <xdr:rowOff>137160</xdr:rowOff>
    </xdr:to>
    <xdr:sp macro="" textlink="">
      <xdr:nvSpPr>
        <xdr:cNvPr id="223" name="フローチャート: 判断 222"/>
        <xdr:cNvSpPr/>
      </xdr:nvSpPr>
      <xdr:spPr>
        <a:xfrm>
          <a:off x="7810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43180</xdr:rowOff>
    </xdr:from>
    <xdr:to>
      <xdr:col>55</xdr:col>
      <xdr:colOff>50800</xdr:colOff>
      <xdr:row>63</xdr:row>
      <xdr:rowOff>144780</xdr:rowOff>
    </xdr:to>
    <xdr:sp macro="" textlink="">
      <xdr:nvSpPr>
        <xdr:cNvPr id="229" name="楕円 228"/>
        <xdr:cNvSpPr/>
      </xdr:nvSpPr>
      <xdr:spPr>
        <a:xfrm>
          <a:off x="10426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30"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45720</xdr:rowOff>
    </xdr:from>
    <xdr:to>
      <xdr:col>50</xdr:col>
      <xdr:colOff>165100</xdr:colOff>
      <xdr:row>63</xdr:row>
      <xdr:rowOff>147320</xdr:rowOff>
    </xdr:to>
    <xdr:sp macro="" textlink="">
      <xdr:nvSpPr>
        <xdr:cNvPr id="231" name="楕円 230"/>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93980</xdr:rowOff>
    </xdr:from>
    <xdr:to>
      <xdr:col>55</xdr:col>
      <xdr:colOff>0</xdr:colOff>
      <xdr:row>63</xdr:row>
      <xdr:rowOff>96520</xdr:rowOff>
    </xdr:to>
    <xdr:cxnSp macro="">
      <xdr:nvCxnSpPr>
        <xdr:cNvPr id="232" name="直線コネクタ 231"/>
        <xdr:cNvCxnSpPr/>
      </xdr:nvCxnSpPr>
      <xdr:spPr>
        <a:xfrm flipV="1">
          <a:off x="9639300" y="108953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33" name="楕円 232"/>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96520</xdr:rowOff>
    </xdr:from>
    <xdr:to>
      <xdr:col>50</xdr:col>
      <xdr:colOff>114300</xdr:colOff>
      <xdr:row>63</xdr:row>
      <xdr:rowOff>99060</xdr:rowOff>
    </xdr:to>
    <xdr:cxnSp macro="">
      <xdr:nvCxnSpPr>
        <xdr:cNvPr id="234" name="直線コネクタ 233"/>
        <xdr:cNvCxnSpPr/>
      </xdr:nvCxnSpPr>
      <xdr:spPr>
        <a:xfrm flipV="1">
          <a:off x="8750300" y="108978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110490</xdr:rowOff>
    </xdr:from>
    <xdr:to>
      <xdr:col>41</xdr:col>
      <xdr:colOff>101600</xdr:colOff>
      <xdr:row>64</xdr:row>
      <xdr:rowOff>40640</xdr:rowOff>
    </xdr:to>
    <xdr:sp macro="" textlink="">
      <xdr:nvSpPr>
        <xdr:cNvPr id="235" name="楕円 234"/>
        <xdr:cNvSpPr/>
      </xdr:nvSpPr>
      <xdr:spPr>
        <a:xfrm>
          <a:off x="7810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161290</xdr:rowOff>
    </xdr:to>
    <xdr:cxnSp macro="">
      <xdr:nvCxnSpPr>
        <xdr:cNvPr id="236" name="直線コネクタ 235"/>
        <xdr:cNvCxnSpPr/>
      </xdr:nvCxnSpPr>
      <xdr:spPr>
        <a:xfrm flipV="1">
          <a:off x="7861300" y="1090041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39" name="n_3aveValue【体育館・プール】&#10;一人当たり面積"/>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138447</xdr:rowOff>
    </xdr:from>
    <xdr:ext cx="469744" cy="259045"/>
    <xdr:sp macro="" textlink="">
      <xdr:nvSpPr>
        <xdr:cNvPr id="240" name="n_1mainValue【体育館・プール】&#10;一人当たり面積"/>
        <xdr:cNvSpPr txBox="1"/>
      </xdr:nvSpPr>
      <xdr:spPr>
        <a:xfrm>
          <a:off x="93917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41"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31767</xdr:rowOff>
    </xdr:from>
    <xdr:ext cx="469744" cy="259045"/>
    <xdr:sp macro="" textlink="">
      <xdr:nvSpPr>
        <xdr:cNvPr id="242" name="n_3mainValue【体育館・プール】&#10;一人当たり面積"/>
        <xdr:cNvSpPr txBox="1"/>
      </xdr:nvSpPr>
      <xdr:spPr>
        <a:xfrm>
          <a:off x="7626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6" name="フローチャート: 判断 27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82" name="楕円 281"/>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83" name="【福祉施設】&#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84" name="楕円 283"/>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26670</xdr:rowOff>
    </xdr:to>
    <xdr:cxnSp macro="">
      <xdr:nvCxnSpPr>
        <xdr:cNvPr id="285" name="直線コネクタ 284"/>
        <xdr:cNvCxnSpPr/>
      </xdr:nvCxnSpPr>
      <xdr:spPr>
        <a:xfrm flipV="1">
          <a:off x="3797300" y="138741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86" name="楕円 285"/>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26670</xdr:rowOff>
    </xdr:to>
    <xdr:cxnSp macro="">
      <xdr:nvCxnSpPr>
        <xdr:cNvPr id="287" name="直線コネクタ 286"/>
        <xdr:cNvCxnSpPr/>
      </xdr:nvCxnSpPr>
      <xdr:spPr>
        <a:xfrm>
          <a:off x="2908300" y="13896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288" name="楕円 287"/>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82</xdr:row>
      <xdr:rowOff>148589</xdr:rowOff>
    </xdr:to>
    <xdr:cxnSp macro="">
      <xdr:nvCxnSpPr>
        <xdr:cNvPr id="289" name="直線コネクタ 288"/>
        <xdr:cNvCxnSpPr/>
      </xdr:nvCxnSpPr>
      <xdr:spPr>
        <a:xfrm flipV="1">
          <a:off x="2019300" y="13896975"/>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92"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93" name="n_1main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294" name="n_2mainValue【福祉施設】&#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295" name="n_3mainValue【福祉施設】&#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146749</xdr:rowOff>
    </xdr:from>
    <xdr:to>
      <xdr:col>41</xdr:col>
      <xdr:colOff>101600</xdr:colOff>
      <xdr:row>85</xdr:row>
      <xdr:rowOff>76899</xdr:rowOff>
    </xdr:to>
    <xdr:sp macro="" textlink="">
      <xdr:nvSpPr>
        <xdr:cNvPr id="324" name="フローチャート: 判断 323"/>
        <xdr:cNvSpPr/>
      </xdr:nvSpPr>
      <xdr:spPr>
        <a:xfrm>
          <a:off x="7810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121602</xdr:rowOff>
    </xdr:from>
    <xdr:to>
      <xdr:col>55</xdr:col>
      <xdr:colOff>50800</xdr:colOff>
      <xdr:row>85</xdr:row>
      <xdr:rowOff>51752</xdr:rowOff>
    </xdr:to>
    <xdr:sp macro="" textlink="">
      <xdr:nvSpPr>
        <xdr:cNvPr id="330" name="楕円 329"/>
        <xdr:cNvSpPr/>
      </xdr:nvSpPr>
      <xdr:spPr>
        <a:xfrm>
          <a:off x="104267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80979</xdr:rowOff>
    </xdr:from>
    <xdr:ext cx="469744" cy="259045"/>
    <xdr:sp macro="" textlink="">
      <xdr:nvSpPr>
        <xdr:cNvPr id="331" name="【福祉施設】&#10;一人当たり面積該当値テキスト"/>
        <xdr:cNvSpPr txBox="1"/>
      </xdr:nvSpPr>
      <xdr:spPr>
        <a:xfrm>
          <a:off x="10515600" y="1431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123317</xdr:rowOff>
    </xdr:from>
    <xdr:to>
      <xdr:col>50</xdr:col>
      <xdr:colOff>165100</xdr:colOff>
      <xdr:row>85</xdr:row>
      <xdr:rowOff>53467</xdr:rowOff>
    </xdr:to>
    <xdr:sp macro="" textlink="">
      <xdr:nvSpPr>
        <xdr:cNvPr id="332" name="楕円 331"/>
        <xdr:cNvSpPr/>
      </xdr:nvSpPr>
      <xdr:spPr>
        <a:xfrm>
          <a:off x="95885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xdr:rowOff>
    </xdr:from>
    <xdr:to>
      <xdr:col>55</xdr:col>
      <xdr:colOff>0</xdr:colOff>
      <xdr:row>85</xdr:row>
      <xdr:rowOff>2667</xdr:rowOff>
    </xdr:to>
    <xdr:cxnSp macro="">
      <xdr:nvCxnSpPr>
        <xdr:cNvPr id="333" name="直線コネクタ 332"/>
        <xdr:cNvCxnSpPr/>
      </xdr:nvCxnSpPr>
      <xdr:spPr>
        <a:xfrm flipV="1">
          <a:off x="9639300" y="1457420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125031</xdr:rowOff>
    </xdr:from>
    <xdr:to>
      <xdr:col>46</xdr:col>
      <xdr:colOff>38100</xdr:colOff>
      <xdr:row>85</xdr:row>
      <xdr:rowOff>55181</xdr:rowOff>
    </xdr:to>
    <xdr:sp macro="" textlink="">
      <xdr:nvSpPr>
        <xdr:cNvPr id="334" name="楕円 333"/>
        <xdr:cNvSpPr/>
      </xdr:nvSpPr>
      <xdr:spPr>
        <a:xfrm>
          <a:off x="8699500" y="145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xdr:rowOff>
    </xdr:from>
    <xdr:to>
      <xdr:col>50</xdr:col>
      <xdr:colOff>114300</xdr:colOff>
      <xdr:row>85</xdr:row>
      <xdr:rowOff>4381</xdr:rowOff>
    </xdr:to>
    <xdr:cxnSp macro="">
      <xdr:nvCxnSpPr>
        <xdr:cNvPr id="335" name="直線コネクタ 334"/>
        <xdr:cNvCxnSpPr/>
      </xdr:nvCxnSpPr>
      <xdr:spPr>
        <a:xfrm flipV="1">
          <a:off x="8750300" y="1457591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xdr:rowOff>
    </xdr:from>
    <xdr:to>
      <xdr:col>41</xdr:col>
      <xdr:colOff>101600</xdr:colOff>
      <xdr:row>85</xdr:row>
      <xdr:rowOff>116903</xdr:rowOff>
    </xdr:to>
    <xdr:sp macro="" textlink="">
      <xdr:nvSpPr>
        <xdr:cNvPr id="336" name="楕円 335"/>
        <xdr:cNvSpPr/>
      </xdr:nvSpPr>
      <xdr:spPr>
        <a:xfrm>
          <a:off x="7810500" y="14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xdr:rowOff>
    </xdr:from>
    <xdr:to>
      <xdr:col>45</xdr:col>
      <xdr:colOff>177800</xdr:colOff>
      <xdr:row>85</xdr:row>
      <xdr:rowOff>66103</xdr:rowOff>
    </xdr:to>
    <xdr:cxnSp macro="">
      <xdr:nvCxnSpPr>
        <xdr:cNvPr id="337" name="直線コネクタ 336"/>
        <xdr:cNvCxnSpPr/>
      </xdr:nvCxnSpPr>
      <xdr:spPr>
        <a:xfrm flipV="1">
          <a:off x="7861300" y="1457763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93426</xdr:rowOff>
    </xdr:from>
    <xdr:ext cx="469744" cy="259045"/>
    <xdr:sp macro="" textlink="">
      <xdr:nvSpPr>
        <xdr:cNvPr id="340" name="n_3aveValue【福祉施設】&#10;一人当たり面積"/>
        <xdr:cNvSpPr txBox="1"/>
      </xdr:nvSpPr>
      <xdr:spPr>
        <a:xfrm>
          <a:off x="7626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69994</xdr:rowOff>
    </xdr:from>
    <xdr:ext cx="469744" cy="259045"/>
    <xdr:sp macro="" textlink="">
      <xdr:nvSpPr>
        <xdr:cNvPr id="341" name="n_1mainValue【福祉施設】&#10;一人当たり面積"/>
        <xdr:cNvSpPr txBox="1"/>
      </xdr:nvSpPr>
      <xdr:spPr>
        <a:xfrm>
          <a:off x="9391727" y="1430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46308</xdr:rowOff>
    </xdr:from>
    <xdr:ext cx="469744" cy="259045"/>
    <xdr:sp macro="" textlink="">
      <xdr:nvSpPr>
        <xdr:cNvPr id="342" name="n_2mainValue【福祉施設】&#10;一人当たり面積"/>
        <xdr:cNvSpPr txBox="1"/>
      </xdr:nvSpPr>
      <xdr:spPr>
        <a:xfrm>
          <a:off x="8515427" y="14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108030</xdr:rowOff>
    </xdr:from>
    <xdr:ext cx="469744" cy="259045"/>
    <xdr:sp macro="" textlink="">
      <xdr:nvSpPr>
        <xdr:cNvPr id="343" name="n_3mainValue【福祉施設】&#10;一人当たり面積"/>
        <xdr:cNvSpPr txBox="1"/>
      </xdr:nvSpPr>
      <xdr:spPr>
        <a:xfrm>
          <a:off x="7626427" y="146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78" name="フローチャート: 判断 377"/>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384" name="楕円 383"/>
        <xdr:cNvSpPr/>
      </xdr:nvSpPr>
      <xdr:spPr>
        <a:xfrm>
          <a:off x="4584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385" name="【市民会館】&#10;有形固定資産減価償却率該当値テキスト"/>
        <xdr:cNvSpPr txBox="1"/>
      </xdr:nvSpPr>
      <xdr:spPr>
        <a:xfrm>
          <a:off x="4673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386" name="楕円 385"/>
        <xdr:cNvSpPr/>
      </xdr:nvSpPr>
      <xdr:spPr>
        <a:xfrm>
          <a:off x="3746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59871</xdr:rowOff>
    </xdr:to>
    <xdr:cxnSp macro="">
      <xdr:nvCxnSpPr>
        <xdr:cNvPr id="387" name="直線コネクタ 386"/>
        <xdr:cNvCxnSpPr/>
      </xdr:nvCxnSpPr>
      <xdr:spPr>
        <a:xfrm flipV="1">
          <a:off x="3797300" y="176898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28666</xdr:rowOff>
    </xdr:from>
    <xdr:to>
      <xdr:col>15</xdr:col>
      <xdr:colOff>101600</xdr:colOff>
      <xdr:row>103</xdr:row>
      <xdr:rowOff>130266</xdr:rowOff>
    </xdr:to>
    <xdr:sp macro="" textlink="">
      <xdr:nvSpPr>
        <xdr:cNvPr id="388" name="楕円 387"/>
        <xdr:cNvSpPr/>
      </xdr:nvSpPr>
      <xdr:spPr>
        <a:xfrm>
          <a:off x="2857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59871</xdr:rowOff>
    </xdr:from>
    <xdr:to>
      <xdr:col>19</xdr:col>
      <xdr:colOff>177800</xdr:colOff>
      <xdr:row>103</xdr:row>
      <xdr:rowOff>79466</xdr:rowOff>
    </xdr:to>
    <xdr:cxnSp macro="">
      <xdr:nvCxnSpPr>
        <xdr:cNvPr id="389" name="直線コネクタ 388"/>
        <xdr:cNvCxnSpPr/>
      </xdr:nvCxnSpPr>
      <xdr:spPr>
        <a:xfrm flipV="1">
          <a:off x="2908300" y="177192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390" name="楕円 389"/>
        <xdr:cNvSpPr/>
      </xdr:nvSpPr>
      <xdr:spPr>
        <a:xfrm>
          <a:off x="1968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79466</xdr:rowOff>
    </xdr:from>
    <xdr:to>
      <xdr:col>15</xdr:col>
      <xdr:colOff>50800</xdr:colOff>
      <xdr:row>103</xdr:row>
      <xdr:rowOff>164374</xdr:rowOff>
    </xdr:to>
    <xdr:cxnSp macro="">
      <xdr:nvCxnSpPr>
        <xdr:cNvPr id="391" name="直線コネクタ 390"/>
        <xdr:cNvCxnSpPr/>
      </xdr:nvCxnSpPr>
      <xdr:spPr>
        <a:xfrm flipV="1">
          <a:off x="2019300" y="1773881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394"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395" name="n_1mainValue【市民会館】&#10;有形固定資産減価償却率"/>
        <xdr:cNvSpPr txBox="1"/>
      </xdr:nvSpPr>
      <xdr:spPr>
        <a:xfrm>
          <a:off x="3582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146793</xdr:rowOff>
    </xdr:from>
    <xdr:ext cx="405111" cy="259045"/>
    <xdr:sp macro="" textlink="">
      <xdr:nvSpPr>
        <xdr:cNvPr id="396" name="n_2mainValue【市民会館】&#10;有形固定資産減価償却率"/>
        <xdr:cNvSpPr txBox="1"/>
      </xdr:nvSpPr>
      <xdr:spPr>
        <a:xfrm>
          <a:off x="2705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397" name="n_3mainValue【市民会館】&#10;有形固定資産減価償却率"/>
        <xdr:cNvSpPr txBox="1"/>
      </xdr:nvSpPr>
      <xdr:spPr>
        <a:xfrm>
          <a:off x="1816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0" name="フローチャート: 判断 429"/>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29211</xdr:rowOff>
    </xdr:from>
    <xdr:to>
      <xdr:col>55</xdr:col>
      <xdr:colOff>50800</xdr:colOff>
      <xdr:row>106</xdr:row>
      <xdr:rowOff>130811</xdr:rowOff>
    </xdr:to>
    <xdr:sp macro="" textlink="">
      <xdr:nvSpPr>
        <xdr:cNvPr id="436" name="楕円 435"/>
        <xdr:cNvSpPr/>
      </xdr:nvSpPr>
      <xdr:spPr>
        <a:xfrm>
          <a:off x="10426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7638</xdr:rowOff>
    </xdr:from>
    <xdr:ext cx="469744" cy="259045"/>
    <xdr:sp macro="" textlink="">
      <xdr:nvSpPr>
        <xdr:cNvPr id="437" name="【市民会館】&#10;一人当たり面積該当値テキスト"/>
        <xdr:cNvSpPr txBox="1"/>
      </xdr:nvSpPr>
      <xdr:spPr>
        <a:xfrm>
          <a:off x="10515600"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38" name="楕円 437"/>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87630</xdr:rowOff>
    </xdr:to>
    <xdr:cxnSp macro="">
      <xdr:nvCxnSpPr>
        <xdr:cNvPr id="439" name="直線コネクタ 438"/>
        <xdr:cNvCxnSpPr/>
      </xdr:nvCxnSpPr>
      <xdr:spPr>
        <a:xfrm flipV="1">
          <a:off x="9639300" y="18253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440" name="楕円 439"/>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95250</xdr:rowOff>
    </xdr:to>
    <xdr:cxnSp macro="">
      <xdr:nvCxnSpPr>
        <xdr:cNvPr id="441" name="直線コネクタ 440"/>
        <xdr:cNvCxnSpPr/>
      </xdr:nvCxnSpPr>
      <xdr:spPr>
        <a:xfrm flipV="1">
          <a:off x="8750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442" name="楕円 441"/>
        <xdr:cNvSpPr/>
      </xdr:nvSpPr>
      <xdr:spPr>
        <a:xfrm>
          <a:off x="781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3811</xdr:rowOff>
    </xdr:from>
    <xdr:to>
      <xdr:col>45</xdr:col>
      <xdr:colOff>177800</xdr:colOff>
      <xdr:row>106</xdr:row>
      <xdr:rowOff>95250</xdr:rowOff>
    </xdr:to>
    <xdr:cxnSp macro="">
      <xdr:nvCxnSpPr>
        <xdr:cNvPr id="443" name="直線コネクタ 442"/>
        <xdr:cNvCxnSpPr/>
      </xdr:nvCxnSpPr>
      <xdr:spPr>
        <a:xfrm>
          <a:off x="7861300" y="180060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46"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447" name="n_1mainValue【市民会館】&#10;一人当たり面積"/>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137177</xdr:rowOff>
    </xdr:from>
    <xdr:ext cx="469744" cy="259045"/>
    <xdr:sp macro="" textlink="">
      <xdr:nvSpPr>
        <xdr:cNvPr id="448" name="n_2mainValue【市民会館】&#10;一人当たり面積"/>
        <xdr:cNvSpPr txBox="1"/>
      </xdr:nvSpPr>
      <xdr:spPr>
        <a:xfrm>
          <a:off x="8515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49" name="n_3main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84" name="フローチャート: 判断 48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90" name="楕円 489"/>
        <xdr:cNvSpPr/>
      </xdr:nvSpPr>
      <xdr:spPr>
        <a:xfrm>
          <a:off x="16268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160581</xdr:rowOff>
    </xdr:from>
    <xdr:ext cx="405111" cy="259045"/>
    <xdr:sp macro="" textlink="">
      <xdr:nvSpPr>
        <xdr:cNvPr id="491" name="【一般廃棄物処理施設】&#10;有形固定資産減価償却率該当値テキスト"/>
        <xdr:cNvSpPr txBox="1"/>
      </xdr:nvSpPr>
      <xdr:spPr>
        <a:xfrm>
          <a:off x="163576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64589</xdr:rowOff>
    </xdr:from>
    <xdr:to>
      <xdr:col>81</xdr:col>
      <xdr:colOff>101600</xdr:colOff>
      <xdr:row>37</xdr:row>
      <xdr:rowOff>166188</xdr:rowOff>
    </xdr:to>
    <xdr:sp macro="" textlink="">
      <xdr:nvSpPr>
        <xdr:cNvPr id="492" name="楕円 491"/>
        <xdr:cNvSpPr/>
      </xdr:nvSpPr>
      <xdr:spPr>
        <a:xfrm>
          <a:off x="15430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115389</xdr:rowOff>
    </xdr:to>
    <xdr:cxnSp macro="">
      <xdr:nvCxnSpPr>
        <xdr:cNvPr id="493" name="直線コネクタ 492"/>
        <xdr:cNvCxnSpPr/>
      </xdr:nvCxnSpPr>
      <xdr:spPr>
        <a:xfrm flipV="1">
          <a:off x="15481300" y="640515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94" name="楕円 493"/>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115389</xdr:rowOff>
    </xdr:to>
    <xdr:cxnSp macro="">
      <xdr:nvCxnSpPr>
        <xdr:cNvPr id="495" name="直線コネクタ 494"/>
        <xdr:cNvCxnSpPr/>
      </xdr:nvCxnSpPr>
      <xdr:spPr>
        <a:xfrm>
          <a:off x="14592300" y="640352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96" name="楕円 495"/>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59872</xdr:rowOff>
    </xdr:from>
    <xdr:to>
      <xdr:col>76</xdr:col>
      <xdr:colOff>114300</xdr:colOff>
      <xdr:row>37</xdr:row>
      <xdr:rowOff>99060</xdr:rowOff>
    </xdr:to>
    <xdr:cxnSp macro="">
      <xdr:nvCxnSpPr>
        <xdr:cNvPr id="497" name="直線コネクタ 496"/>
        <xdr:cNvCxnSpPr/>
      </xdr:nvCxnSpPr>
      <xdr:spPr>
        <a:xfrm flipV="1">
          <a:off x="13703300" y="64035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500"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157315</xdr:rowOff>
    </xdr:from>
    <xdr:ext cx="405111" cy="259045"/>
    <xdr:sp macro="" textlink="">
      <xdr:nvSpPr>
        <xdr:cNvPr id="501" name="n_1mainValue【一般廃棄物処理施設】&#10;有形固定資産減価償却率"/>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502" name="n_2mainValue【一般廃棄物処理施設】&#10;有形固定資産減価償却率"/>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03" name="n_3mainValue【一般廃棄物処理施設】&#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34"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144804</xdr:rowOff>
    </xdr:from>
    <xdr:to>
      <xdr:col>102</xdr:col>
      <xdr:colOff>165100</xdr:colOff>
      <xdr:row>41</xdr:row>
      <xdr:rowOff>74954</xdr:rowOff>
    </xdr:to>
    <xdr:sp macro="" textlink="">
      <xdr:nvSpPr>
        <xdr:cNvPr id="538" name="フローチャート: 判断 537"/>
        <xdr:cNvSpPr/>
      </xdr:nvSpPr>
      <xdr:spPr>
        <a:xfrm>
          <a:off x="19494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111389</xdr:rowOff>
    </xdr:from>
    <xdr:to>
      <xdr:col>116</xdr:col>
      <xdr:colOff>114300</xdr:colOff>
      <xdr:row>41</xdr:row>
      <xdr:rowOff>41539</xdr:rowOff>
    </xdr:to>
    <xdr:sp macro="" textlink="">
      <xdr:nvSpPr>
        <xdr:cNvPr id="544" name="楕円 543"/>
        <xdr:cNvSpPr/>
      </xdr:nvSpPr>
      <xdr:spPr>
        <a:xfrm>
          <a:off x="221107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134266</xdr:rowOff>
    </xdr:from>
    <xdr:ext cx="534377" cy="259045"/>
    <xdr:sp macro="" textlink="">
      <xdr:nvSpPr>
        <xdr:cNvPr id="545" name="【一般廃棄物処理施設】&#10;一人当たり有形固定資産（償却資産）額該当値テキスト"/>
        <xdr:cNvSpPr txBox="1"/>
      </xdr:nvSpPr>
      <xdr:spPr>
        <a:xfrm>
          <a:off x="22199600" y="682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115596</xdr:rowOff>
    </xdr:from>
    <xdr:to>
      <xdr:col>112</xdr:col>
      <xdr:colOff>38100</xdr:colOff>
      <xdr:row>41</xdr:row>
      <xdr:rowOff>45746</xdr:rowOff>
    </xdr:to>
    <xdr:sp macro="" textlink="">
      <xdr:nvSpPr>
        <xdr:cNvPr id="546" name="楕円 545"/>
        <xdr:cNvSpPr/>
      </xdr:nvSpPr>
      <xdr:spPr>
        <a:xfrm>
          <a:off x="21272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162189</xdr:rowOff>
    </xdr:from>
    <xdr:to>
      <xdr:col>116</xdr:col>
      <xdr:colOff>63500</xdr:colOff>
      <xdr:row>40</xdr:row>
      <xdr:rowOff>166396</xdr:rowOff>
    </xdr:to>
    <xdr:cxnSp macro="">
      <xdr:nvCxnSpPr>
        <xdr:cNvPr id="547" name="直線コネクタ 546"/>
        <xdr:cNvCxnSpPr/>
      </xdr:nvCxnSpPr>
      <xdr:spPr>
        <a:xfrm flipV="1">
          <a:off x="21323300" y="7020189"/>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148762</xdr:rowOff>
    </xdr:from>
    <xdr:to>
      <xdr:col>107</xdr:col>
      <xdr:colOff>101600</xdr:colOff>
      <xdr:row>41</xdr:row>
      <xdr:rowOff>78912</xdr:rowOff>
    </xdr:to>
    <xdr:sp macro="" textlink="">
      <xdr:nvSpPr>
        <xdr:cNvPr id="548" name="楕円 547"/>
        <xdr:cNvSpPr/>
      </xdr:nvSpPr>
      <xdr:spPr>
        <a:xfrm>
          <a:off x="20383500" y="70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166396</xdr:rowOff>
    </xdr:from>
    <xdr:to>
      <xdr:col>111</xdr:col>
      <xdr:colOff>177800</xdr:colOff>
      <xdr:row>41</xdr:row>
      <xdr:rowOff>28112</xdr:rowOff>
    </xdr:to>
    <xdr:cxnSp macro="">
      <xdr:nvCxnSpPr>
        <xdr:cNvPr id="549" name="直線コネクタ 548"/>
        <xdr:cNvCxnSpPr/>
      </xdr:nvCxnSpPr>
      <xdr:spPr>
        <a:xfrm flipV="1">
          <a:off x="20434300" y="702439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153533</xdr:rowOff>
    </xdr:from>
    <xdr:to>
      <xdr:col>102</xdr:col>
      <xdr:colOff>165100</xdr:colOff>
      <xdr:row>41</xdr:row>
      <xdr:rowOff>83683</xdr:rowOff>
    </xdr:to>
    <xdr:sp macro="" textlink="">
      <xdr:nvSpPr>
        <xdr:cNvPr id="550" name="楕円 549"/>
        <xdr:cNvSpPr/>
      </xdr:nvSpPr>
      <xdr:spPr>
        <a:xfrm>
          <a:off x="19494500" y="7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28112</xdr:rowOff>
    </xdr:from>
    <xdr:to>
      <xdr:col>107</xdr:col>
      <xdr:colOff>50800</xdr:colOff>
      <xdr:row>41</xdr:row>
      <xdr:rowOff>32883</xdr:rowOff>
    </xdr:to>
    <xdr:cxnSp macro="">
      <xdr:nvCxnSpPr>
        <xdr:cNvPr id="551" name="直線コネクタ 550"/>
        <xdr:cNvCxnSpPr/>
      </xdr:nvCxnSpPr>
      <xdr:spPr>
        <a:xfrm flipV="1">
          <a:off x="19545300" y="7057562"/>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91481</xdr:rowOff>
    </xdr:from>
    <xdr:ext cx="534377" cy="259045"/>
    <xdr:sp macro="" textlink="">
      <xdr:nvSpPr>
        <xdr:cNvPr id="554" name="n_3aveValue【一般廃棄物処理施設】&#10;一人当たり有形固定資産（償却資産）額"/>
        <xdr:cNvSpPr txBox="1"/>
      </xdr:nvSpPr>
      <xdr:spPr>
        <a:xfrm>
          <a:off x="19278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62273</xdr:rowOff>
    </xdr:from>
    <xdr:ext cx="534377" cy="259045"/>
    <xdr:sp macro="" textlink="">
      <xdr:nvSpPr>
        <xdr:cNvPr id="555" name="n_1mainValue【一般廃棄物処理施設】&#10;一人当たり有形固定資産（償却資産）額"/>
        <xdr:cNvSpPr txBox="1"/>
      </xdr:nvSpPr>
      <xdr:spPr>
        <a:xfrm>
          <a:off x="210434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70039</xdr:rowOff>
    </xdr:from>
    <xdr:ext cx="534377" cy="259045"/>
    <xdr:sp macro="" textlink="">
      <xdr:nvSpPr>
        <xdr:cNvPr id="556" name="n_2mainValue【一般廃棄物処理施設】&#10;一人当たり有形固定資産（償却資産）額"/>
        <xdr:cNvSpPr txBox="1"/>
      </xdr:nvSpPr>
      <xdr:spPr>
        <a:xfrm>
          <a:off x="20167111" y="70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74810</xdr:rowOff>
    </xdr:from>
    <xdr:ext cx="534377" cy="259045"/>
    <xdr:sp macro="" textlink="">
      <xdr:nvSpPr>
        <xdr:cNvPr id="557" name="n_3mainValue【一般廃棄物処理施設】&#10;一人当たり有形固定資産（償却資産）額"/>
        <xdr:cNvSpPr txBox="1"/>
      </xdr:nvSpPr>
      <xdr:spPr>
        <a:xfrm>
          <a:off x="19278111" y="7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88"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92" name="フローチャート: 判断 591"/>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598" name="楕円 597"/>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599" name="【保健センター・保健所】&#10;有形固定資産減価償却率該当値テキスト"/>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600" name="楕円 599"/>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115933</xdr:rowOff>
    </xdr:from>
    <xdr:to>
      <xdr:col>85</xdr:col>
      <xdr:colOff>127000</xdr:colOff>
      <xdr:row>57</xdr:row>
      <xdr:rowOff>160020</xdr:rowOff>
    </xdr:to>
    <xdr:cxnSp macro="">
      <xdr:nvCxnSpPr>
        <xdr:cNvPr id="601" name="直線コネクタ 600"/>
        <xdr:cNvCxnSpPr/>
      </xdr:nvCxnSpPr>
      <xdr:spPr>
        <a:xfrm flipV="1">
          <a:off x="15481300" y="98885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151674</xdr:rowOff>
    </xdr:from>
    <xdr:to>
      <xdr:col>76</xdr:col>
      <xdr:colOff>165100</xdr:colOff>
      <xdr:row>58</xdr:row>
      <xdr:rowOff>81824</xdr:rowOff>
    </xdr:to>
    <xdr:sp macro="" textlink="">
      <xdr:nvSpPr>
        <xdr:cNvPr id="602" name="楕円 601"/>
        <xdr:cNvSpPr/>
      </xdr:nvSpPr>
      <xdr:spPr>
        <a:xfrm>
          <a:off x="14541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31024</xdr:rowOff>
    </xdr:to>
    <xdr:cxnSp macro="">
      <xdr:nvCxnSpPr>
        <xdr:cNvPr id="603" name="直線コネクタ 602"/>
        <xdr:cNvCxnSpPr/>
      </xdr:nvCxnSpPr>
      <xdr:spPr>
        <a:xfrm flipV="1">
          <a:off x="14592300" y="99326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604" name="楕円 603"/>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31024</xdr:rowOff>
    </xdr:from>
    <xdr:to>
      <xdr:col>76</xdr:col>
      <xdr:colOff>114300</xdr:colOff>
      <xdr:row>58</xdr:row>
      <xdr:rowOff>75112</xdr:rowOff>
    </xdr:to>
    <xdr:cxnSp macro="">
      <xdr:nvCxnSpPr>
        <xdr:cNvPr id="605" name="直線コネクタ 604"/>
        <xdr:cNvCxnSpPr/>
      </xdr:nvCxnSpPr>
      <xdr:spPr>
        <a:xfrm flipV="1">
          <a:off x="13703300" y="99751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06"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07"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8"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609" name="n_1mainValue【保健センター・保健所】&#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98351</xdr:rowOff>
    </xdr:from>
    <xdr:ext cx="405111" cy="259045"/>
    <xdr:sp macro="" textlink="">
      <xdr:nvSpPr>
        <xdr:cNvPr id="610" name="n_2mainValue【保健センター・保健所】&#10;有形固定資産減価償却率"/>
        <xdr:cNvSpPr txBox="1"/>
      </xdr:nvSpPr>
      <xdr:spPr>
        <a:xfrm>
          <a:off x="14389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611" name="n_3mainValue【保健センター・保健所】&#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40"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44" name="フローチャート: 判断 643"/>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50" name="楕円 649"/>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51"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52" name="楕円 651"/>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653" name="直線コネクタ 652"/>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654" name="楕円 653"/>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655" name="直線コネクタ 654"/>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656" name="楕円 655"/>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19050</xdr:rowOff>
    </xdr:to>
    <xdr:cxnSp macro="">
      <xdr:nvCxnSpPr>
        <xdr:cNvPr id="657" name="直線コネクタ 656"/>
        <xdr:cNvCxnSpPr/>
      </xdr:nvCxnSpPr>
      <xdr:spPr>
        <a:xfrm>
          <a:off x="19545300" y="10984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8"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9"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60"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61"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662"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663" name="n_3mainValue【保健センター・保健所】&#10;一人当たり面積"/>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9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97" name="フローチャート: 判断 696"/>
        <xdr:cNvSpPr/>
      </xdr:nvSpPr>
      <xdr:spPr>
        <a:xfrm>
          <a:off x="1365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40639</xdr:rowOff>
    </xdr:from>
    <xdr:to>
      <xdr:col>85</xdr:col>
      <xdr:colOff>177800</xdr:colOff>
      <xdr:row>85</xdr:row>
      <xdr:rowOff>142239</xdr:rowOff>
    </xdr:to>
    <xdr:sp macro="" textlink="">
      <xdr:nvSpPr>
        <xdr:cNvPr id="703" name="楕円 702"/>
        <xdr:cNvSpPr/>
      </xdr:nvSpPr>
      <xdr:spPr>
        <a:xfrm>
          <a:off x="16268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19066</xdr:rowOff>
    </xdr:from>
    <xdr:ext cx="405111" cy="259045"/>
    <xdr:sp macro="" textlink="">
      <xdr:nvSpPr>
        <xdr:cNvPr id="704" name="【消防施設】&#10;有形固定資産減価償却率該当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705" name="楕円 704"/>
        <xdr:cNvSpPr/>
      </xdr:nvSpPr>
      <xdr:spPr>
        <a:xfrm>
          <a:off x="15430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85</xdr:row>
      <xdr:rowOff>161925</xdr:rowOff>
    </xdr:to>
    <xdr:cxnSp macro="">
      <xdr:nvCxnSpPr>
        <xdr:cNvPr id="706" name="直線コネクタ 705"/>
        <xdr:cNvCxnSpPr/>
      </xdr:nvCxnSpPr>
      <xdr:spPr>
        <a:xfrm flipV="1">
          <a:off x="15481300" y="1466468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2539</xdr:rowOff>
    </xdr:from>
    <xdr:to>
      <xdr:col>76</xdr:col>
      <xdr:colOff>165100</xdr:colOff>
      <xdr:row>86</xdr:row>
      <xdr:rowOff>104139</xdr:rowOff>
    </xdr:to>
    <xdr:sp macro="" textlink="">
      <xdr:nvSpPr>
        <xdr:cNvPr id="707" name="楕円 706"/>
        <xdr:cNvSpPr/>
      </xdr:nvSpPr>
      <xdr:spPr>
        <a:xfrm>
          <a:off x="1454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161925</xdr:rowOff>
    </xdr:from>
    <xdr:to>
      <xdr:col>81</xdr:col>
      <xdr:colOff>50800</xdr:colOff>
      <xdr:row>86</xdr:row>
      <xdr:rowOff>53339</xdr:rowOff>
    </xdr:to>
    <xdr:cxnSp macro="">
      <xdr:nvCxnSpPr>
        <xdr:cNvPr id="708" name="直線コネクタ 707"/>
        <xdr:cNvCxnSpPr/>
      </xdr:nvCxnSpPr>
      <xdr:spPr>
        <a:xfrm flipV="1">
          <a:off x="14592300" y="147351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69214</xdr:rowOff>
    </xdr:from>
    <xdr:to>
      <xdr:col>72</xdr:col>
      <xdr:colOff>38100</xdr:colOff>
      <xdr:row>86</xdr:row>
      <xdr:rowOff>170814</xdr:rowOff>
    </xdr:to>
    <xdr:sp macro="" textlink="">
      <xdr:nvSpPr>
        <xdr:cNvPr id="709" name="楕円 708"/>
        <xdr:cNvSpPr/>
      </xdr:nvSpPr>
      <xdr:spPr>
        <a:xfrm>
          <a:off x="13652500" y="148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53339</xdr:rowOff>
    </xdr:from>
    <xdr:to>
      <xdr:col>76</xdr:col>
      <xdr:colOff>114300</xdr:colOff>
      <xdr:row>86</xdr:row>
      <xdr:rowOff>120014</xdr:rowOff>
    </xdr:to>
    <xdr:cxnSp macro="">
      <xdr:nvCxnSpPr>
        <xdr:cNvPr id="710" name="直線コネクタ 709"/>
        <xdr:cNvCxnSpPr/>
      </xdr:nvCxnSpPr>
      <xdr:spPr>
        <a:xfrm flipV="1">
          <a:off x="13703300" y="147980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11"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71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97807</xdr:rowOff>
    </xdr:from>
    <xdr:ext cx="405111" cy="259045"/>
    <xdr:sp macro="" textlink="">
      <xdr:nvSpPr>
        <xdr:cNvPr id="713" name="n_3aveValue【消防施設】&#10;有形固定資産減価償却率"/>
        <xdr:cNvSpPr txBox="1"/>
      </xdr:nvSpPr>
      <xdr:spPr>
        <a:xfrm>
          <a:off x="13500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32402</xdr:rowOff>
    </xdr:from>
    <xdr:ext cx="405111" cy="259045"/>
    <xdr:sp macro="" textlink="">
      <xdr:nvSpPr>
        <xdr:cNvPr id="714" name="n_1mainValue【消防施設】&#10;有形固定資産減価償却率"/>
        <xdr:cNvSpPr txBox="1"/>
      </xdr:nvSpPr>
      <xdr:spPr>
        <a:xfrm>
          <a:off x="15266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95266</xdr:rowOff>
    </xdr:from>
    <xdr:ext cx="405111" cy="259045"/>
    <xdr:sp macro="" textlink="">
      <xdr:nvSpPr>
        <xdr:cNvPr id="715" name="n_2mainValue【消防施設】&#10;有形固定資産減価償却率"/>
        <xdr:cNvSpPr txBox="1"/>
      </xdr:nvSpPr>
      <xdr:spPr>
        <a:xfrm>
          <a:off x="14389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161941</xdr:rowOff>
    </xdr:from>
    <xdr:ext cx="405111" cy="259045"/>
    <xdr:sp macro="" textlink="">
      <xdr:nvSpPr>
        <xdr:cNvPr id="716" name="n_3mainValue【消防施設】&#10;有形固定資産減価償却率"/>
        <xdr:cNvSpPr txBox="1"/>
      </xdr:nvSpPr>
      <xdr:spPr>
        <a:xfrm>
          <a:off x="13500744"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4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45720</xdr:rowOff>
    </xdr:from>
    <xdr:to>
      <xdr:col>102</xdr:col>
      <xdr:colOff>165100</xdr:colOff>
      <xdr:row>85</xdr:row>
      <xdr:rowOff>147320</xdr:rowOff>
    </xdr:to>
    <xdr:sp macro="" textlink="">
      <xdr:nvSpPr>
        <xdr:cNvPr id="749" name="フローチャート: 判断 748"/>
        <xdr:cNvSpPr/>
      </xdr:nvSpPr>
      <xdr:spPr>
        <a:xfrm>
          <a:off x="19494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39370</xdr:rowOff>
    </xdr:from>
    <xdr:to>
      <xdr:col>116</xdr:col>
      <xdr:colOff>114300</xdr:colOff>
      <xdr:row>84</xdr:row>
      <xdr:rowOff>140970</xdr:rowOff>
    </xdr:to>
    <xdr:sp macro="" textlink="">
      <xdr:nvSpPr>
        <xdr:cNvPr id="755" name="楕円 754"/>
        <xdr:cNvSpPr/>
      </xdr:nvSpPr>
      <xdr:spPr>
        <a:xfrm>
          <a:off x="221107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62247</xdr:rowOff>
    </xdr:from>
    <xdr:ext cx="469744" cy="259045"/>
    <xdr:sp macro="" textlink="">
      <xdr:nvSpPr>
        <xdr:cNvPr id="756" name="【消防施設】&#10;一人当たり面積該当値テキスト"/>
        <xdr:cNvSpPr txBox="1"/>
      </xdr:nvSpPr>
      <xdr:spPr>
        <a:xfrm>
          <a:off x="22199600" y="142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57" name="楕円 756"/>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90170</xdr:rowOff>
    </xdr:from>
    <xdr:to>
      <xdr:col>116</xdr:col>
      <xdr:colOff>63500</xdr:colOff>
      <xdr:row>84</xdr:row>
      <xdr:rowOff>95250</xdr:rowOff>
    </xdr:to>
    <xdr:cxnSp macro="">
      <xdr:nvCxnSpPr>
        <xdr:cNvPr id="758" name="直線コネクタ 757"/>
        <xdr:cNvCxnSpPr/>
      </xdr:nvCxnSpPr>
      <xdr:spPr>
        <a:xfrm flipV="1">
          <a:off x="21323300" y="144919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50800</xdr:rowOff>
    </xdr:from>
    <xdr:to>
      <xdr:col>107</xdr:col>
      <xdr:colOff>101600</xdr:colOff>
      <xdr:row>84</xdr:row>
      <xdr:rowOff>152400</xdr:rowOff>
    </xdr:to>
    <xdr:sp macro="" textlink="">
      <xdr:nvSpPr>
        <xdr:cNvPr id="759" name="楕円 758"/>
        <xdr:cNvSpPr/>
      </xdr:nvSpPr>
      <xdr:spPr>
        <a:xfrm>
          <a:off x="2038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101600</xdr:rowOff>
    </xdr:to>
    <xdr:cxnSp macro="">
      <xdr:nvCxnSpPr>
        <xdr:cNvPr id="760" name="直線コネクタ 759"/>
        <xdr:cNvCxnSpPr/>
      </xdr:nvCxnSpPr>
      <xdr:spPr>
        <a:xfrm flipV="1">
          <a:off x="20434300" y="14497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73661</xdr:rowOff>
    </xdr:from>
    <xdr:to>
      <xdr:col>102</xdr:col>
      <xdr:colOff>165100</xdr:colOff>
      <xdr:row>85</xdr:row>
      <xdr:rowOff>3811</xdr:rowOff>
    </xdr:to>
    <xdr:sp macro="" textlink="">
      <xdr:nvSpPr>
        <xdr:cNvPr id="761" name="楕円 760"/>
        <xdr:cNvSpPr/>
      </xdr:nvSpPr>
      <xdr:spPr>
        <a:xfrm>
          <a:off x="19494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101600</xdr:rowOff>
    </xdr:from>
    <xdr:to>
      <xdr:col>107</xdr:col>
      <xdr:colOff>50800</xdr:colOff>
      <xdr:row>84</xdr:row>
      <xdr:rowOff>124461</xdr:rowOff>
    </xdr:to>
    <xdr:cxnSp macro="">
      <xdr:nvCxnSpPr>
        <xdr:cNvPr id="762" name="直線コネクタ 761"/>
        <xdr:cNvCxnSpPr/>
      </xdr:nvCxnSpPr>
      <xdr:spPr>
        <a:xfrm flipV="1">
          <a:off x="19545300" y="1450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63"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64"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138447</xdr:rowOff>
    </xdr:from>
    <xdr:ext cx="469744" cy="259045"/>
    <xdr:sp macro="" textlink="">
      <xdr:nvSpPr>
        <xdr:cNvPr id="765" name="n_3aveValue【消防施設】&#10;一人当たり面積"/>
        <xdr:cNvSpPr txBox="1"/>
      </xdr:nvSpPr>
      <xdr:spPr>
        <a:xfrm>
          <a:off x="19310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162577</xdr:rowOff>
    </xdr:from>
    <xdr:ext cx="469744" cy="259045"/>
    <xdr:sp macro="" textlink="">
      <xdr:nvSpPr>
        <xdr:cNvPr id="766" name="n_1mainValue【消防施設】&#10;一人当たり面積"/>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168927</xdr:rowOff>
    </xdr:from>
    <xdr:ext cx="469744" cy="259045"/>
    <xdr:sp macro="" textlink="">
      <xdr:nvSpPr>
        <xdr:cNvPr id="767" name="n_2mainValue【消防施設】&#10;一人当たり面積"/>
        <xdr:cNvSpPr txBox="1"/>
      </xdr:nvSpPr>
      <xdr:spPr>
        <a:xfrm>
          <a:off x="20199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20338</xdr:rowOff>
    </xdr:from>
    <xdr:ext cx="469744" cy="259045"/>
    <xdr:sp macro="" textlink="">
      <xdr:nvSpPr>
        <xdr:cNvPr id="768" name="n_3mainValue【消防施設】&#10;一人当たり面積"/>
        <xdr:cNvSpPr txBox="1"/>
      </xdr:nvSpPr>
      <xdr:spPr>
        <a:xfrm>
          <a:off x="1931042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03" name="フローチャート: 判断 802"/>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809" name="楕円 808"/>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810"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11" name="楕円 810"/>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112123</xdr:rowOff>
    </xdr:to>
    <xdr:cxnSp macro="">
      <xdr:nvCxnSpPr>
        <xdr:cNvPr id="812" name="直線コネクタ 811"/>
        <xdr:cNvCxnSpPr/>
      </xdr:nvCxnSpPr>
      <xdr:spPr>
        <a:xfrm flipV="1">
          <a:off x="15481300" y="175641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813" name="楕円 812"/>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112123</xdr:rowOff>
    </xdr:to>
    <xdr:cxnSp macro="">
      <xdr:nvCxnSpPr>
        <xdr:cNvPr id="814" name="直線コネクタ 813"/>
        <xdr:cNvCxnSpPr/>
      </xdr:nvCxnSpPr>
      <xdr:spPr>
        <a:xfrm>
          <a:off x="14592300" y="175428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51526</xdr:rowOff>
    </xdr:from>
    <xdr:to>
      <xdr:col>72</xdr:col>
      <xdr:colOff>38100</xdr:colOff>
      <xdr:row>101</xdr:row>
      <xdr:rowOff>153126</xdr:rowOff>
    </xdr:to>
    <xdr:sp macro="" textlink="">
      <xdr:nvSpPr>
        <xdr:cNvPr id="815" name="楕円 814"/>
        <xdr:cNvSpPr/>
      </xdr:nvSpPr>
      <xdr:spPr>
        <a:xfrm>
          <a:off x="13652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102326</xdr:rowOff>
    </xdr:from>
    <xdr:to>
      <xdr:col>76</xdr:col>
      <xdr:colOff>114300</xdr:colOff>
      <xdr:row>102</xdr:row>
      <xdr:rowOff>54973</xdr:rowOff>
    </xdr:to>
    <xdr:cxnSp macro="">
      <xdr:nvCxnSpPr>
        <xdr:cNvPr id="816" name="直線コネクタ 815"/>
        <xdr:cNvCxnSpPr/>
      </xdr:nvCxnSpPr>
      <xdr:spPr>
        <a:xfrm>
          <a:off x="13703300" y="174187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19"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20"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821" name="n_2mainValue【庁舎】&#10;有形固定資産減価償却率"/>
        <xdr:cNvSpPr txBox="1"/>
      </xdr:nvSpPr>
      <xdr:spPr>
        <a:xfrm>
          <a:off x="14389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169653</xdr:rowOff>
    </xdr:from>
    <xdr:ext cx="405111" cy="259045"/>
    <xdr:sp macro="" textlink="">
      <xdr:nvSpPr>
        <xdr:cNvPr id="822" name="n_3mainValue【庁舎】&#10;有形固定資産減価償却率"/>
        <xdr:cNvSpPr txBox="1"/>
      </xdr:nvSpPr>
      <xdr:spPr>
        <a:xfrm>
          <a:off x="13500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9"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853" name="フローチャート: 判断 852"/>
        <xdr:cNvSpPr/>
      </xdr:nvSpPr>
      <xdr:spPr>
        <a:xfrm>
          <a:off x="19494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157987</xdr:rowOff>
    </xdr:from>
    <xdr:to>
      <xdr:col>116</xdr:col>
      <xdr:colOff>114300</xdr:colOff>
      <xdr:row>104</xdr:row>
      <xdr:rowOff>88137</xdr:rowOff>
    </xdr:to>
    <xdr:sp macro="" textlink="">
      <xdr:nvSpPr>
        <xdr:cNvPr id="859" name="楕円 858"/>
        <xdr:cNvSpPr/>
      </xdr:nvSpPr>
      <xdr:spPr>
        <a:xfrm>
          <a:off x="22110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9414</xdr:rowOff>
    </xdr:from>
    <xdr:ext cx="469744" cy="259045"/>
    <xdr:sp macro="" textlink="">
      <xdr:nvSpPr>
        <xdr:cNvPr id="860" name="【庁舎】&#10;一人当たり面積該当値テキスト"/>
        <xdr:cNvSpPr txBox="1"/>
      </xdr:nvSpPr>
      <xdr:spPr>
        <a:xfrm>
          <a:off x="22199600"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861" name="楕円 860"/>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37337</xdr:rowOff>
    </xdr:from>
    <xdr:to>
      <xdr:col>116</xdr:col>
      <xdr:colOff>63500</xdr:colOff>
      <xdr:row>104</xdr:row>
      <xdr:rowOff>48768</xdr:rowOff>
    </xdr:to>
    <xdr:cxnSp macro="">
      <xdr:nvCxnSpPr>
        <xdr:cNvPr id="862" name="直線コネクタ 861"/>
        <xdr:cNvCxnSpPr/>
      </xdr:nvCxnSpPr>
      <xdr:spPr>
        <a:xfrm flipV="1">
          <a:off x="21323300" y="178681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863" name="楕円 862"/>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64770</xdr:rowOff>
    </xdr:to>
    <xdr:cxnSp macro="">
      <xdr:nvCxnSpPr>
        <xdr:cNvPr id="864" name="直線コネクタ 863"/>
        <xdr:cNvCxnSpPr/>
      </xdr:nvCxnSpPr>
      <xdr:spPr>
        <a:xfrm flipV="1">
          <a:off x="20434300" y="17879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65" name="楕円 864"/>
        <xdr:cNvSpPr/>
      </xdr:nvSpPr>
      <xdr:spPr>
        <a:xfrm>
          <a:off x="19494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105</xdr:row>
      <xdr:rowOff>763</xdr:rowOff>
    </xdr:to>
    <xdr:cxnSp macro="">
      <xdr:nvCxnSpPr>
        <xdr:cNvPr id="866" name="直線コネクタ 865"/>
        <xdr:cNvCxnSpPr/>
      </xdr:nvCxnSpPr>
      <xdr:spPr>
        <a:xfrm flipV="1">
          <a:off x="19545300" y="17895570"/>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67"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68"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869" name="n_3aveValue【庁舎】&#10;一人当たり面積"/>
        <xdr:cNvSpPr txBox="1"/>
      </xdr:nvSpPr>
      <xdr:spPr>
        <a:xfrm>
          <a:off x="19310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870" name="n_1mainValue【庁舎】&#10;一人当たり面積"/>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871"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872" name="n_3mainValue【庁舎】&#10;一人当たり面積"/>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各施設における一人当たり面積が類似団体と比べ低い水準となっている施設が多いことから、人口減少下において施設数が整理できていると判断できるが、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消防施設を除き、有形固定資産減価償却率は高くなっている。体育館・プール・保健センターにおいては、現在使用していない施設も多く含むため、影響は少ないものの、庁舎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及び市民会館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については、更新費用等を含め、本市の課題となっている。将来負担も考えながら、今後も慎重な判断が必要となる。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62_&#33276;&#26485;&#24066;_2018(2&#22238;&#30446;)0923&#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13.9</v>
          </cell>
          <cell r="CF51">
            <v>11.3</v>
          </cell>
          <cell r="CN51">
            <v>5.7</v>
          </cell>
        </row>
        <row r="53">
          <cell r="BX53">
            <v>60</v>
          </cell>
          <cell r="CF53">
            <v>61</v>
          </cell>
          <cell r="CN53">
            <v>62</v>
          </cell>
          <cell r="CV53">
            <v>63.2</v>
          </cell>
        </row>
        <row r="55">
          <cell r="AN55" t="str">
            <v>類似団体内平均値</v>
          </cell>
          <cell r="BX55">
            <v>58.5</v>
          </cell>
          <cell r="CF55">
            <v>52.3</v>
          </cell>
          <cell r="CN55">
            <v>55.4</v>
          </cell>
          <cell r="CV55">
            <v>52.7</v>
          </cell>
        </row>
        <row r="57">
          <cell r="BX57">
            <v>52.9</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21.6</v>
          </cell>
          <cell r="BX73">
            <v>13.9</v>
          </cell>
          <cell r="CF73">
            <v>11.3</v>
          </cell>
          <cell r="CN73">
            <v>5.7</v>
          </cell>
        </row>
        <row r="75">
          <cell r="BP75">
            <v>11.8</v>
          </cell>
          <cell r="BX75">
            <v>11.2</v>
          </cell>
          <cell r="CF75">
            <v>10.9</v>
          </cell>
          <cell r="CN75">
            <v>10.8</v>
          </cell>
          <cell r="CV75">
            <v>10</v>
          </cell>
        </row>
        <row r="77">
          <cell r="AN77" t="str">
            <v>類似団体内平均値</v>
          </cell>
          <cell r="BP77">
            <v>60.8</v>
          </cell>
          <cell r="BX77">
            <v>58.5</v>
          </cell>
          <cell r="CF77">
            <v>52.3</v>
          </cell>
          <cell r="CN77">
            <v>55.4</v>
          </cell>
          <cell r="CV77">
            <v>52.7</v>
          </cell>
        </row>
        <row r="79">
          <cell r="BP79">
            <v>11.1</v>
          </cell>
          <cell r="BX79">
            <v>10.7</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V19" sqref="BV19:CC1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21980656</v>
      </c>
      <c r="BO4" s="392"/>
      <c r="BP4" s="392"/>
      <c r="BQ4" s="392"/>
      <c r="BR4" s="392"/>
      <c r="BS4" s="392"/>
      <c r="BT4" s="392"/>
      <c r="BU4" s="393"/>
      <c r="BV4" s="391">
        <v>21736317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3.2</v>
      </c>
      <c r="CU4" s="398"/>
      <c r="CV4" s="398"/>
      <c r="CW4" s="398"/>
      <c r="CX4" s="398"/>
      <c r="CY4" s="398"/>
      <c r="CZ4" s="398"/>
      <c r="DA4" s="399"/>
      <c r="DB4" s="397">
        <v>3.1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21520589</v>
      </c>
      <c r="BO5" s="429"/>
      <c r="BP5" s="429"/>
      <c r="BQ5" s="429"/>
      <c r="BR5" s="429"/>
      <c r="BS5" s="429"/>
      <c r="BT5" s="429"/>
      <c r="BU5" s="430"/>
      <c r="BV5" s="428">
        <v>21263125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93.7</v>
      </c>
      <c r="CU5" s="426"/>
      <c r="CV5" s="426"/>
      <c r="CW5" s="426"/>
      <c r="CX5" s="426"/>
      <c r="CY5" s="426"/>
      <c r="CZ5" s="426"/>
      <c r="DA5" s="427"/>
      <c r="DB5" s="425">
        <v>96.8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460067</v>
      </c>
      <c r="BO6" s="429"/>
      <c r="BP6" s="429"/>
      <c r="BQ6" s="429"/>
      <c r="BR6" s="429"/>
      <c r="BS6" s="429"/>
      <c r="BT6" s="429"/>
      <c r="BU6" s="430"/>
      <c r="BV6" s="428">
        <v>473192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98.3</v>
      </c>
      <c r="CU6" s="466"/>
      <c r="CV6" s="466"/>
      <c r="CW6" s="466"/>
      <c r="CX6" s="466"/>
      <c r="CY6" s="466"/>
      <c r="CZ6" s="466"/>
      <c r="DA6" s="467"/>
      <c r="DB6" s="465">
        <v>101.8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97670</v>
      </c>
      <c r="BO7" s="429"/>
      <c r="BP7" s="429"/>
      <c r="BQ7" s="429"/>
      <c r="BR7" s="429"/>
      <c r="BS7" s="429"/>
      <c r="BT7" s="429"/>
      <c r="BU7" s="430"/>
      <c r="BV7" s="428">
        <v>105768</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11451017</v>
      </c>
      <c r="CU7" s="429"/>
      <c r="CV7" s="429"/>
      <c r="CW7" s="429"/>
      <c r="CX7" s="429"/>
      <c r="CY7" s="429"/>
      <c r="CZ7" s="429"/>
      <c r="DA7" s="430"/>
      <c r="DB7" s="428">
        <v>11715125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362397</v>
      </c>
      <c r="BO8" s="429"/>
      <c r="BP8" s="429"/>
      <c r="BQ8" s="429"/>
      <c r="BR8" s="429"/>
      <c r="BS8" s="429"/>
      <c r="BT8" s="429"/>
      <c r="BU8" s="430"/>
      <c r="BV8" s="428">
        <v>367424</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0.39</v>
      </c>
      <c r="CU8" s="469"/>
      <c r="CV8" s="469"/>
      <c r="CW8" s="469"/>
      <c r="CX8" s="469"/>
      <c r="CY8" s="469"/>
      <c r="CZ8" s="469"/>
      <c r="DA8" s="470"/>
      <c r="DB8" s="468">
        <v>0.39</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38748</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-5027</v>
      </c>
      <c r="BO9" s="429"/>
      <c r="BP9" s="429"/>
      <c r="BQ9" s="429"/>
      <c r="BR9" s="429"/>
      <c r="BS9" s="429"/>
      <c r="BT9" s="429"/>
      <c r="BU9" s="430"/>
      <c r="BV9" s="428">
        <v>9867</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19.100000000000001</v>
      </c>
      <c r="CU9" s="426"/>
      <c r="CV9" s="426"/>
      <c r="CW9" s="426"/>
      <c r="CX9" s="426"/>
      <c r="CY9" s="426"/>
      <c r="CZ9" s="426"/>
      <c r="DA9" s="427"/>
      <c r="DB9" s="425">
        <v>21.1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120</v>
      </c>
      <c r="M10" s="458"/>
      <c r="N10" s="458"/>
      <c r="O10" s="458"/>
      <c r="P10" s="458"/>
      <c r="Q10" s="459"/>
      <c r="R10" s="479">
        <v>41469</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122</v>
      </c>
      <c r="AV10" s="461"/>
      <c r="AW10" s="461"/>
      <c r="AX10" s="461"/>
      <c r="AY10" s="462" t="s">
        <v>123</v>
      </c>
      <c r="AZ10" s="463"/>
      <c r="BA10" s="463"/>
      <c r="BB10" s="463"/>
      <c r="BC10" s="463"/>
      <c r="BD10" s="463"/>
      <c r="BE10" s="463"/>
      <c r="BF10" s="463"/>
      <c r="BG10" s="463"/>
      <c r="BH10" s="463"/>
      <c r="BI10" s="463"/>
      <c r="BJ10" s="463"/>
      <c r="BK10" s="463"/>
      <c r="BL10" s="463"/>
      <c r="BM10" s="464"/>
      <c r="BN10" s="428">
        <v>227895</v>
      </c>
      <c r="BO10" s="429"/>
      <c r="BP10" s="429"/>
      <c r="BQ10" s="429"/>
      <c r="BR10" s="429"/>
      <c r="BS10" s="429"/>
      <c r="BT10" s="429"/>
      <c r="BU10" s="430"/>
      <c r="BV10" s="428">
        <v>201776</v>
      </c>
      <c r="BW10" s="429"/>
      <c r="BX10" s="429"/>
      <c r="BY10" s="429"/>
      <c r="BZ10" s="429"/>
      <c r="CA10" s="429"/>
      <c r="CB10" s="429"/>
      <c r="CC10" s="430"/>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125</v>
      </c>
      <c r="M11" s="483"/>
      <c r="N11" s="483"/>
      <c r="O11" s="483"/>
      <c r="P11" s="483"/>
      <c r="Q11" s="484"/>
      <c r="R11" s="485" t="s">
        <v>126</v>
      </c>
      <c r="S11" s="486"/>
      <c r="T11" s="486"/>
      <c r="U11" s="486"/>
      <c r="V11" s="487"/>
      <c r="W11" s="416"/>
      <c r="X11" s="417"/>
      <c r="Y11" s="417"/>
      <c r="Z11" s="417"/>
      <c r="AA11" s="417"/>
      <c r="AB11" s="417"/>
      <c r="AC11" s="417"/>
      <c r="AD11" s="417"/>
      <c r="AE11" s="417"/>
      <c r="AF11" s="417"/>
      <c r="AG11" s="417"/>
      <c r="AH11" s="417"/>
      <c r="AI11" s="417"/>
      <c r="AJ11" s="417"/>
      <c r="AK11" s="417"/>
      <c r="AL11" s="420"/>
      <c r="AM11" s="457" t="s">
        <v>127</v>
      </c>
      <c r="AN11" s="458"/>
      <c r="AO11" s="458"/>
      <c r="AP11" s="458"/>
      <c r="AQ11" s="458"/>
      <c r="AR11" s="458"/>
      <c r="AS11" s="458"/>
      <c r="AT11" s="459"/>
      <c r="AU11" s="460" t="s">
        <v>128</v>
      </c>
      <c r="AV11" s="461"/>
      <c r="AW11" s="461"/>
      <c r="AX11" s="461"/>
      <c r="AY11" s="462" t="s">
        <v>129</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130</v>
      </c>
      <c r="CE11" s="432"/>
      <c r="CF11" s="432"/>
      <c r="CG11" s="432"/>
      <c r="CH11" s="432"/>
      <c r="CI11" s="432"/>
      <c r="CJ11" s="432"/>
      <c r="CK11" s="432"/>
      <c r="CL11" s="432"/>
      <c r="CM11" s="432"/>
      <c r="CN11" s="432"/>
      <c r="CO11" s="432"/>
      <c r="CP11" s="432"/>
      <c r="CQ11" s="432"/>
      <c r="CR11" s="432"/>
      <c r="CS11" s="433"/>
      <c r="CT11" s="468" t="s">
        <v>131</v>
      </c>
      <c r="CU11" s="469"/>
      <c r="CV11" s="469"/>
      <c r="CW11" s="469"/>
      <c r="CX11" s="469"/>
      <c r="CY11" s="469"/>
      <c r="CZ11" s="469"/>
      <c r="DA11" s="470"/>
      <c r="DB11" s="468" t="s">
        <v>132</v>
      </c>
      <c r="DC11" s="469"/>
      <c r="DD11" s="469"/>
      <c r="DE11" s="469"/>
      <c r="DF11" s="469"/>
      <c r="DG11" s="469"/>
      <c r="DH11" s="469"/>
      <c r="DI11" s="470"/>
      <c r="DJ11" s="185"/>
      <c r="DK11" s="185"/>
      <c r="DL11" s="185"/>
      <c r="DM11" s="185"/>
      <c r="DN11" s="185"/>
      <c r="DO11" s="185"/>
    </row>
    <row r="12" spans="1:119" ht="18.75" customHeight="1" x14ac:dyDescent="0.15">
      <c r="A12" s="186"/>
      <c r="B12" s="488" t="s">
        <v>133</v>
      </c>
      <c r="C12" s="489"/>
      <c r="D12" s="489"/>
      <c r="E12" s="489"/>
      <c r="F12" s="489"/>
      <c r="G12" s="489"/>
      <c r="H12" s="489"/>
      <c r="I12" s="489"/>
      <c r="J12" s="489"/>
      <c r="K12" s="490"/>
      <c r="L12" s="497" t="s">
        <v>134</v>
      </c>
      <c r="M12" s="498"/>
      <c r="N12" s="498"/>
      <c r="O12" s="498"/>
      <c r="P12" s="498"/>
      <c r="Q12" s="499"/>
      <c r="R12" s="500">
        <v>38761</v>
      </c>
      <c r="S12" s="501"/>
      <c r="T12" s="501"/>
      <c r="U12" s="501"/>
      <c r="V12" s="502"/>
      <c r="W12" s="503" t="s">
        <v>1</v>
      </c>
      <c r="X12" s="461"/>
      <c r="Y12" s="461"/>
      <c r="Z12" s="461"/>
      <c r="AA12" s="461"/>
      <c r="AB12" s="504"/>
      <c r="AC12" s="460" t="s">
        <v>135</v>
      </c>
      <c r="AD12" s="461"/>
      <c r="AE12" s="461"/>
      <c r="AF12" s="461"/>
      <c r="AG12" s="504"/>
      <c r="AH12" s="460" t="s">
        <v>136</v>
      </c>
      <c r="AI12" s="461"/>
      <c r="AJ12" s="461"/>
      <c r="AK12" s="461"/>
      <c r="AL12" s="505"/>
      <c r="AM12" s="457" t="s">
        <v>137</v>
      </c>
      <c r="AN12" s="458"/>
      <c r="AO12" s="458"/>
      <c r="AP12" s="458"/>
      <c r="AQ12" s="458"/>
      <c r="AR12" s="458"/>
      <c r="AS12" s="458"/>
      <c r="AT12" s="459"/>
      <c r="AU12" s="460" t="s">
        <v>102</v>
      </c>
      <c r="AV12" s="461"/>
      <c r="AW12" s="461"/>
      <c r="AX12" s="461"/>
      <c r="AY12" s="462" t="s">
        <v>138</v>
      </c>
      <c r="AZ12" s="463"/>
      <c r="BA12" s="463"/>
      <c r="BB12" s="463"/>
      <c r="BC12" s="463"/>
      <c r="BD12" s="463"/>
      <c r="BE12" s="463"/>
      <c r="BF12" s="463"/>
      <c r="BG12" s="463"/>
      <c r="BH12" s="463"/>
      <c r="BI12" s="463"/>
      <c r="BJ12" s="463"/>
      <c r="BK12" s="463"/>
      <c r="BL12" s="463"/>
      <c r="BM12" s="464"/>
      <c r="BN12" s="428">
        <v>230000</v>
      </c>
      <c r="BO12" s="429"/>
      <c r="BP12" s="429"/>
      <c r="BQ12" s="429"/>
      <c r="BR12" s="429"/>
      <c r="BS12" s="429"/>
      <c r="BT12" s="429"/>
      <c r="BU12" s="430"/>
      <c r="BV12" s="428">
        <v>580000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38468</v>
      </c>
      <c r="S13" s="510"/>
      <c r="T13" s="510"/>
      <c r="U13" s="510"/>
      <c r="V13" s="511"/>
      <c r="W13" s="444" t="s">
        <v>142</v>
      </c>
      <c r="X13" s="445"/>
      <c r="Y13" s="445"/>
      <c r="Z13" s="445"/>
      <c r="AA13" s="445"/>
      <c r="AB13" s="435"/>
      <c r="AC13" s="479">
        <v>1629</v>
      </c>
      <c r="AD13" s="480"/>
      <c r="AE13" s="480"/>
      <c r="AF13" s="480"/>
      <c r="AG13" s="519"/>
      <c r="AH13" s="479">
        <v>1805</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-7132</v>
      </c>
      <c r="BO13" s="429"/>
      <c r="BP13" s="429"/>
      <c r="BQ13" s="429"/>
      <c r="BR13" s="429"/>
      <c r="BS13" s="429"/>
      <c r="BT13" s="429"/>
      <c r="BU13" s="430"/>
      <c r="BV13" s="428">
        <v>-368357</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10</v>
      </c>
      <c r="CU13" s="426"/>
      <c r="CV13" s="426"/>
      <c r="CW13" s="426"/>
      <c r="CX13" s="426"/>
      <c r="CY13" s="426"/>
      <c r="CZ13" s="426"/>
      <c r="DA13" s="427"/>
      <c r="DB13" s="425">
        <v>10.8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39367</v>
      </c>
      <c r="S14" s="510"/>
      <c r="T14" s="510"/>
      <c r="U14" s="510"/>
      <c r="V14" s="511"/>
      <c r="W14" s="418"/>
      <c r="X14" s="419"/>
      <c r="Y14" s="419"/>
      <c r="Z14" s="419"/>
      <c r="AA14" s="419"/>
      <c r="AB14" s="408"/>
      <c r="AC14" s="512">
        <v>9.3000000000000007</v>
      </c>
      <c r="AD14" s="513"/>
      <c r="AE14" s="513"/>
      <c r="AF14" s="513"/>
      <c r="AG14" s="514"/>
      <c r="AH14" s="512">
        <v>9.8000000000000007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140</v>
      </c>
      <c r="CU14" s="524"/>
      <c r="CV14" s="524"/>
      <c r="CW14" s="524"/>
      <c r="CX14" s="524"/>
      <c r="CY14" s="524"/>
      <c r="CZ14" s="524"/>
      <c r="DA14" s="525"/>
      <c r="DB14" s="523">
        <v>5.7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141</v>
      </c>
      <c r="N15" s="517"/>
      <c r="O15" s="517"/>
      <c r="P15" s="517"/>
      <c r="Q15" s="518"/>
      <c r="R15" s="509">
        <v>39021</v>
      </c>
      <c r="S15" s="510"/>
      <c r="T15" s="510"/>
      <c r="U15" s="510"/>
      <c r="V15" s="511"/>
      <c r="W15" s="444" t="s">
        <v>149</v>
      </c>
      <c r="X15" s="445"/>
      <c r="Y15" s="445"/>
      <c r="Z15" s="445"/>
      <c r="AA15" s="445"/>
      <c r="AB15" s="435"/>
      <c r="AC15" s="479">
        <v>4938</v>
      </c>
      <c r="AD15" s="480"/>
      <c r="AE15" s="480"/>
      <c r="AF15" s="480"/>
      <c r="AG15" s="519"/>
      <c r="AH15" s="479">
        <v>5486</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3818952</v>
      </c>
      <c r="BO15" s="392"/>
      <c r="BP15" s="392"/>
      <c r="BQ15" s="392"/>
      <c r="BR15" s="392"/>
      <c r="BS15" s="392"/>
      <c r="BT15" s="392"/>
      <c r="BU15" s="393"/>
      <c r="BV15" s="391">
        <v>3867397</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28.2</v>
      </c>
      <c r="AD16" s="513"/>
      <c r="AE16" s="513"/>
      <c r="AF16" s="513"/>
      <c r="AG16" s="514"/>
      <c r="AH16" s="512">
        <v>29.8</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9789875</v>
      </c>
      <c r="BO16" s="429"/>
      <c r="BP16" s="429"/>
      <c r="BQ16" s="429"/>
      <c r="BR16" s="429"/>
      <c r="BS16" s="429"/>
      <c r="BT16" s="429"/>
      <c r="BU16" s="430"/>
      <c r="BV16" s="428">
        <v>9938738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10937</v>
      </c>
      <c r="AD17" s="480"/>
      <c r="AE17" s="480"/>
      <c r="AF17" s="480"/>
      <c r="AG17" s="519"/>
      <c r="AH17" s="479">
        <v>11127</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4819614</v>
      </c>
      <c r="BO17" s="429"/>
      <c r="BP17" s="429"/>
      <c r="BQ17" s="429"/>
      <c r="BR17" s="429"/>
      <c r="BS17" s="429"/>
      <c r="BT17" s="429"/>
      <c r="BU17" s="430"/>
      <c r="BV17" s="428">
        <v>4887592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291.2</v>
      </c>
      <c r="M18" s="541"/>
      <c r="N18" s="541"/>
      <c r="O18" s="541"/>
      <c r="P18" s="541"/>
      <c r="Q18" s="541"/>
      <c r="R18" s="542"/>
      <c r="S18" s="542"/>
      <c r="T18" s="542"/>
      <c r="U18" s="542"/>
      <c r="V18" s="543"/>
      <c r="W18" s="446"/>
      <c r="X18" s="447"/>
      <c r="Y18" s="447"/>
      <c r="Z18" s="447"/>
      <c r="AA18" s="447"/>
      <c r="AB18" s="438"/>
      <c r="AC18" s="544">
        <v>62.5</v>
      </c>
      <c r="AD18" s="545"/>
      <c r="AE18" s="545"/>
      <c r="AF18" s="545"/>
      <c r="AG18" s="546"/>
      <c r="AH18" s="544">
        <v>60.4</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10822073</v>
      </c>
      <c r="BO18" s="429"/>
      <c r="BP18" s="429"/>
      <c r="BQ18" s="429"/>
      <c r="BR18" s="429"/>
      <c r="BS18" s="429"/>
      <c r="BT18" s="429"/>
      <c r="BU18" s="430"/>
      <c r="BV18" s="428">
        <v>11370876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133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13328095</v>
      </c>
      <c r="BO19" s="429"/>
      <c r="BP19" s="429"/>
      <c r="BQ19" s="429"/>
      <c r="BR19" s="429"/>
      <c r="BS19" s="429"/>
      <c r="BT19" s="429"/>
      <c r="BU19" s="430"/>
      <c r="BV19" s="428">
        <v>13745628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15077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26338398</v>
      </c>
      <c r="BO23" s="429"/>
      <c r="BP23" s="429"/>
      <c r="BQ23" s="429"/>
      <c r="BR23" s="429"/>
      <c r="BS23" s="429"/>
      <c r="BT23" s="429"/>
      <c r="BU23" s="430"/>
      <c r="BV23" s="428">
        <v>25708172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7047</v>
      </c>
      <c r="R24" s="480"/>
      <c r="S24" s="480"/>
      <c r="T24" s="480"/>
      <c r="U24" s="480"/>
      <c r="V24" s="519"/>
      <c r="W24" s="578"/>
      <c r="X24" s="566"/>
      <c r="Y24" s="567"/>
      <c r="Z24" s="478" t="s">
        <v>173</v>
      </c>
      <c r="AA24" s="458"/>
      <c r="AB24" s="458"/>
      <c r="AC24" s="458"/>
      <c r="AD24" s="458"/>
      <c r="AE24" s="458"/>
      <c r="AF24" s="458"/>
      <c r="AG24" s="459"/>
      <c r="AH24" s="479">
        <v>356</v>
      </c>
      <c r="AI24" s="480"/>
      <c r="AJ24" s="480"/>
      <c r="AK24" s="480"/>
      <c r="AL24" s="519"/>
      <c r="AM24" s="479">
        <v>1152016</v>
      </c>
      <c r="AN24" s="480"/>
      <c r="AO24" s="480"/>
      <c r="AP24" s="480"/>
      <c r="AQ24" s="480"/>
      <c r="AR24" s="519"/>
      <c r="AS24" s="479">
        <v>3236</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21452811</v>
      </c>
      <c r="BO24" s="429"/>
      <c r="BP24" s="429"/>
      <c r="BQ24" s="429"/>
      <c r="BR24" s="429"/>
      <c r="BS24" s="429"/>
      <c r="BT24" s="429"/>
      <c r="BU24" s="430"/>
      <c r="BV24" s="428">
        <v>20292431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2</v>
      </c>
      <c r="M25" s="480"/>
      <c r="N25" s="480"/>
      <c r="O25" s="480"/>
      <c r="P25" s="519"/>
      <c r="Q25" s="479">
        <v>6318</v>
      </c>
      <c r="R25" s="480"/>
      <c r="S25" s="480"/>
      <c r="T25" s="480"/>
      <c r="U25" s="480"/>
      <c r="V25" s="519"/>
      <c r="W25" s="578"/>
      <c r="X25" s="566"/>
      <c r="Y25" s="567"/>
      <c r="Z25" s="478" t="s">
        <v>176</v>
      </c>
      <c r="AA25" s="458"/>
      <c r="AB25" s="458"/>
      <c r="AC25" s="458"/>
      <c r="AD25" s="458"/>
      <c r="AE25" s="458"/>
      <c r="AF25" s="458"/>
      <c r="AG25" s="459"/>
      <c r="AH25" s="479">
        <v>65</v>
      </c>
      <c r="AI25" s="480"/>
      <c r="AJ25" s="480"/>
      <c r="AK25" s="480"/>
      <c r="AL25" s="519"/>
      <c r="AM25" s="479">
        <v>177580</v>
      </c>
      <c r="AN25" s="480"/>
      <c r="AO25" s="480"/>
      <c r="AP25" s="480"/>
      <c r="AQ25" s="480"/>
      <c r="AR25" s="519"/>
      <c r="AS25" s="479">
        <v>2732</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1844451</v>
      </c>
      <c r="BO25" s="392"/>
      <c r="BP25" s="392"/>
      <c r="BQ25" s="392"/>
      <c r="BR25" s="392"/>
      <c r="BS25" s="392"/>
      <c r="BT25" s="392"/>
      <c r="BU25" s="393"/>
      <c r="BV25" s="391">
        <v>1577059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5529</v>
      </c>
      <c r="R26" s="480"/>
      <c r="S26" s="480"/>
      <c r="T26" s="480"/>
      <c r="U26" s="480"/>
      <c r="V26" s="519"/>
      <c r="W26" s="578"/>
      <c r="X26" s="566"/>
      <c r="Y26" s="567"/>
      <c r="Z26" s="478" t="s">
        <v>179</v>
      </c>
      <c r="AA26" s="588"/>
      <c r="AB26" s="588"/>
      <c r="AC26" s="588"/>
      <c r="AD26" s="588"/>
      <c r="AE26" s="588"/>
      <c r="AF26" s="588"/>
      <c r="AG26" s="589"/>
      <c r="AH26" s="479" t="s">
        <v>140</v>
      </c>
      <c r="AI26" s="480"/>
      <c r="AJ26" s="480"/>
      <c r="AK26" s="480"/>
      <c r="AL26" s="519"/>
      <c r="AM26" s="479" t="s">
        <v>140</v>
      </c>
      <c r="AN26" s="480"/>
      <c r="AO26" s="480"/>
      <c r="AP26" s="480"/>
      <c r="AQ26" s="480"/>
      <c r="AR26" s="519"/>
      <c r="AS26" s="479" t="s">
        <v>140</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140</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4200</v>
      </c>
      <c r="R27" s="480"/>
      <c r="S27" s="480"/>
      <c r="T27" s="480"/>
      <c r="U27" s="480"/>
      <c r="V27" s="519"/>
      <c r="W27" s="578"/>
      <c r="X27" s="566"/>
      <c r="Y27" s="567"/>
      <c r="Z27" s="478" t="s">
        <v>182</v>
      </c>
      <c r="AA27" s="458"/>
      <c r="AB27" s="458"/>
      <c r="AC27" s="458"/>
      <c r="AD27" s="458"/>
      <c r="AE27" s="458"/>
      <c r="AF27" s="458"/>
      <c r="AG27" s="459"/>
      <c r="AH27" s="479">
        <v>4</v>
      </c>
      <c r="AI27" s="480"/>
      <c r="AJ27" s="480"/>
      <c r="AK27" s="480"/>
      <c r="AL27" s="519"/>
      <c r="AM27" s="479">
        <v>14598</v>
      </c>
      <c r="AN27" s="480"/>
      <c r="AO27" s="480"/>
      <c r="AP27" s="480"/>
      <c r="AQ27" s="480"/>
      <c r="AR27" s="519"/>
      <c r="AS27" s="479">
        <v>3650</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801456</v>
      </c>
      <c r="BO27" s="602"/>
      <c r="BP27" s="602"/>
      <c r="BQ27" s="602"/>
      <c r="BR27" s="602"/>
      <c r="BS27" s="602"/>
      <c r="BT27" s="602"/>
      <c r="BU27" s="603"/>
      <c r="BV27" s="601">
        <v>800573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3650</v>
      </c>
      <c r="R28" s="480"/>
      <c r="S28" s="480"/>
      <c r="T28" s="480"/>
      <c r="U28" s="480"/>
      <c r="V28" s="519"/>
      <c r="W28" s="578"/>
      <c r="X28" s="566"/>
      <c r="Y28" s="567"/>
      <c r="Z28" s="478" t="s">
        <v>185</v>
      </c>
      <c r="AA28" s="458"/>
      <c r="AB28" s="458"/>
      <c r="AC28" s="458"/>
      <c r="AD28" s="458"/>
      <c r="AE28" s="458"/>
      <c r="AF28" s="458"/>
      <c r="AG28" s="459"/>
      <c r="AH28" s="479" t="s">
        <v>140</v>
      </c>
      <c r="AI28" s="480"/>
      <c r="AJ28" s="480"/>
      <c r="AK28" s="480"/>
      <c r="AL28" s="519"/>
      <c r="AM28" s="479" t="s">
        <v>140</v>
      </c>
      <c r="AN28" s="480"/>
      <c r="AO28" s="480"/>
      <c r="AP28" s="480"/>
      <c r="AQ28" s="480"/>
      <c r="AR28" s="519"/>
      <c r="AS28" s="479" t="s">
        <v>140</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3031410</v>
      </c>
      <c r="BO28" s="392"/>
      <c r="BP28" s="392"/>
      <c r="BQ28" s="392"/>
      <c r="BR28" s="392"/>
      <c r="BS28" s="392"/>
      <c r="BT28" s="392"/>
      <c r="BU28" s="393"/>
      <c r="BV28" s="391">
        <v>3033515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16</v>
      </c>
      <c r="M29" s="480"/>
      <c r="N29" s="480"/>
      <c r="O29" s="480"/>
      <c r="P29" s="519"/>
      <c r="Q29" s="479">
        <v>3400</v>
      </c>
      <c r="R29" s="480"/>
      <c r="S29" s="480"/>
      <c r="T29" s="480"/>
      <c r="U29" s="480"/>
      <c r="V29" s="519"/>
      <c r="W29" s="579"/>
      <c r="X29" s="580"/>
      <c r="Y29" s="581"/>
      <c r="Z29" s="478" t="s">
        <v>188</v>
      </c>
      <c r="AA29" s="458"/>
      <c r="AB29" s="458"/>
      <c r="AC29" s="458"/>
      <c r="AD29" s="458"/>
      <c r="AE29" s="458"/>
      <c r="AF29" s="458"/>
      <c r="AG29" s="459"/>
      <c r="AH29" s="479">
        <v>360</v>
      </c>
      <c r="AI29" s="480"/>
      <c r="AJ29" s="480"/>
      <c r="AK29" s="480"/>
      <c r="AL29" s="519"/>
      <c r="AM29" s="479">
        <v>1166614</v>
      </c>
      <c r="AN29" s="480"/>
      <c r="AO29" s="480"/>
      <c r="AP29" s="480"/>
      <c r="AQ29" s="480"/>
      <c r="AR29" s="519"/>
      <c r="AS29" s="479">
        <v>3241</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701675</v>
      </c>
      <c r="BO29" s="429"/>
      <c r="BP29" s="429"/>
      <c r="BQ29" s="429"/>
      <c r="BR29" s="429"/>
      <c r="BS29" s="429"/>
      <c r="BT29" s="429"/>
      <c r="BU29" s="430"/>
      <c r="BV29" s="428">
        <v>701549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101.2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4494919</v>
      </c>
      <c r="BO30" s="602"/>
      <c r="BP30" s="602"/>
      <c r="BQ30" s="602"/>
      <c r="BR30" s="602"/>
      <c r="BS30" s="602"/>
      <c r="BT30" s="602"/>
      <c r="BU30" s="603"/>
      <c r="BV30" s="601">
        <v>4362694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臼津広域連合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臼杵市環境保全型農林振興公社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大分県交通災害共済組合（交通災害共済事業会計）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特定環境保全公共下水道事業特別会計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大分県市町村会館管理組合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IF('各会計、関係団体の財政状況及び健全化判断比率'!B35="","",'各会計、関係団体の財政状況及び健全化判断比率'!B35)</f>
        <v>農業集落排水事業特別会計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大分県後期高齢者医療広域連合（普通会計）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10</v>
      </c>
      <c r="BF38" s="614"/>
      <c r="BG38" s="615" t="str">
        <f>IF('各会計、関係団体の財政状況及び健全化判断比率'!B36="","",'各会計、関係団体の財政状況及び健全化判断比率'!B36)</f>
        <v>漁業集落排水事業特別会計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大分県後期高齢者医療広域連合（後期高齢者医療事業会計）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11</v>
      </c>
      <c r="BF39" s="614"/>
      <c r="BG39" s="615" t="str">
        <f>IF('各会計、関係団体の財政状況及び健全化判断比率'!B37="","",'各会計、関係団体の財政状況及び健全化判断比率'!B37)</f>
        <v>浄化槽整備推進事業特別会計</v>
      </c>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12</v>
      </c>
      <c r="BF40" s="614"/>
      <c r="BG40" s="615" t="str">
        <f>IF('各会計、関係団体の財政状況及び健全化判断比率'!B38="","",'各会計、関係団体の財政状況及び健全化判断比率'!B38)</f>
        <v>臼杵石仏特別会計</v>
      </c>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q2luktxRE433j3WvaNO5S1E3U2uwjfD+GpzezA6l2iwIXp3bgLoq8Cn+F1+ZSrAKtlbJu8r1yNiEgx6YhD1gw==" saltValue="wNXMCuYImHz0rrXv7EEs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25" sqref="CR25:CY2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4032631</v>
      </c>
      <c r="S5" s="631"/>
      <c r="T5" s="631"/>
      <c r="U5" s="631"/>
      <c r="V5" s="631"/>
      <c r="W5" s="631"/>
      <c r="X5" s="631"/>
      <c r="Y5" s="632"/>
      <c r="Z5" s="633">
        <v>18.3</v>
      </c>
      <c r="AA5" s="633"/>
      <c r="AB5" s="633"/>
      <c r="AC5" s="633"/>
      <c r="AD5" s="634">
        <v>3911145</v>
      </c>
      <c r="AE5" s="634"/>
      <c r="AF5" s="634"/>
      <c r="AG5" s="634"/>
      <c r="AH5" s="634"/>
      <c r="AI5" s="634"/>
      <c r="AJ5" s="634"/>
      <c r="AK5" s="634"/>
      <c r="AL5" s="635">
        <v>35.5</v>
      </c>
      <c r="AM5" s="636"/>
      <c r="AN5" s="636"/>
      <c r="AO5" s="637"/>
      <c r="AP5" s="627" t="s">
        <v>226</v>
      </c>
      <c r="AQ5" s="628"/>
      <c r="AR5" s="628"/>
      <c r="AS5" s="628"/>
      <c r="AT5" s="628"/>
      <c r="AU5" s="628"/>
      <c r="AV5" s="628"/>
      <c r="AW5" s="628"/>
      <c r="AX5" s="628"/>
      <c r="AY5" s="628"/>
      <c r="AZ5" s="628"/>
      <c r="BA5" s="628"/>
      <c r="BB5" s="628"/>
      <c r="BC5" s="628"/>
      <c r="BD5" s="628"/>
      <c r="BE5" s="628"/>
      <c r="BF5" s="629"/>
      <c r="BG5" s="641">
        <v>3910841</v>
      </c>
      <c r="BH5" s="642"/>
      <c r="BI5" s="642"/>
      <c r="BJ5" s="642"/>
      <c r="BK5" s="642"/>
      <c r="BL5" s="642"/>
      <c r="BM5" s="642"/>
      <c r="BN5" s="643"/>
      <c r="BO5" s="644">
        <v>97</v>
      </c>
      <c r="BP5" s="644"/>
      <c r="BQ5" s="644"/>
      <c r="BR5" s="644"/>
      <c r="BS5" s="645">
        <v>30083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195208</v>
      </c>
      <c r="S6" s="642"/>
      <c r="T6" s="642"/>
      <c r="U6" s="642"/>
      <c r="V6" s="642"/>
      <c r="W6" s="642"/>
      <c r="X6" s="642"/>
      <c r="Y6" s="643"/>
      <c r="Z6" s="644">
        <v>0.9</v>
      </c>
      <c r="AA6" s="644"/>
      <c r="AB6" s="644"/>
      <c r="AC6" s="644"/>
      <c r="AD6" s="645">
        <v>195208</v>
      </c>
      <c r="AE6" s="645"/>
      <c r="AF6" s="645"/>
      <c r="AG6" s="645"/>
      <c r="AH6" s="645"/>
      <c r="AI6" s="645"/>
      <c r="AJ6" s="645"/>
      <c r="AK6" s="645"/>
      <c r="AL6" s="646">
        <v>1.8</v>
      </c>
      <c r="AM6" s="647"/>
      <c r="AN6" s="647"/>
      <c r="AO6" s="648"/>
      <c r="AP6" s="638" t="s">
        <v>231</v>
      </c>
      <c r="AQ6" s="639"/>
      <c r="AR6" s="639"/>
      <c r="AS6" s="639"/>
      <c r="AT6" s="639"/>
      <c r="AU6" s="639"/>
      <c r="AV6" s="639"/>
      <c r="AW6" s="639"/>
      <c r="AX6" s="639"/>
      <c r="AY6" s="639"/>
      <c r="AZ6" s="639"/>
      <c r="BA6" s="639"/>
      <c r="BB6" s="639"/>
      <c r="BC6" s="639"/>
      <c r="BD6" s="639"/>
      <c r="BE6" s="639"/>
      <c r="BF6" s="640"/>
      <c r="BG6" s="641">
        <v>3910841</v>
      </c>
      <c r="BH6" s="642"/>
      <c r="BI6" s="642"/>
      <c r="BJ6" s="642"/>
      <c r="BK6" s="642"/>
      <c r="BL6" s="642"/>
      <c r="BM6" s="642"/>
      <c r="BN6" s="643"/>
      <c r="BO6" s="644">
        <v>97</v>
      </c>
      <c r="BP6" s="644"/>
      <c r="BQ6" s="644"/>
      <c r="BR6" s="644"/>
      <c r="BS6" s="645">
        <v>30083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169060</v>
      </c>
      <c r="CS6" s="642"/>
      <c r="CT6" s="642"/>
      <c r="CU6" s="642"/>
      <c r="CV6" s="642"/>
      <c r="CW6" s="642"/>
      <c r="CX6" s="642"/>
      <c r="CY6" s="643"/>
      <c r="CZ6" s="635">
        <v>0.8</v>
      </c>
      <c r="DA6" s="636"/>
      <c r="DB6" s="636"/>
      <c r="DC6" s="655"/>
      <c r="DD6" s="650" t="s">
        <v>233</v>
      </c>
      <c r="DE6" s="642"/>
      <c r="DF6" s="642"/>
      <c r="DG6" s="642"/>
      <c r="DH6" s="642"/>
      <c r="DI6" s="642"/>
      <c r="DJ6" s="642"/>
      <c r="DK6" s="642"/>
      <c r="DL6" s="642"/>
      <c r="DM6" s="642"/>
      <c r="DN6" s="642"/>
      <c r="DO6" s="642"/>
      <c r="DP6" s="643"/>
      <c r="DQ6" s="650">
        <v>169060</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6637</v>
      </c>
      <c r="S7" s="642"/>
      <c r="T7" s="642"/>
      <c r="U7" s="642"/>
      <c r="V7" s="642"/>
      <c r="W7" s="642"/>
      <c r="X7" s="642"/>
      <c r="Y7" s="643"/>
      <c r="Z7" s="644">
        <v>0</v>
      </c>
      <c r="AA7" s="644"/>
      <c r="AB7" s="644"/>
      <c r="AC7" s="644"/>
      <c r="AD7" s="645">
        <v>6637</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1604068</v>
      </c>
      <c r="BH7" s="642"/>
      <c r="BI7" s="642"/>
      <c r="BJ7" s="642"/>
      <c r="BK7" s="642"/>
      <c r="BL7" s="642"/>
      <c r="BM7" s="642"/>
      <c r="BN7" s="643"/>
      <c r="BO7" s="644">
        <v>39.799999999999997</v>
      </c>
      <c r="BP7" s="644"/>
      <c r="BQ7" s="644"/>
      <c r="BR7" s="644"/>
      <c r="BS7" s="645">
        <v>30083</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3389344</v>
      </c>
      <c r="CS7" s="642"/>
      <c r="CT7" s="642"/>
      <c r="CU7" s="642"/>
      <c r="CV7" s="642"/>
      <c r="CW7" s="642"/>
      <c r="CX7" s="642"/>
      <c r="CY7" s="643"/>
      <c r="CZ7" s="644">
        <v>15.7</v>
      </c>
      <c r="DA7" s="644"/>
      <c r="DB7" s="644"/>
      <c r="DC7" s="644"/>
      <c r="DD7" s="650">
        <v>737864</v>
      </c>
      <c r="DE7" s="642"/>
      <c r="DF7" s="642"/>
      <c r="DG7" s="642"/>
      <c r="DH7" s="642"/>
      <c r="DI7" s="642"/>
      <c r="DJ7" s="642"/>
      <c r="DK7" s="642"/>
      <c r="DL7" s="642"/>
      <c r="DM7" s="642"/>
      <c r="DN7" s="642"/>
      <c r="DO7" s="642"/>
      <c r="DP7" s="643"/>
      <c r="DQ7" s="650">
        <v>2233229</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9017</v>
      </c>
      <c r="S8" s="642"/>
      <c r="T8" s="642"/>
      <c r="U8" s="642"/>
      <c r="V8" s="642"/>
      <c r="W8" s="642"/>
      <c r="X8" s="642"/>
      <c r="Y8" s="643"/>
      <c r="Z8" s="644">
        <v>0</v>
      </c>
      <c r="AA8" s="644"/>
      <c r="AB8" s="644"/>
      <c r="AC8" s="644"/>
      <c r="AD8" s="645">
        <v>9017</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60707</v>
      </c>
      <c r="BH8" s="642"/>
      <c r="BI8" s="642"/>
      <c r="BJ8" s="642"/>
      <c r="BK8" s="642"/>
      <c r="BL8" s="642"/>
      <c r="BM8" s="642"/>
      <c r="BN8" s="643"/>
      <c r="BO8" s="644">
        <v>1.5</v>
      </c>
      <c r="BP8" s="644"/>
      <c r="BQ8" s="644"/>
      <c r="BR8" s="644"/>
      <c r="BS8" s="650" t="s">
        <v>239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7003322</v>
      </c>
      <c r="CS8" s="642"/>
      <c r="CT8" s="642"/>
      <c r="CU8" s="642"/>
      <c r="CV8" s="642"/>
      <c r="CW8" s="642"/>
      <c r="CX8" s="642"/>
      <c r="CY8" s="643"/>
      <c r="CZ8" s="644">
        <v>32.5</v>
      </c>
      <c r="DA8" s="644"/>
      <c r="DB8" s="644"/>
      <c r="DC8" s="644"/>
      <c r="DD8" s="650">
        <v>30093</v>
      </c>
      <c r="DE8" s="642"/>
      <c r="DF8" s="642"/>
      <c r="DG8" s="642"/>
      <c r="DH8" s="642"/>
      <c r="DI8" s="642"/>
      <c r="DJ8" s="642"/>
      <c r="DK8" s="642"/>
      <c r="DL8" s="642"/>
      <c r="DM8" s="642"/>
      <c r="DN8" s="642"/>
      <c r="DO8" s="642"/>
      <c r="DP8" s="643"/>
      <c r="DQ8" s="650">
        <v>3310943</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8175</v>
      </c>
      <c r="S9" s="642"/>
      <c r="T9" s="642"/>
      <c r="U9" s="642"/>
      <c r="V9" s="642"/>
      <c r="W9" s="642"/>
      <c r="X9" s="642"/>
      <c r="Y9" s="643"/>
      <c r="Z9" s="644">
        <v>0</v>
      </c>
      <c r="AA9" s="644"/>
      <c r="AB9" s="644"/>
      <c r="AC9" s="644"/>
      <c r="AD9" s="645">
        <v>8175</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1293406</v>
      </c>
      <c r="BH9" s="642"/>
      <c r="BI9" s="642"/>
      <c r="BJ9" s="642"/>
      <c r="BK9" s="642"/>
      <c r="BL9" s="642"/>
      <c r="BM9" s="642"/>
      <c r="BN9" s="643"/>
      <c r="BO9" s="644">
        <v>32.1</v>
      </c>
      <c r="BP9" s="644"/>
      <c r="BQ9" s="644"/>
      <c r="BR9" s="644"/>
      <c r="BS9" s="650" t="s">
        <v>239</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1302227</v>
      </c>
      <c r="CS9" s="642"/>
      <c r="CT9" s="642"/>
      <c r="CU9" s="642"/>
      <c r="CV9" s="642"/>
      <c r="CW9" s="642"/>
      <c r="CX9" s="642"/>
      <c r="CY9" s="643"/>
      <c r="CZ9" s="644">
        <v>6.1</v>
      </c>
      <c r="DA9" s="644"/>
      <c r="DB9" s="644"/>
      <c r="DC9" s="644"/>
      <c r="DD9" s="650">
        <v>128257</v>
      </c>
      <c r="DE9" s="642"/>
      <c r="DF9" s="642"/>
      <c r="DG9" s="642"/>
      <c r="DH9" s="642"/>
      <c r="DI9" s="642"/>
      <c r="DJ9" s="642"/>
      <c r="DK9" s="642"/>
      <c r="DL9" s="642"/>
      <c r="DM9" s="642"/>
      <c r="DN9" s="642"/>
      <c r="DO9" s="642"/>
      <c r="DP9" s="643"/>
      <c r="DQ9" s="650">
        <v>951918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233</v>
      </c>
      <c r="AA10" s="644"/>
      <c r="AB10" s="644"/>
      <c r="AC10" s="644"/>
      <c r="AD10" s="645" t="s">
        <v>233</v>
      </c>
      <c r="AE10" s="645"/>
      <c r="AF10" s="645"/>
      <c r="AG10" s="645"/>
      <c r="AH10" s="645"/>
      <c r="AI10" s="645"/>
      <c r="AJ10" s="645"/>
      <c r="AK10" s="645"/>
      <c r="AL10" s="646" t="s">
        <v>233</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98079</v>
      </c>
      <c r="BH10" s="642"/>
      <c r="BI10" s="642"/>
      <c r="BJ10" s="642"/>
      <c r="BK10" s="642"/>
      <c r="BL10" s="642"/>
      <c r="BM10" s="642"/>
      <c r="BN10" s="643"/>
      <c r="BO10" s="644">
        <v>2.4</v>
      </c>
      <c r="BP10" s="644"/>
      <c r="BQ10" s="644"/>
      <c r="BR10" s="644"/>
      <c r="BS10" s="650" t="s">
        <v>233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9631</v>
      </c>
      <c r="CS10" s="642"/>
      <c r="CT10" s="642"/>
      <c r="CU10" s="642"/>
      <c r="CV10" s="642"/>
      <c r="CW10" s="642"/>
      <c r="CX10" s="642"/>
      <c r="CY10" s="643"/>
      <c r="CZ10" s="644">
        <v>0</v>
      </c>
      <c r="DA10" s="644"/>
      <c r="DB10" s="644"/>
      <c r="DC10" s="644"/>
      <c r="DD10" s="650" t="s">
        <v>233</v>
      </c>
      <c r="DE10" s="642"/>
      <c r="DF10" s="642"/>
      <c r="DG10" s="642"/>
      <c r="DH10" s="642"/>
      <c r="DI10" s="642"/>
      <c r="DJ10" s="642"/>
      <c r="DK10" s="642"/>
      <c r="DL10" s="642"/>
      <c r="DM10" s="642"/>
      <c r="DN10" s="642"/>
      <c r="DO10" s="642"/>
      <c r="DP10" s="643"/>
      <c r="DQ10" s="650">
        <v>9631</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233</v>
      </c>
      <c r="AA11" s="644"/>
      <c r="AB11" s="644"/>
      <c r="AC11" s="644"/>
      <c r="AD11" s="645" t="s">
        <v>239</v>
      </c>
      <c r="AE11" s="645"/>
      <c r="AF11" s="645"/>
      <c r="AG11" s="645"/>
      <c r="AH11" s="645"/>
      <c r="AI11" s="645"/>
      <c r="AJ11" s="645"/>
      <c r="AK11" s="645"/>
      <c r="AL11" s="646" t="s">
        <v>233</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151876</v>
      </c>
      <c r="BH11" s="642"/>
      <c r="BI11" s="642"/>
      <c r="BJ11" s="642"/>
      <c r="BK11" s="642"/>
      <c r="BL11" s="642"/>
      <c r="BM11" s="642"/>
      <c r="BN11" s="643"/>
      <c r="BO11" s="644">
        <v>3.8</v>
      </c>
      <c r="BP11" s="644"/>
      <c r="BQ11" s="644"/>
      <c r="BR11" s="644"/>
      <c r="BS11" s="650">
        <v>30083</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1039622</v>
      </c>
      <c r="CS11" s="642"/>
      <c r="CT11" s="642"/>
      <c r="CU11" s="642"/>
      <c r="CV11" s="642"/>
      <c r="CW11" s="642"/>
      <c r="CX11" s="642"/>
      <c r="CY11" s="643"/>
      <c r="CZ11" s="644">
        <v>4.8</v>
      </c>
      <c r="DA11" s="644"/>
      <c r="DB11" s="644"/>
      <c r="DC11" s="644"/>
      <c r="DD11" s="650">
        <v>393375</v>
      </c>
      <c r="DE11" s="642"/>
      <c r="DF11" s="642"/>
      <c r="DG11" s="642"/>
      <c r="DH11" s="642"/>
      <c r="DI11" s="642"/>
      <c r="DJ11" s="642"/>
      <c r="DK11" s="642"/>
      <c r="DL11" s="642"/>
      <c r="DM11" s="642"/>
      <c r="DN11" s="642"/>
      <c r="DO11" s="642"/>
      <c r="DP11" s="643"/>
      <c r="DQ11" s="650">
        <v>571760</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698516</v>
      </c>
      <c r="S12" s="642"/>
      <c r="T12" s="642"/>
      <c r="U12" s="642"/>
      <c r="V12" s="642"/>
      <c r="W12" s="642"/>
      <c r="X12" s="642"/>
      <c r="Y12" s="643"/>
      <c r="Z12" s="644">
        <v>3.2</v>
      </c>
      <c r="AA12" s="644"/>
      <c r="AB12" s="644"/>
      <c r="AC12" s="644"/>
      <c r="AD12" s="645">
        <v>698516</v>
      </c>
      <c r="AE12" s="645"/>
      <c r="AF12" s="645"/>
      <c r="AG12" s="645"/>
      <c r="AH12" s="645"/>
      <c r="AI12" s="645"/>
      <c r="AJ12" s="645"/>
      <c r="AK12" s="645"/>
      <c r="AL12" s="646">
        <v>6.3</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1932941</v>
      </c>
      <c r="BH12" s="642"/>
      <c r="BI12" s="642"/>
      <c r="BJ12" s="642"/>
      <c r="BK12" s="642"/>
      <c r="BL12" s="642"/>
      <c r="BM12" s="642"/>
      <c r="BN12" s="643"/>
      <c r="BO12" s="644">
        <v>47.9</v>
      </c>
      <c r="BP12" s="644"/>
      <c r="BQ12" s="644"/>
      <c r="BR12" s="644"/>
      <c r="BS12" s="650" t="s">
        <v>233</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509996</v>
      </c>
      <c r="CS12" s="642"/>
      <c r="CT12" s="642"/>
      <c r="CU12" s="642"/>
      <c r="CV12" s="642"/>
      <c r="CW12" s="642"/>
      <c r="CX12" s="642"/>
      <c r="CY12" s="643"/>
      <c r="CZ12" s="644">
        <v>2.4</v>
      </c>
      <c r="DA12" s="644"/>
      <c r="DB12" s="644"/>
      <c r="DC12" s="644"/>
      <c r="DD12" s="650">
        <v>155778</v>
      </c>
      <c r="DE12" s="642"/>
      <c r="DF12" s="642"/>
      <c r="DG12" s="642"/>
      <c r="DH12" s="642"/>
      <c r="DI12" s="642"/>
      <c r="DJ12" s="642"/>
      <c r="DK12" s="642"/>
      <c r="DL12" s="642"/>
      <c r="DM12" s="642"/>
      <c r="DN12" s="642"/>
      <c r="DO12" s="642"/>
      <c r="DP12" s="643"/>
      <c r="DQ12" s="650">
        <v>245010</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12410</v>
      </c>
      <c r="S13" s="642"/>
      <c r="T13" s="642"/>
      <c r="U13" s="642"/>
      <c r="V13" s="642"/>
      <c r="W13" s="642"/>
      <c r="X13" s="642"/>
      <c r="Y13" s="643"/>
      <c r="Z13" s="644">
        <v>0.1</v>
      </c>
      <c r="AA13" s="644"/>
      <c r="AB13" s="644"/>
      <c r="AC13" s="644"/>
      <c r="AD13" s="645">
        <v>12410</v>
      </c>
      <c r="AE13" s="645"/>
      <c r="AF13" s="645"/>
      <c r="AG13" s="645"/>
      <c r="AH13" s="645"/>
      <c r="AI13" s="645"/>
      <c r="AJ13" s="645"/>
      <c r="AK13" s="645"/>
      <c r="AL13" s="646">
        <v>0.1</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1925472</v>
      </c>
      <c r="BH13" s="642"/>
      <c r="BI13" s="642"/>
      <c r="BJ13" s="642"/>
      <c r="BK13" s="642"/>
      <c r="BL13" s="642"/>
      <c r="BM13" s="642"/>
      <c r="BN13" s="643"/>
      <c r="BO13" s="644">
        <v>47.7</v>
      </c>
      <c r="BP13" s="644"/>
      <c r="BQ13" s="644"/>
      <c r="BR13" s="644"/>
      <c r="BS13" s="650" t="s">
        <v>140</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2109511</v>
      </c>
      <c r="CS13" s="642"/>
      <c r="CT13" s="642"/>
      <c r="CU13" s="642"/>
      <c r="CV13" s="642"/>
      <c r="CW13" s="642"/>
      <c r="CX13" s="642"/>
      <c r="CY13" s="643"/>
      <c r="CZ13" s="644">
        <v>9.8000000000000007</v>
      </c>
      <c r="DA13" s="644"/>
      <c r="DB13" s="644"/>
      <c r="DC13" s="644"/>
      <c r="DD13" s="650">
        <v>1180790</v>
      </c>
      <c r="DE13" s="642"/>
      <c r="DF13" s="642"/>
      <c r="DG13" s="642"/>
      <c r="DH13" s="642"/>
      <c r="DI13" s="642"/>
      <c r="DJ13" s="642"/>
      <c r="DK13" s="642"/>
      <c r="DL13" s="642"/>
      <c r="DM13" s="642"/>
      <c r="DN13" s="642"/>
      <c r="DO13" s="642"/>
      <c r="DP13" s="643"/>
      <c r="DQ13" s="650">
        <v>1089066</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239</v>
      </c>
      <c r="AA14" s="644"/>
      <c r="AB14" s="644"/>
      <c r="AC14" s="644"/>
      <c r="AD14" s="645" t="s">
        <v>239</v>
      </c>
      <c r="AE14" s="645"/>
      <c r="AF14" s="645"/>
      <c r="AG14" s="645"/>
      <c r="AH14" s="645"/>
      <c r="AI14" s="645"/>
      <c r="AJ14" s="645"/>
      <c r="AK14" s="645"/>
      <c r="AL14" s="646" t="s">
        <v>233</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133038</v>
      </c>
      <c r="BH14" s="642"/>
      <c r="BI14" s="642"/>
      <c r="BJ14" s="642"/>
      <c r="BK14" s="642"/>
      <c r="BL14" s="642"/>
      <c r="BM14" s="642"/>
      <c r="BN14" s="643"/>
      <c r="BO14" s="644">
        <v>3.3</v>
      </c>
      <c r="BP14" s="644"/>
      <c r="BQ14" s="644"/>
      <c r="BR14" s="644"/>
      <c r="BS14" s="650" t="s">
        <v>233</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1099647</v>
      </c>
      <c r="CS14" s="642"/>
      <c r="CT14" s="642"/>
      <c r="CU14" s="642"/>
      <c r="CV14" s="642"/>
      <c r="CW14" s="642"/>
      <c r="CX14" s="642"/>
      <c r="CY14" s="643"/>
      <c r="CZ14" s="644">
        <v>5.0999999999999996</v>
      </c>
      <c r="DA14" s="644"/>
      <c r="DB14" s="644"/>
      <c r="DC14" s="644"/>
      <c r="DD14" s="650">
        <v>518549</v>
      </c>
      <c r="DE14" s="642"/>
      <c r="DF14" s="642"/>
      <c r="DG14" s="642"/>
      <c r="DH14" s="642"/>
      <c r="DI14" s="642"/>
      <c r="DJ14" s="642"/>
      <c r="DK14" s="642"/>
      <c r="DL14" s="642"/>
      <c r="DM14" s="642"/>
      <c r="DN14" s="642"/>
      <c r="DO14" s="642"/>
      <c r="DP14" s="643"/>
      <c r="DQ14" s="650">
        <v>558852</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43042</v>
      </c>
      <c r="S15" s="642"/>
      <c r="T15" s="642"/>
      <c r="U15" s="642"/>
      <c r="V15" s="642"/>
      <c r="W15" s="642"/>
      <c r="X15" s="642"/>
      <c r="Y15" s="643"/>
      <c r="Z15" s="644">
        <v>0.2</v>
      </c>
      <c r="AA15" s="644"/>
      <c r="AB15" s="644"/>
      <c r="AC15" s="644"/>
      <c r="AD15" s="645">
        <v>43042</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235301</v>
      </c>
      <c r="BH15" s="642"/>
      <c r="BI15" s="642"/>
      <c r="BJ15" s="642"/>
      <c r="BK15" s="642"/>
      <c r="BL15" s="642"/>
      <c r="BM15" s="642"/>
      <c r="BN15" s="643"/>
      <c r="BO15" s="644">
        <v>5.8</v>
      </c>
      <c r="BP15" s="644"/>
      <c r="BQ15" s="644"/>
      <c r="BR15" s="644"/>
      <c r="BS15" s="650" t="s">
        <v>233</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1479122</v>
      </c>
      <c r="CS15" s="642"/>
      <c r="CT15" s="642"/>
      <c r="CU15" s="642"/>
      <c r="CV15" s="642"/>
      <c r="CW15" s="642"/>
      <c r="CX15" s="642"/>
      <c r="CY15" s="643"/>
      <c r="CZ15" s="644">
        <v>6.9</v>
      </c>
      <c r="DA15" s="644"/>
      <c r="DB15" s="644"/>
      <c r="DC15" s="644"/>
      <c r="DD15" s="650">
        <v>284260</v>
      </c>
      <c r="DE15" s="642"/>
      <c r="DF15" s="642"/>
      <c r="DG15" s="642"/>
      <c r="DH15" s="642"/>
      <c r="DI15" s="642"/>
      <c r="DJ15" s="642"/>
      <c r="DK15" s="642"/>
      <c r="DL15" s="642"/>
      <c r="DM15" s="642"/>
      <c r="DN15" s="642"/>
      <c r="DO15" s="642"/>
      <c r="DP15" s="643"/>
      <c r="DQ15" s="650">
        <v>1133631</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239</v>
      </c>
      <c r="S16" s="642"/>
      <c r="T16" s="642"/>
      <c r="U16" s="642"/>
      <c r="V16" s="642"/>
      <c r="W16" s="642"/>
      <c r="X16" s="642"/>
      <c r="Y16" s="643"/>
      <c r="Z16" s="644" t="s">
        <v>233</v>
      </c>
      <c r="AA16" s="644"/>
      <c r="AB16" s="644"/>
      <c r="AC16" s="644"/>
      <c r="AD16" s="645" t="s">
        <v>233</v>
      </c>
      <c r="AE16" s="645"/>
      <c r="AF16" s="645"/>
      <c r="AG16" s="645"/>
      <c r="AH16" s="645"/>
      <c r="AI16" s="645"/>
      <c r="AJ16" s="645"/>
      <c r="AK16" s="645"/>
      <c r="AL16" s="646" t="s">
        <v>233</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v>5493</v>
      </c>
      <c r="BH16" s="642"/>
      <c r="BI16" s="642"/>
      <c r="BJ16" s="642"/>
      <c r="BK16" s="642"/>
      <c r="BL16" s="642"/>
      <c r="BM16" s="642"/>
      <c r="BN16" s="643"/>
      <c r="BO16" s="644">
        <v>0.1</v>
      </c>
      <c r="BP16" s="644"/>
      <c r="BQ16" s="644"/>
      <c r="BR16" s="644"/>
      <c r="BS16" s="650" t="s">
        <v>233</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801973</v>
      </c>
      <c r="CS16" s="642"/>
      <c r="CT16" s="642"/>
      <c r="CU16" s="642"/>
      <c r="CV16" s="642"/>
      <c r="CW16" s="642"/>
      <c r="CX16" s="642"/>
      <c r="CY16" s="643"/>
      <c r="CZ16" s="644">
        <v>3.7</v>
      </c>
      <c r="DA16" s="644"/>
      <c r="DB16" s="644"/>
      <c r="DC16" s="644"/>
      <c r="DD16" s="650" t="s">
        <v>233</v>
      </c>
      <c r="DE16" s="642"/>
      <c r="DF16" s="642"/>
      <c r="DG16" s="642"/>
      <c r="DH16" s="642"/>
      <c r="DI16" s="642"/>
      <c r="DJ16" s="642"/>
      <c r="DK16" s="642"/>
      <c r="DL16" s="642"/>
      <c r="DM16" s="642"/>
      <c r="DN16" s="642"/>
      <c r="DO16" s="642"/>
      <c r="DP16" s="643"/>
      <c r="DQ16" s="650">
        <v>72611</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15783</v>
      </c>
      <c r="S17" s="642"/>
      <c r="T17" s="642"/>
      <c r="U17" s="642"/>
      <c r="V17" s="642"/>
      <c r="W17" s="642"/>
      <c r="X17" s="642"/>
      <c r="Y17" s="643"/>
      <c r="Z17" s="644">
        <v>0.1</v>
      </c>
      <c r="AA17" s="644"/>
      <c r="AB17" s="644"/>
      <c r="AC17" s="644"/>
      <c r="AD17" s="645">
        <v>15783</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239</v>
      </c>
      <c r="BP17" s="644"/>
      <c r="BQ17" s="644"/>
      <c r="BR17" s="644"/>
      <c r="BS17" s="650" t="s">
        <v>233</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2607134</v>
      </c>
      <c r="CS17" s="642"/>
      <c r="CT17" s="642"/>
      <c r="CU17" s="642"/>
      <c r="CV17" s="642"/>
      <c r="CW17" s="642"/>
      <c r="CX17" s="642"/>
      <c r="CY17" s="643"/>
      <c r="CZ17" s="644">
        <v>12.1</v>
      </c>
      <c r="DA17" s="644"/>
      <c r="DB17" s="644"/>
      <c r="DC17" s="644"/>
      <c r="DD17" s="650" t="s">
        <v>239</v>
      </c>
      <c r="DE17" s="642"/>
      <c r="DF17" s="642"/>
      <c r="DG17" s="642"/>
      <c r="DH17" s="642"/>
      <c r="DI17" s="642"/>
      <c r="DJ17" s="642"/>
      <c r="DK17" s="642"/>
      <c r="DL17" s="642"/>
      <c r="DM17" s="642"/>
      <c r="DN17" s="642"/>
      <c r="DO17" s="642"/>
      <c r="DP17" s="643"/>
      <c r="DQ17" s="650">
        <v>2550525</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6822616</v>
      </c>
      <c r="S18" s="642"/>
      <c r="T18" s="642"/>
      <c r="U18" s="642"/>
      <c r="V18" s="642"/>
      <c r="W18" s="642"/>
      <c r="X18" s="642"/>
      <c r="Y18" s="643"/>
      <c r="Z18" s="644">
        <v>31</v>
      </c>
      <c r="AA18" s="644"/>
      <c r="AB18" s="644"/>
      <c r="AC18" s="644"/>
      <c r="AD18" s="645">
        <v>6090673</v>
      </c>
      <c r="AE18" s="645"/>
      <c r="AF18" s="645"/>
      <c r="AG18" s="645"/>
      <c r="AH18" s="645"/>
      <c r="AI18" s="645"/>
      <c r="AJ18" s="645"/>
      <c r="AK18" s="645"/>
      <c r="AL18" s="646">
        <v>55.3</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239</v>
      </c>
      <c r="BP18" s="644"/>
      <c r="BQ18" s="644"/>
      <c r="BR18" s="644"/>
      <c r="BS18" s="650" t="s">
        <v>239</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239</v>
      </c>
      <c r="DA18" s="644"/>
      <c r="DB18" s="644"/>
      <c r="DC18" s="644"/>
      <c r="DD18" s="650" t="s">
        <v>239</v>
      </c>
      <c r="DE18" s="642"/>
      <c r="DF18" s="642"/>
      <c r="DG18" s="642"/>
      <c r="DH18" s="642"/>
      <c r="DI18" s="642"/>
      <c r="DJ18" s="642"/>
      <c r="DK18" s="642"/>
      <c r="DL18" s="642"/>
      <c r="DM18" s="642"/>
      <c r="DN18" s="642"/>
      <c r="DO18" s="642"/>
      <c r="DP18" s="643"/>
      <c r="DQ18" s="650" t="s">
        <v>239</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6090673</v>
      </c>
      <c r="S19" s="642"/>
      <c r="T19" s="642"/>
      <c r="U19" s="642"/>
      <c r="V19" s="642"/>
      <c r="W19" s="642"/>
      <c r="X19" s="642"/>
      <c r="Y19" s="643"/>
      <c r="Z19" s="644">
        <v>27.7</v>
      </c>
      <c r="AA19" s="644"/>
      <c r="AB19" s="644"/>
      <c r="AC19" s="644"/>
      <c r="AD19" s="645">
        <v>6090673</v>
      </c>
      <c r="AE19" s="645"/>
      <c r="AF19" s="645"/>
      <c r="AG19" s="645"/>
      <c r="AH19" s="645"/>
      <c r="AI19" s="645"/>
      <c r="AJ19" s="645"/>
      <c r="AK19" s="645"/>
      <c r="AL19" s="646">
        <v>55.3</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121790</v>
      </c>
      <c r="BH19" s="642"/>
      <c r="BI19" s="642"/>
      <c r="BJ19" s="642"/>
      <c r="BK19" s="642"/>
      <c r="BL19" s="642"/>
      <c r="BM19" s="642"/>
      <c r="BN19" s="643"/>
      <c r="BO19" s="644">
        <v>3</v>
      </c>
      <c r="BP19" s="644"/>
      <c r="BQ19" s="644"/>
      <c r="BR19" s="644"/>
      <c r="BS19" s="650" t="s">
        <v>239</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233</v>
      </c>
      <c r="DA19" s="644"/>
      <c r="DB19" s="644"/>
      <c r="DC19" s="644"/>
      <c r="DD19" s="650" t="s">
        <v>239</v>
      </c>
      <c r="DE19" s="642"/>
      <c r="DF19" s="642"/>
      <c r="DG19" s="642"/>
      <c r="DH19" s="642"/>
      <c r="DI19" s="642"/>
      <c r="DJ19" s="642"/>
      <c r="DK19" s="642"/>
      <c r="DL19" s="642"/>
      <c r="DM19" s="642"/>
      <c r="DN19" s="642"/>
      <c r="DO19" s="642"/>
      <c r="DP19" s="643"/>
      <c r="DQ19" s="650" t="s">
        <v>239</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731943</v>
      </c>
      <c r="S20" s="642"/>
      <c r="T20" s="642"/>
      <c r="U20" s="642"/>
      <c r="V20" s="642"/>
      <c r="W20" s="642"/>
      <c r="X20" s="642"/>
      <c r="Y20" s="643"/>
      <c r="Z20" s="644">
        <v>3.3</v>
      </c>
      <c r="AA20" s="644"/>
      <c r="AB20" s="644"/>
      <c r="AC20" s="644"/>
      <c r="AD20" s="645" t="s">
        <v>233</v>
      </c>
      <c r="AE20" s="645"/>
      <c r="AF20" s="645"/>
      <c r="AG20" s="645"/>
      <c r="AH20" s="645"/>
      <c r="AI20" s="645"/>
      <c r="AJ20" s="645"/>
      <c r="AK20" s="645"/>
      <c r="AL20" s="646" t="s">
        <v>239</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121790</v>
      </c>
      <c r="BH20" s="642"/>
      <c r="BI20" s="642"/>
      <c r="BJ20" s="642"/>
      <c r="BK20" s="642"/>
      <c r="BL20" s="642"/>
      <c r="BM20" s="642"/>
      <c r="BN20" s="643"/>
      <c r="BO20" s="644">
        <v>3</v>
      </c>
      <c r="BP20" s="644"/>
      <c r="BQ20" s="644"/>
      <c r="BR20" s="644"/>
      <c r="BS20" s="650" t="s">
        <v>233</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21520589</v>
      </c>
      <c r="CS20" s="642"/>
      <c r="CT20" s="642"/>
      <c r="CU20" s="642"/>
      <c r="CV20" s="642"/>
      <c r="CW20" s="642"/>
      <c r="CX20" s="642"/>
      <c r="CY20" s="643"/>
      <c r="CZ20" s="644">
        <v>100</v>
      </c>
      <c r="DA20" s="644"/>
      <c r="DB20" s="644"/>
      <c r="DC20" s="644"/>
      <c r="DD20" s="650">
        <v>3428966</v>
      </c>
      <c r="DE20" s="642"/>
      <c r="DF20" s="642"/>
      <c r="DG20" s="642"/>
      <c r="DH20" s="642"/>
      <c r="DI20" s="642"/>
      <c r="DJ20" s="642"/>
      <c r="DK20" s="642"/>
      <c r="DL20" s="642"/>
      <c r="DM20" s="642"/>
      <c r="DN20" s="642"/>
      <c r="DO20" s="642"/>
      <c r="DP20" s="643"/>
      <c r="DQ20" s="650">
        <v>12896236</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233</v>
      </c>
      <c r="S21" s="642"/>
      <c r="T21" s="642"/>
      <c r="U21" s="642"/>
      <c r="V21" s="642"/>
      <c r="W21" s="642"/>
      <c r="X21" s="642"/>
      <c r="Y21" s="643"/>
      <c r="Z21" s="644" t="s">
        <v>239</v>
      </c>
      <c r="AA21" s="644"/>
      <c r="AB21" s="644"/>
      <c r="AC21" s="644"/>
      <c r="AD21" s="645" t="s">
        <v>233</v>
      </c>
      <c r="AE21" s="645"/>
      <c r="AF21" s="645"/>
      <c r="AG21" s="645"/>
      <c r="AH21" s="645"/>
      <c r="AI21" s="645"/>
      <c r="AJ21" s="645"/>
      <c r="AK21" s="645"/>
      <c r="AL21" s="646" t="s">
        <v>233</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304</v>
      </c>
      <c r="BH21" s="642"/>
      <c r="BI21" s="642"/>
      <c r="BJ21" s="642"/>
      <c r="BK21" s="642"/>
      <c r="BL21" s="642"/>
      <c r="BM21" s="642"/>
      <c r="BN21" s="643"/>
      <c r="BO21" s="644">
        <v>0</v>
      </c>
      <c r="BP21" s="644"/>
      <c r="BQ21" s="644"/>
      <c r="BR21" s="644"/>
      <c r="BS21" s="650" t="s">
        <v>239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11844035</v>
      </c>
      <c r="S22" s="642"/>
      <c r="T22" s="642"/>
      <c r="U22" s="642"/>
      <c r="V22" s="642"/>
      <c r="W22" s="642"/>
      <c r="X22" s="642"/>
      <c r="Y22" s="643"/>
      <c r="Z22" s="644">
        <v>53.9</v>
      </c>
      <c r="AA22" s="644"/>
      <c r="AB22" s="644"/>
      <c r="AC22" s="644"/>
      <c r="AD22" s="645">
        <v>10990606</v>
      </c>
      <c r="AE22" s="645"/>
      <c r="AF22" s="645"/>
      <c r="AG22" s="645"/>
      <c r="AH22" s="645"/>
      <c r="AI22" s="645"/>
      <c r="AJ22" s="645"/>
      <c r="AK22" s="645"/>
      <c r="AL22" s="646">
        <v>99.9</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233</v>
      </c>
      <c r="BH22" s="642"/>
      <c r="BI22" s="642"/>
      <c r="BJ22" s="642"/>
      <c r="BK22" s="642"/>
      <c r="BL22" s="642"/>
      <c r="BM22" s="642"/>
      <c r="BN22" s="643"/>
      <c r="BO22" s="644" t="s">
        <v>233</v>
      </c>
      <c r="BP22" s="644"/>
      <c r="BQ22" s="644"/>
      <c r="BR22" s="644"/>
      <c r="BS22" s="650" t="s">
        <v>239</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4313</v>
      </c>
      <c r="S23" s="642"/>
      <c r="T23" s="642"/>
      <c r="U23" s="642"/>
      <c r="V23" s="642"/>
      <c r="W23" s="642"/>
      <c r="X23" s="642"/>
      <c r="Y23" s="643"/>
      <c r="Z23" s="644">
        <v>0</v>
      </c>
      <c r="AA23" s="644"/>
      <c r="AB23" s="644"/>
      <c r="AC23" s="644"/>
      <c r="AD23" s="645">
        <v>4313</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121486</v>
      </c>
      <c r="BH23" s="642"/>
      <c r="BI23" s="642"/>
      <c r="BJ23" s="642"/>
      <c r="BK23" s="642"/>
      <c r="BL23" s="642"/>
      <c r="BM23" s="642"/>
      <c r="BN23" s="643"/>
      <c r="BO23" s="644">
        <v>3</v>
      </c>
      <c r="BP23" s="644"/>
      <c r="BQ23" s="644"/>
      <c r="BR23" s="644"/>
      <c r="BS23" s="650" t="s">
        <v>239</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238193</v>
      </c>
      <c r="S24" s="642"/>
      <c r="T24" s="642"/>
      <c r="U24" s="642"/>
      <c r="V24" s="642"/>
      <c r="W24" s="642"/>
      <c r="X24" s="642"/>
      <c r="Y24" s="643"/>
      <c r="Z24" s="644">
        <v>1.1000000000000001</v>
      </c>
      <c r="AA24" s="644"/>
      <c r="AB24" s="644"/>
      <c r="AC24" s="644"/>
      <c r="AD24" s="645" t="s">
        <v>239</v>
      </c>
      <c r="AE24" s="645"/>
      <c r="AF24" s="645"/>
      <c r="AG24" s="645"/>
      <c r="AH24" s="645"/>
      <c r="AI24" s="645"/>
      <c r="AJ24" s="645"/>
      <c r="AK24" s="645"/>
      <c r="AL24" s="646" t="s">
        <v>239</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140</v>
      </c>
      <c r="BH24" s="642"/>
      <c r="BI24" s="642"/>
      <c r="BJ24" s="642"/>
      <c r="BK24" s="642"/>
      <c r="BL24" s="642"/>
      <c r="BM24" s="642"/>
      <c r="BN24" s="643"/>
      <c r="BO24" s="644" t="s">
        <v>239</v>
      </c>
      <c r="BP24" s="644"/>
      <c r="BQ24" s="644"/>
      <c r="BR24" s="644"/>
      <c r="BS24" s="650" t="s">
        <v>233</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9917315</v>
      </c>
      <c r="CS24" s="631"/>
      <c r="CT24" s="631"/>
      <c r="CU24" s="631"/>
      <c r="CV24" s="631"/>
      <c r="CW24" s="631"/>
      <c r="CX24" s="631"/>
      <c r="CY24" s="632"/>
      <c r="CZ24" s="635">
        <v>46.1</v>
      </c>
      <c r="DA24" s="636"/>
      <c r="DB24" s="636"/>
      <c r="DC24" s="655"/>
      <c r="DD24" s="674">
        <v>6642266</v>
      </c>
      <c r="DE24" s="631"/>
      <c r="DF24" s="631"/>
      <c r="DG24" s="631"/>
      <c r="DH24" s="631"/>
      <c r="DI24" s="631"/>
      <c r="DJ24" s="631"/>
      <c r="DK24" s="632"/>
      <c r="DL24" s="674">
        <v>6576626</v>
      </c>
      <c r="DM24" s="631"/>
      <c r="DN24" s="631"/>
      <c r="DO24" s="631"/>
      <c r="DP24" s="631"/>
      <c r="DQ24" s="631"/>
      <c r="DR24" s="631"/>
      <c r="DS24" s="631"/>
      <c r="DT24" s="631"/>
      <c r="DU24" s="631"/>
      <c r="DV24" s="632"/>
      <c r="DW24" s="635">
        <v>57</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257129</v>
      </c>
      <c r="S25" s="642"/>
      <c r="T25" s="642"/>
      <c r="U25" s="642"/>
      <c r="V25" s="642"/>
      <c r="W25" s="642"/>
      <c r="X25" s="642"/>
      <c r="Y25" s="643"/>
      <c r="Z25" s="644">
        <v>1.2</v>
      </c>
      <c r="AA25" s="644"/>
      <c r="AB25" s="644"/>
      <c r="AC25" s="644"/>
      <c r="AD25" s="645">
        <v>7125</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140</v>
      </c>
      <c r="BH25" s="642"/>
      <c r="BI25" s="642"/>
      <c r="BJ25" s="642"/>
      <c r="BK25" s="642"/>
      <c r="BL25" s="642"/>
      <c r="BM25" s="642"/>
      <c r="BN25" s="643"/>
      <c r="BO25" s="644" t="s">
        <v>239</v>
      </c>
      <c r="BP25" s="644"/>
      <c r="BQ25" s="644"/>
      <c r="BR25" s="644"/>
      <c r="BS25" s="650" t="s">
        <v>233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2988962</v>
      </c>
      <c r="CS25" s="677"/>
      <c r="CT25" s="677"/>
      <c r="CU25" s="677"/>
      <c r="CV25" s="677"/>
      <c r="CW25" s="677"/>
      <c r="CX25" s="677"/>
      <c r="CY25" s="678"/>
      <c r="CZ25" s="646">
        <v>13.9</v>
      </c>
      <c r="DA25" s="675"/>
      <c r="DB25" s="675"/>
      <c r="DC25" s="679"/>
      <c r="DD25" s="650">
        <v>2910914</v>
      </c>
      <c r="DE25" s="677"/>
      <c r="DF25" s="677"/>
      <c r="DG25" s="677"/>
      <c r="DH25" s="677"/>
      <c r="DI25" s="677"/>
      <c r="DJ25" s="677"/>
      <c r="DK25" s="678"/>
      <c r="DL25" s="650">
        <v>2864588</v>
      </c>
      <c r="DM25" s="677"/>
      <c r="DN25" s="677"/>
      <c r="DO25" s="677"/>
      <c r="DP25" s="677"/>
      <c r="DQ25" s="677"/>
      <c r="DR25" s="677"/>
      <c r="DS25" s="677"/>
      <c r="DT25" s="677"/>
      <c r="DU25" s="677"/>
      <c r="DV25" s="678"/>
      <c r="DW25" s="646">
        <v>24.8</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63543</v>
      </c>
      <c r="S26" s="642"/>
      <c r="T26" s="642"/>
      <c r="U26" s="642"/>
      <c r="V26" s="642"/>
      <c r="W26" s="642"/>
      <c r="X26" s="642"/>
      <c r="Y26" s="643"/>
      <c r="Z26" s="644">
        <v>0.3</v>
      </c>
      <c r="AA26" s="644"/>
      <c r="AB26" s="644"/>
      <c r="AC26" s="644"/>
      <c r="AD26" s="645" t="s">
        <v>239</v>
      </c>
      <c r="AE26" s="645"/>
      <c r="AF26" s="645"/>
      <c r="AG26" s="645"/>
      <c r="AH26" s="645"/>
      <c r="AI26" s="645"/>
      <c r="AJ26" s="645"/>
      <c r="AK26" s="645"/>
      <c r="AL26" s="646" t="s">
        <v>233</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239</v>
      </c>
      <c r="BP26" s="644"/>
      <c r="BQ26" s="644"/>
      <c r="BR26" s="644"/>
      <c r="BS26" s="650" t="s">
        <v>233</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2112406</v>
      </c>
      <c r="CS26" s="642"/>
      <c r="CT26" s="642"/>
      <c r="CU26" s="642"/>
      <c r="CV26" s="642"/>
      <c r="CW26" s="642"/>
      <c r="CX26" s="642"/>
      <c r="CY26" s="643"/>
      <c r="CZ26" s="646">
        <v>9.8000000000000007</v>
      </c>
      <c r="DA26" s="675"/>
      <c r="DB26" s="675"/>
      <c r="DC26" s="679"/>
      <c r="DD26" s="650">
        <v>2046101</v>
      </c>
      <c r="DE26" s="642"/>
      <c r="DF26" s="642"/>
      <c r="DG26" s="642"/>
      <c r="DH26" s="642"/>
      <c r="DI26" s="642"/>
      <c r="DJ26" s="642"/>
      <c r="DK26" s="643"/>
      <c r="DL26" s="650" t="s">
        <v>239</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2903233</v>
      </c>
      <c r="S27" s="642"/>
      <c r="T27" s="642"/>
      <c r="U27" s="642"/>
      <c r="V27" s="642"/>
      <c r="W27" s="642"/>
      <c r="X27" s="642"/>
      <c r="Y27" s="643"/>
      <c r="Z27" s="644">
        <v>13.2</v>
      </c>
      <c r="AA27" s="644"/>
      <c r="AB27" s="644"/>
      <c r="AC27" s="644"/>
      <c r="AD27" s="645" t="s">
        <v>233</v>
      </c>
      <c r="AE27" s="645"/>
      <c r="AF27" s="645"/>
      <c r="AG27" s="645"/>
      <c r="AH27" s="645"/>
      <c r="AI27" s="645"/>
      <c r="AJ27" s="645"/>
      <c r="AK27" s="645"/>
      <c r="AL27" s="646" t="s">
        <v>140</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4032631</v>
      </c>
      <c r="BH27" s="642"/>
      <c r="BI27" s="642"/>
      <c r="BJ27" s="642"/>
      <c r="BK27" s="642"/>
      <c r="BL27" s="642"/>
      <c r="BM27" s="642"/>
      <c r="BN27" s="643"/>
      <c r="BO27" s="644">
        <v>100</v>
      </c>
      <c r="BP27" s="644"/>
      <c r="BQ27" s="644"/>
      <c r="BR27" s="644"/>
      <c r="BS27" s="650">
        <v>30083</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4321219</v>
      </c>
      <c r="CS27" s="677"/>
      <c r="CT27" s="677"/>
      <c r="CU27" s="677"/>
      <c r="CV27" s="677"/>
      <c r="CW27" s="677"/>
      <c r="CX27" s="677"/>
      <c r="CY27" s="678"/>
      <c r="CZ27" s="646">
        <v>20.100000000000001</v>
      </c>
      <c r="DA27" s="675"/>
      <c r="DB27" s="675"/>
      <c r="DC27" s="679"/>
      <c r="DD27" s="650">
        <v>1180827</v>
      </c>
      <c r="DE27" s="677"/>
      <c r="DF27" s="677"/>
      <c r="DG27" s="677"/>
      <c r="DH27" s="677"/>
      <c r="DI27" s="677"/>
      <c r="DJ27" s="677"/>
      <c r="DK27" s="678"/>
      <c r="DL27" s="650">
        <v>1161513</v>
      </c>
      <c r="DM27" s="677"/>
      <c r="DN27" s="677"/>
      <c r="DO27" s="677"/>
      <c r="DP27" s="677"/>
      <c r="DQ27" s="677"/>
      <c r="DR27" s="677"/>
      <c r="DS27" s="677"/>
      <c r="DT27" s="677"/>
      <c r="DU27" s="677"/>
      <c r="DV27" s="678"/>
      <c r="DW27" s="646">
        <v>10.1</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239</v>
      </c>
      <c r="S28" s="642"/>
      <c r="T28" s="642"/>
      <c r="U28" s="642"/>
      <c r="V28" s="642"/>
      <c r="W28" s="642"/>
      <c r="X28" s="642"/>
      <c r="Y28" s="643"/>
      <c r="Z28" s="644" t="s">
        <v>233</v>
      </c>
      <c r="AA28" s="644"/>
      <c r="AB28" s="644"/>
      <c r="AC28" s="644"/>
      <c r="AD28" s="645" t="s">
        <v>239</v>
      </c>
      <c r="AE28" s="645"/>
      <c r="AF28" s="645"/>
      <c r="AG28" s="645"/>
      <c r="AH28" s="645"/>
      <c r="AI28" s="645"/>
      <c r="AJ28" s="645"/>
      <c r="AK28" s="645"/>
      <c r="AL28" s="646" t="s">
        <v>239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2607134</v>
      </c>
      <c r="CS28" s="642"/>
      <c r="CT28" s="642"/>
      <c r="CU28" s="642"/>
      <c r="CV28" s="642"/>
      <c r="CW28" s="642"/>
      <c r="CX28" s="642"/>
      <c r="CY28" s="643"/>
      <c r="CZ28" s="646">
        <v>12.1</v>
      </c>
      <c r="DA28" s="675"/>
      <c r="DB28" s="675"/>
      <c r="DC28" s="679"/>
      <c r="DD28" s="650">
        <v>2550525</v>
      </c>
      <c r="DE28" s="642"/>
      <c r="DF28" s="642"/>
      <c r="DG28" s="642"/>
      <c r="DH28" s="642"/>
      <c r="DI28" s="642"/>
      <c r="DJ28" s="642"/>
      <c r="DK28" s="643"/>
      <c r="DL28" s="650">
        <v>2550525</v>
      </c>
      <c r="DM28" s="642"/>
      <c r="DN28" s="642"/>
      <c r="DO28" s="642"/>
      <c r="DP28" s="642"/>
      <c r="DQ28" s="642"/>
      <c r="DR28" s="642"/>
      <c r="DS28" s="642"/>
      <c r="DT28" s="642"/>
      <c r="DU28" s="642"/>
      <c r="DV28" s="643"/>
      <c r="DW28" s="646">
        <v>22.1</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1974357</v>
      </c>
      <c r="S29" s="642"/>
      <c r="T29" s="642"/>
      <c r="U29" s="642"/>
      <c r="V29" s="642"/>
      <c r="W29" s="642"/>
      <c r="X29" s="642"/>
      <c r="Y29" s="643"/>
      <c r="Z29" s="644">
        <v>9</v>
      </c>
      <c r="AA29" s="644"/>
      <c r="AB29" s="644"/>
      <c r="AC29" s="644"/>
      <c r="AD29" s="645" t="s">
        <v>239</v>
      </c>
      <c r="AE29" s="645"/>
      <c r="AF29" s="645"/>
      <c r="AG29" s="645"/>
      <c r="AH29" s="645"/>
      <c r="AI29" s="645"/>
      <c r="AJ29" s="645"/>
      <c r="AK29" s="645"/>
      <c r="AL29" s="646" t="s">
        <v>239</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2607134</v>
      </c>
      <c r="CS29" s="677"/>
      <c r="CT29" s="677"/>
      <c r="CU29" s="677"/>
      <c r="CV29" s="677"/>
      <c r="CW29" s="677"/>
      <c r="CX29" s="677"/>
      <c r="CY29" s="678"/>
      <c r="CZ29" s="646">
        <v>12.1</v>
      </c>
      <c r="DA29" s="675"/>
      <c r="DB29" s="675"/>
      <c r="DC29" s="679"/>
      <c r="DD29" s="650">
        <v>2550525</v>
      </c>
      <c r="DE29" s="677"/>
      <c r="DF29" s="677"/>
      <c r="DG29" s="677"/>
      <c r="DH29" s="677"/>
      <c r="DI29" s="677"/>
      <c r="DJ29" s="677"/>
      <c r="DK29" s="678"/>
      <c r="DL29" s="650">
        <v>2550525</v>
      </c>
      <c r="DM29" s="677"/>
      <c r="DN29" s="677"/>
      <c r="DO29" s="677"/>
      <c r="DP29" s="677"/>
      <c r="DQ29" s="677"/>
      <c r="DR29" s="677"/>
      <c r="DS29" s="677"/>
      <c r="DT29" s="677"/>
      <c r="DU29" s="677"/>
      <c r="DV29" s="678"/>
      <c r="DW29" s="646">
        <v>22.1</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119299</v>
      </c>
      <c r="S30" s="642"/>
      <c r="T30" s="642"/>
      <c r="U30" s="642"/>
      <c r="V30" s="642"/>
      <c r="W30" s="642"/>
      <c r="X30" s="642"/>
      <c r="Y30" s="643"/>
      <c r="Z30" s="644">
        <v>0.5</v>
      </c>
      <c r="AA30" s="644"/>
      <c r="AB30" s="644"/>
      <c r="AC30" s="644"/>
      <c r="AD30" s="645" t="s">
        <v>239</v>
      </c>
      <c r="AE30" s="645"/>
      <c r="AF30" s="645"/>
      <c r="AG30" s="645"/>
      <c r="AH30" s="645"/>
      <c r="AI30" s="645"/>
      <c r="AJ30" s="645"/>
      <c r="AK30" s="645"/>
      <c r="AL30" s="646" t="s">
        <v>233</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98.7</v>
      </c>
      <c r="BH30" s="702"/>
      <c r="BI30" s="702"/>
      <c r="BJ30" s="702"/>
      <c r="BK30" s="702"/>
      <c r="BL30" s="702"/>
      <c r="BM30" s="636">
        <v>93.8</v>
      </c>
      <c r="BN30" s="702"/>
      <c r="BO30" s="702"/>
      <c r="BP30" s="702"/>
      <c r="BQ30" s="703"/>
      <c r="BR30" s="701">
        <v>98.2</v>
      </c>
      <c r="BS30" s="702"/>
      <c r="BT30" s="702"/>
      <c r="BU30" s="702"/>
      <c r="BV30" s="702"/>
      <c r="BW30" s="702"/>
      <c r="BX30" s="636">
        <v>93.2</v>
      </c>
      <c r="BY30" s="702"/>
      <c r="BZ30" s="702"/>
      <c r="CA30" s="702"/>
      <c r="CB30" s="703"/>
      <c r="CD30" s="706"/>
      <c r="CE30" s="707"/>
      <c r="CF30" s="656" t="s">
        <v>311</v>
      </c>
      <c r="CG30" s="657"/>
      <c r="CH30" s="657"/>
      <c r="CI30" s="657"/>
      <c r="CJ30" s="657"/>
      <c r="CK30" s="657"/>
      <c r="CL30" s="657"/>
      <c r="CM30" s="657"/>
      <c r="CN30" s="657"/>
      <c r="CO30" s="657"/>
      <c r="CP30" s="657"/>
      <c r="CQ30" s="658"/>
      <c r="CR30" s="641">
        <v>2464804</v>
      </c>
      <c r="CS30" s="642"/>
      <c r="CT30" s="642"/>
      <c r="CU30" s="642"/>
      <c r="CV30" s="642"/>
      <c r="CW30" s="642"/>
      <c r="CX30" s="642"/>
      <c r="CY30" s="643"/>
      <c r="CZ30" s="646">
        <v>11.5</v>
      </c>
      <c r="DA30" s="675"/>
      <c r="DB30" s="675"/>
      <c r="DC30" s="679"/>
      <c r="DD30" s="650">
        <v>2408195</v>
      </c>
      <c r="DE30" s="642"/>
      <c r="DF30" s="642"/>
      <c r="DG30" s="642"/>
      <c r="DH30" s="642"/>
      <c r="DI30" s="642"/>
      <c r="DJ30" s="642"/>
      <c r="DK30" s="643"/>
      <c r="DL30" s="650">
        <v>2408195</v>
      </c>
      <c r="DM30" s="642"/>
      <c r="DN30" s="642"/>
      <c r="DO30" s="642"/>
      <c r="DP30" s="642"/>
      <c r="DQ30" s="642"/>
      <c r="DR30" s="642"/>
      <c r="DS30" s="642"/>
      <c r="DT30" s="642"/>
      <c r="DU30" s="642"/>
      <c r="DV30" s="643"/>
      <c r="DW30" s="646">
        <v>20.9</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372200</v>
      </c>
      <c r="S31" s="642"/>
      <c r="T31" s="642"/>
      <c r="U31" s="642"/>
      <c r="V31" s="642"/>
      <c r="W31" s="642"/>
      <c r="X31" s="642"/>
      <c r="Y31" s="643"/>
      <c r="Z31" s="644">
        <v>1.7</v>
      </c>
      <c r="AA31" s="644"/>
      <c r="AB31" s="644"/>
      <c r="AC31" s="644"/>
      <c r="AD31" s="645" t="s">
        <v>239</v>
      </c>
      <c r="AE31" s="645"/>
      <c r="AF31" s="645"/>
      <c r="AG31" s="645"/>
      <c r="AH31" s="645"/>
      <c r="AI31" s="645"/>
      <c r="AJ31" s="645"/>
      <c r="AK31" s="645"/>
      <c r="AL31" s="646" t="s">
        <v>233</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98.8</v>
      </c>
      <c r="BH31" s="677"/>
      <c r="BI31" s="677"/>
      <c r="BJ31" s="677"/>
      <c r="BK31" s="677"/>
      <c r="BL31" s="677"/>
      <c r="BM31" s="647">
        <v>94.2</v>
      </c>
      <c r="BN31" s="699"/>
      <c r="BO31" s="699"/>
      <c r="BP31" s="699"/>
      <c r="BQ31" s="700"/>
      <c r="BR31" s="698">
        <v>98.5</v>
      </c>
      <c r="BS31" s="677"/>
      <c r="BT31" s="677"/>
      <c r="BU31" s="677"/>
      <c r="BV31" s="677"/>
      <c r="BW31" s="677"/>
      <c r="BX31" s="647">
        <v>93.5</v>
      </c>
      <c r="BY31" s="699"/>
      <c r="BZ31" s="699"/>
      <c r="CA31" s="699"/>
      <c r="CB31" s="700"/>
      <c r="CD31" s="706"/>
      <c r="CE31" s="707"/>
      <c r="CF31" s="656" t="s">
        <v>315</v>
      </c>
      <c r="CG31" s="657"/>
      <c r="CH31" s="657"/>
      <c r="CI31" s="657"/>
      <c r="CJ31" s="657"/>
      <c r="CK31" s="657"/>
      <c r="CL31" s="657"/>
      <c r="CM31" s="657"/>
      <c r="CN31" s="657"/>
      <c r="CO31" s="657"/>
      <c r="CP31" s="657"/>
      <c r="CQ31" s="658"/>
      <c r="CR31" s="641">
        <v>142330</v>
      </c>
      <c r="CS31" s="677"/>
      <c r="CT31" s="677"/>
      <c r="CU31" s="677"/>
      <c r="CV31" s="677"/>
      <c r="CW31" s="677"/>
      <c r="CX31" s="677"/>
      <c r="CY31" s="678"/>
      <c r="CZ31" s="646">
        <v>0.7</v>
      </c>
      <c r="DA31" s="675"/>
      <c r="DB31" s="675"/>
      <c r="DC31" s="679"/>
      <c r="DD31" s="650">
        <v>142330</v>
      </c>
      <c r="DE31" s="677"/>
      <c r="DF31" s="677"/>
      <c r="DG31" s="677"/>
      <c r="DH31" s="677"/>
      <c r="DI31" s="677"/>
      <c r="DJ31" s="677"/>
      <c r="DK31" s="678"/>
      <c r="DL31" s="650">
        <v>142330</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463385</v>
      </c>
      <c r="S32" s="642"/>
      <c r="T32" s="642"/>
      <c r="U32" s="642"/>
      <c r="V32" s="642"/>
      <c r="W32" s="642"/>
      <c r="X32" s="642"/>
      <c r="Y32" s="643"/>
      <c r="Z32" s="644">
        <v>2.1</v>
      </c>
      <c r="AA32" s="644"/>
      <c r="AB32" s="644"/>
      <c r="AC32" s="644"/>
      <c r="AD32" s="645" t="s">
        <v>233</v>
      </c>
      <c r="AE32" s="645"/>
      <c r="AF32" s="645"/>
      <c r="AG32" s="645"/>
      <c r="AH32" s="645"/>
      <c r="AI32" s="645"/>
      <c r="AJ32" s="645"/>
      <c r="AK32" s="645"/>
      <c r="AL32" s="646" t="s">
        <v>239</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98.5</v>
      </c>
      <c r="BH32" s="711"/>
      <c r="BI32" s="711"/>
      <c r="BJ32" s="711"/>
      <c r="BK32" s="711"/>
      <c r="BL32" s="711"/>
      <c r="BM32" s="712">
        <v>93.1</v>
      </c>
      <c r="BN32" s="711"/>
      <c r="BO32" s="711"/>
      <c r="BP32" s="711"/>
      <c r="BQ32" s="713"/>
      <c r="BR32" s="710">
        <v>98</v>
      </c>
      <c r="BS32" s="711"/>
      <c r="BT32" s="711"/>
      <c r="BU32" s="711"/>
      <c r="BV32" s="711"/>
      <c r="BW32" s="711"/>
      <c r="BX32" s="712">
        <v>92.5</v>
      </c>
      <c r="BY32" s="711"/>
      <c r="BZ32" s="711"/>
      <c r="CA32" s="711"/>
      <c r="CB32" s="713"/>
      <c r="CD32" s="708"/>
      <c r="CE32" s="709"/>
      <c r="CF32" s="656" t="s">
        <v>318</v>
      </c>
      <c r="CG32" s="657"/>
      <c r="CH32" s="657"/>
      <c r="CI32" s="657"/>
      <c r="CJ32" s="657"/>
      <c r="CK32" s="657"/>
      <c r="CL32" s="657"/>
      <c r="CM32" s="657"/>
      <c r="CN32" s="657"/>
      <c r="CO32" s="657"/>
      <c r="CP32" s="657"/>
      <c r="CQ32" s="658"/>
      <c r="CR32" s="641" t="s">
        <v>233</v>
      </c>
      <c r="CS32" s="642"/>
      <c r="CT32" s="642"/>
      <c r="CU32" s="642"/>
      <c r="CV32" s="642"/>
      <c r="CW32" s="642"/>
      <c r="CX32" s="642"/>
      <c r="CY32" s="643"/>
      <c r="CZ32" s="646" t="s">
        <v>140</v>
      </c>
      <c r="DA32" s="675"/>
      <c r="DB32" s="675"/>
      <c r="DC32" s="679"/>
      <c r="DD32" s="650" t="s">
        <v>239</v>
      </c>
      <c r="DE32" s="642"/>
      <c r="DF32" s="642"/>
      <c r="DG32" s="642"/>
      <c r="DH32" s="642"/>
      <c r="DI32" s="642"/>
      <c r="DJ32" s="642"/>
      <c r="DK32" s="643"/>
      <c r="DL32" s="650" t="s">
        <v>233</v>
      </c>
      <c r="DM32" s="642"/>
      <c r="DN32" s="642"/>
      <c r="DO32" s="642"/>
      <c r="DP32" s="642"/>
      <c r="DQ32" s="642"/>
      <c r="DR32" s="642"/>
      <c r="DS32" s="642"/>
      <c r="DT32" s="642"/>
      <c r="DU32" s="642"/>
      <c r="DV32" s="643"/>
      <c r="DW32" s="646" t="s">
        <v>233</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473192</v>
      </c>
      <c r="S33" s="642"/>
      <c r="T33" s="642"/>
      <c r="U33" s="642"/>
      <c r="V33" s="642"/>
      <c r="W33" s="642"/>
      <c r="X33" s="642"/>
      <c r="Y33" s="643"/>
      <c r="Z33" s="644">
        <v>2.2000000000000002</v>
      </c>
      <c r="AA33" s="644"/>
      <c r="AB33" s="644"/>
      <c r="AC33" s="644"/>
      <c r="AD33" s="645" t="s">
        <v>233</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7372335</v>
      </c>
      <c r="CS33" s="677"/>
      <c r="CT33" s="677"/>
      <c r="CU33" s="677"/>
      <c r="CV33" s="677"/>
      <c r="CW33" s="677"/>
      <c r="CX33" s="677"/>
      <c r="CY33" s="678"/>
      <c r="CZ33" s="646">
        <v>34.299999999999997</v>
      </c>
      <c r="DA33" s="675"/>
      <c r="DB33" s="675"/>
      <c r="DC33" s="679"/>
      <c r="DD33" s="650">
        <v>5627649</v>
      </c>
      <c r="DE33" s="677"/>
      <c r="DF33" s="677"/>
      <c r="DG33" s="677"/>
      <c r="DH33" s="677"/>
      <c r="DI33" s="677"/>
      <c r="DJ33" s="677"/>
      <c r="DK33" s="678"/>
      <c r="DL33" s="650">
        <v>4245447</v>
      </c>
      <c r="DM33" s="677"/>
      <c r="DN33" s="677"/>
      <c r="DO33" s="677"/>
      <c r="DP33" s="677"/>
      <c r="DQ33" s="677"/>
      <c r="DR33" s="677"/>
      <c r="DS33" s="677"/>
      <c r="DT33" s="677"/>
      <c r="DU33" s="677"/>
      <c r="DV33" s="678"/>
      <c r="DW33" s="646">
        <v>36.799999999999997</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172747</v>
      </c>
      <c r="S34" s="642"/>
      <c r="T34" s="642"/>
      <c r="U34" s="642"/>
      <c r="V34" s="642"/>
      <c r="W34" s="642"/>
      <c r="X34" s="642"/>
      <c r="Y34" s="643"/>
      <c r="Z34" s="644">
        <v>0.8</v>
      </c>
      <c r="AA34" s="644"/>
      <c r="AB34" s="644"/>
      <c r="AC34" s="644"/>
      <c r="AD34" s="645">
        <v>2032</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2845989</v>
      </c>
      <c r="CS34" s="642"/>
      <c r="CT34" s="642"/>
      <c r="CU34" s="642"/>
      <c r="CV34" s="642"/>
      <c r="CW34" s="642"/>
      <c r="CX34" s="642"/>
      <c r="CY34" s="643"/>
      <c r="CZ34" s="646">
        <v>13.2</v>
      </c>
      <c r="DA34" s="675"/>
      <c r="DB34" s="675"/>
      <c r="DC34" s="679"/>
      <c r="DD34" s="650">
        <v>2118066</v>
      </c>
      <c r="DE34" s="642"/>
      <c r="DF34" s="642"/>
      <c r="DG34" s="642"/>
      <c r="DH34" s="642"/>
      <c r="DI34" s="642"/>
      <c r="DJ34" s="642"/>
      <c r="DK34" s="643"/>
      <c r="DL34" s="650">
        <v>1643222</v>
      </c>
      <c r="DM34" s="642"/>
      <c r="DN34" s="642"/>
      <c r="DO34" s="642"/>
      <c r="DP34" s="642"/>
      <c r="DQ34" s="642"/>
      <c r="DR34" s="642"/>
      <c r="DS34" s="642"/>
      <c r="DT34" s="642"/>
      <c r="DU34" s="642"/>
      <c r="DV34" s="643"/>
      <c r="DW34" s="646">
        <v>14.2</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3095030</v>
      </c>
      <c r="S35" s="642"/>
      <c r="T35" s="642"/>
      <c r="U35" s="642"/>
      <c r="V35" s="642"/>
      <c r="W35" s="642"/>
      <c r="X35" s="642"/>
      <c r="Y35" s="643"/>
      <c r="Z35" s="644">
        <v>14.1</v>
      </c>
      <c r="AA35" s="644"/>
      <c r="AB35" s="644"/>
      <c r="AC35" s="644"/>
      <c r="AD35" s="645" t="s">
        <v>239</v>
      </c>
      <c r="AE35" s="645"/>
      <c r="AF35" s="645"/>
      <c r="AG35" s="645"/>
      <c r="AH35" s="645"/>
      <c r="AI35" s="645"/>
      <c r="AJ35" s="645"/>
      <c r="AK35" s="645"/>
      <c r="AL35" s="646" t="s">
        <v>239</v>
      </c>
      <c r="AM35" s="647"/>
      <c r="AN35" s="647"/>
      <c r="AO35" s="648"/>
      <c r="AP35" s="234"/>
      <c r="AQ35" s="714" t="s">
        <v>326</v>
      </c>
      <c r="AR35" s="715"/>
      <c r="AS35" s="715"/>
      <c r="AT35" s="715"/>
      <c r="AU35" s="715"/>
      <c r="AV35" s="715"/>
      <c r="AW35" s="715"/>
      <c r="AX35" s="715"/>
      <c r="AY35" s="716"/>
      <c r="AZ35" s="630">
        <v>2634551</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246641</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67569</v>
      </c>
      <c r="CS35" s="677"/>
      <c r="CT35" s="677"/>
      <c r="CU35" s="677"/>
      <c r="CV35" s="677"/>
      <c r="CW35" s="677"/>
      <c r="CX35" s="677"/>
      <c r="CY35" s="678"/>
      <c r="CZ35" s="646">
        <v>0.3</v>
      </c>
      <c r="DA35" s="675"/>
      <c r="DB35" s="675"/>
      <c r="DC35" s="679"/>
      <c r="DD35" s="650">
        <v>53208</v>
      </c>
      <c r="DE35" s="677"/>
      <c r="DF35" s="677"/>
      <c r="DG35" s="677"/>
      <c r="DH35" s="677"/>
      <c r="DI35" s="677"/>
      <c r="DJ35" s="677"/>
      <c r="DK35" s="678"/>
      <c r="DL35" s="650">
        <v>47339</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239</v>
      </c>
      <c r="S36" s="642"/>
      <c r="T36" s="642"/>
      <c r="U36" s="642"/>
      <c r="V36" s="642"/>
      <c r="W36" s="642"/>
      <c r="X36" s="642"/>
      <c r="Y36" s="643"/>
      <c r="Z36" s="644" t="s">
        <v>239</v>
      </c>
      <c r="AA36" s="644"/>
      <c r="AB36" s="644"/>
      <c r="AC36" s="644"/>
      <c r="AD36" s="645" t="s">
        <v>239</v>
      </c>
      <c r="AE36" s="645"/>
      <c r="AF36" s="645"/>
      <c r="AG36" s="645"/>
      <c r="AH36" s="645"/>
      <c r="AI36" s="645"/>
      <c r="AJ36" s="645"/>
      <c r="AK36" s="645"/>
      <c r="AL36" s="646" t="s">
        <v>233</v>
      </c>
      <c r="AM36" s="647"/>
      <c r="AN36" s="647"/>
      <c r="AO36" s="648"/>
      <c r="AQ36" s="718" t="s">
        <v>330</v>
      </c>
      <c r="AR36" s="719"/>
      <c r="AS36" s="719"/>
      <c r="AT36" s="719"/>
      <c r="AU36" s="719"/>
      <c r="AV36" s="719"/>
      <c r="AW36" s="719"/>
      <c r="AX36" s="719"/>
      <c r="AY36" s="720"/>
      <c r="AZ36" s="641">
        <v>680900</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163667</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1178361</v>
      </c>
      <c r="CS36" s="642"/>
      <c r="CT36" s="642"/>
      <c r="CU36" s="642"/>
      <c r="CV36" s="642"/>
      <c r="CW36" s="642"/>
      <c r="CX36" s="642"/>
      <c r="CY36" s="643"/>
      <c r="CZ36" s="646">
        <v>5.5</v>
      </c>
      <c r="DA36" s="675"/>
      <c r="DB36" s="675"/>
      <c r="DC36" s="679"/>
      <c r="DD36" s="650">
        <v>666197</v>
      </c>
      <c r="DE36" s="642"/>
      <c r="DF36" s="642"/>
      <c r="DG36" s="642"/>
      <c r="DH36" s="642"/>
      <c r="DI36" s="642"/>
      <c r="DJ36" s="642"/>
      <c r="DK36" s="643"/>
      <c r="DL36" s="650">
        <v>471488</v>
      </c>
      <c r="DM36" s="642"/>
      <c r="DN36" s="642"/>
      <c r="DO36" s="642"/>
      <c r="DP36" s="642"/>
      <c r="DQ36" s="642"/>
      <c r="DR36" s="642"/>
      <c r="DS36" s="642"/>
      <c r="DT36" s="642"/>
      <c r="DU36" s="642"/>
      <c r="DV36" s="643"/>
      <c r="DW36" s="646">
        <v>4.0999999999999996</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540730</v>
      </c>
      <c r="S37" s="642"/>
      <c r="T37" s="642"/>
      <c r="U37" s="642"/>
      <c r="V37" s="642"/>
      <c r="W37" s="642"/>
      <c r="X37" s="642"/>
      <c r="Y37" s="643"/>
      <c r="Z37" s="644">
        <v>2.5</v>
      </c>
      <c r="AA37" s="644"/>
      <c r="AB37" s="644"/>
      <c r="AC37" s="644"/>
      <c r="AD37" s="645" t="s">
        <v>233</v>
      </c>
      <c r="AE37" s="645"/>
      <c r="AF37" s="645"/>
      <c r="AG37" s="645"/>
      <c r="AH37" s="645"/>
      <c r="AI37" s="645"/>
      <c r="AJ37" s="645"/>
      <c r="AK37" s="645"/>
      <c r="AL37" s="646" t="s">
        <v>239</v>
      </c>
      <c r="AM37" s="647"/>
      <c r="AN37" s="647"/>
      <c r="AO37" s="648"/>
      <c r="AQ37" s="718" t="s">
        <v>334</v>
      </c>
      <c r="AR37" s="719"/>
      <c r="AS37" s="719"/>
      <c r="AT37" s="719"/>
      <c r="AU37" s="719"/>
      <c r="AV37" s="719"/>
      <c r="AW37" s="719"/>
      <c r="AX37" s="719"/>
      <c r="AY37" s="720"/>
      <c r="AZ37" s="641">
        <v>35800</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5781</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128956</v>
      </c>
      <c r="CS37" s="677"/>
      <c r="CT37" s="677"/>
      <c r="CU37" s="677"/>
      <c r="CV37" s="677"/>
      <c r="CW37" s="677"/>
      <c r="CX37" s="677"/>
      <c r="CY37" s="678"/>
      <c r="CZ37" s="646">
        <v>0.6</v>
      </c>
      <c r="DA37" s="675"/>
      <c r="DB37" s="675"/>
      <c r="DC37" s="679"/>
      <c r="DD37" s="650">
        <v>53256</v>
      </c>
      <c r="DE37" s="677"/>
      <c r="DF37" s="677"/>
      <c r="DG37" s="677"/>
      <c r="DH37" s="677"/>
      <c r="DI37" s="677"/>
      <c r="DJ37" s="677"/>
      <c r="DK37" s="678"/>
      <c r="DL37" s="650">
        <v>48740</v>
      </c>
      <c r="DM37" s="677"/>
      <c r="DN37" s="677"/>
      <c r="DO37" s="677"/>
      <c r="DP37" s="677"/>
      <c r="DQ37" s="677"/>
      <c r="DR37" s="677"/>
      <c r="DS37" s="677"/>
      <c r="DT37" s="677"/>
      <c r="DU37" s="677"/>
      <c r="DV37" s="678"/>
      <c r="DW37" s="646">
        <v>0.4</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21980656</v>
      </c>
      <c r="S38" s="722"/>
      <c r="T38" s="722"/>
      <c r="U38" s="722"/>
      <c r="V38" s="722"/>
      <c r="W38" s="722"/>
      <c r="X38" s="722"/>
      <c r="Y38" s="723"/>
      <c r="Z38" s="724">
        <v>100</v>
      </c>
      <c r="AA38" s="724"/>
      <c r="AB38" s="724"/>
      <c r="AC38" s="724"/>
      <c r="AD38" s="725">
        <v>11004076</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17107</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9109</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2617444</v>
      </c>
      <c r="CS38" s="642"/>
      <c r="CT38" s="642"/>
      <c r="CU38" s="642"/>
      <c r="CV38" s="642"/>
      <c r="CW38" s="642"/>
      <c r="CX38" s="642"/>
      <c r="CY38" s="643"/>
      <c r="CZ38" s="646">
        <v>12.2</v>
      </c>
      <c r="DA38" s="675"/>
      <c r="DB38" s="675"/>
      <c r="DC38" s="679"/>
      <c r="DD38" s="650">
        <v>2249396</v>
      </c>
      <c r="DE38" s="642"/>
      <c r="DF38" s="642"/>
      <c r="DG38" s="642"/>
      <c r="DH38" s="642"/>
      <c r="DI38" s="642"/>
      <c r="DJ38" s="642"/>
      <c r="DK38" s="643"/>
      <c r="DL38" s="650">
        <v>2080827</v>
      </c>
      <c r="DM38" s="642"/>
      <c r="DN38" s="642"/>
      <c r="DO38" s="642"/>
      <c r="DP38" s="642"/>
      <c r="DQ38" s="642"/>
      <c r="DR38" s="642"/>
      <c r="DS38" s="642"/>
      <c r="DT38" s="642"/>
      <c r="DU38" s="642"/>
      <c r="DV38" s="643"/>
      <c r="DW38" s="646">
        <v>18</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233</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94</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590931</v>
      </c>
      <c r="CS39" s="677"/>
      <c r="CT39" s="677"/>
      <c r="CU39" s="677"/>
      <c r="CV39" s="677"/>
      <c r="CW39" s="677"/>
      <c r="CX39" s="677"/>
      <c r="CY39" s="678"/>
      <c r="CZ39" s="646">
        <v>2.7</v>
      </c>
      <c r="DA39" s="675"/>
      <c r="DB39" s="675"/>
      <c r="DC39" s="679"/>
      <c r="DD39" s="650">
        <v>520691</v>
      </c>
      <c r="DE39" s="677"/>
      <c r="DF39" s="677"/>
      <c r="DG39" s="677"/>
      <c r="DH39" s="677"/>
      <c r="DI39" s="677"/>
      <c r="DJ39" s="677"/>
      <c r="DK39" s="678"/>
      <c r="DL39" s="650" t="s">
        <v>239</v>
      </c>
      <c r="DM39" s="677"/>
      <c r="DN39" s="677"/>
      <c r="DO39" s="677"/>
      <c r="DP39" s="677"/>
      <c r="DQ39" s="677"/>
      <c r="DR39" s="677"/>
      <c r="DS39" s="677"/>
      <c r="DT39" s="677"/>
      <c r="DU39" s="677"/>
      <c r="DV39" s="678"/>
      <c r="DW39" s="646" t="s">
        <v>239</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447613</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233</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72041</v>
      </c>
      <c r="CS40" s="642"/>
      <c r="CT40" s="642"/>
      <c r="CU40" s="642"/>
      <c r="CV40" s="642"/>
      <c r="CW40" s="642"/>
      <c r="CX40" s="642"/>
      <c r="CY40" s="643"/>
      <c r="CZ40" s="646">
        <v>0.3</v>
      </c>
      <c r="DA40" s="675"/>
      <c r="DB40" s="675"/>
      <c r="DC40" s="679"/>
      <c r="DD40" s="650">
        <v>20091</v>
      </c>
      <c r="DE40" s="642"/>
      <c r="DF40" s="642"/>
      <c r="DG40" s="642"/>
      <c r="DH40" s="642"/>
      <c r="DI40" s="642"/>
      <c r="DJ40" s="642"/>
      <c r="DK40" s="643"/>
      <c r="DL40" s="650">
        <v>2571</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1453131</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433</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233</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4230939</v>
      </c>
      <c r="CS42" s="642"/>
      <c r="CT42" s="642"/>
      <c r="CU42" s="642"/>
      <c r="CV42" s="642"/>
      <c r="CW42" s="642"/>
      <c r="CX42" s="642"/>
      <c r="CY42" s="643"/>
      <c r="CZ42" s="646">
        <v>19.7</v>
      </c>
      <c r="DA42" s="647"/>
      <c r="DB42" s="647"/>
      <c r="DC42" s="742"/>
      <c r="DD42" s="650">
        <v>626321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93739</v>
      </c>
      <c r="CS43" s="677"/>
      <c r="CT43" s="677"/>
      <c r="CU43" s="677"/>
      <c r="CV43" s="677"/>
      <c r="CW43" s="677"/>
      <c r="CX43" s="677"/>
      <c r="CY43" s="678"/>
      <c r="CZ43" s="646">
        <v>0.4</v>
      </c>
      <c r="DA43" s="675"/>
      <c r="DB43" s="675"/>
      <c r="DC43" s="679"/>
      <c r="DD43" s="650">
        <v>55410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3428966</v>
      </c>
      <c r="CS44" s="642"/>
      <c r="CT44" s="642"/>
      <c r="CU44" s="642"/>
      <c r="CV44" s="642"/>
      <c r="CW44" s="642"/>
      <c r="CX44" s="642"/>
      <c r="CY44" s="643"/>
      <c r="CZ44" s="646">
        <v>15.9</v>
      </c>
      <c r="DA44" s="647"/>
      <c r="DB44" s="647"/>
      <c r="DC44" s="742"/>
      <c r="DD44" s="650">
        <v>553710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793962</v>
      </c>
      <c r="CS45" s="677"/>
      <c r="CT45" s="677"/>
      <c r="CU45" s="677"/>
      <c r="CV45" s="677"/>
      <c r="CW45" s="677"/>
      <c r="CX45" s="677"/>
      <c r="CY45" s="678"/>
      <c r="CZ45" s="646">
        <v>3.7</v>
      </c>
      <c r="DA45" s="675"/>
      <c r="DB45" s="675"/>
      <c r="DC45" s="679"/>
      <c r="DD45" s="650">
        <v>91128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2443867</v>
      </c>
      <c r="CS46" s="642"/>
      <c r="CT46" s="642"/>
      <c r="CU46" s="642"/>
      <c r="CV46" s="642"/>
      <c r="CW46" s="642"/>
      <c r="CX46" s="642"/>
      <c r="CY46" s="643"/>
      <c r="CZ46" s="646">
        <v>11.4</v>
      </c>
      <c r="DA46" s="647"/>
      <c r="DB46" s="647"/>
      <c r="DC46" s="742"/>
      <c r="DD46" s="650">
        <v>443908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801973</v>
      </c>
      <c r="CS47" s="677"/>
      <c r="CT47" s="677"/>
      <c r="CU47" s="677"/>
      <c r="CV47" s="677"/>
      <c r="CW47" s="677"/>
      <c r="CX47" s="677"/>
      <c r="CY47" s="678"/>
      <c r="CZ47" s="646">
        <v>3.7</v>
      </c>
      <c r="DA47" s="675"/>
      <c r="DB47" s="675"/>
      <c r="DC47" s="679"/>
      <c r="DD47" s="650">
        <v>72611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239</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21520589</v>
      </c>
      <c r="CS49" s="711"/>
      <c r="CT49" s="711"/>
      <c r="CU49" s="711"/>
      <c r="CV49" s="711"/>
      <c r="CW49" s="711"/>
      <c r="CX49" s="711"/>
      <c r="CY49" s="743"/>
      <c r="CZ49" s="726">
        <v>100</v>
      </c>
      <c r="DA49" s="744"/>
      <c r="DB49" s="744"/>
      <c r="DC49" s="745"/>
      <c r="DD49" s="746">
        <v>12896236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nyApE1Wq3/nMdrbHAMvYVNytHqoJeJiK0UI4ZxLbvcPIXJQd32TWvWSqNd20kqeM+uFekKY5/iXCFbVpvi8hw==" saltValue="kKfFaq6zPY5eIgfyym0M2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V102" sqref="DV102:DZ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21981</v>
      </c>
      <c r="R7" s="777"/>
      <c r="S7" s="777"/>
      <c r="T7" s="777"/>
      <c r="U7" s="777"/>
      <c r="V7" s="777">
        <v>21521</v>
      </c>
      <c r="W7" s="777"/>
      <c r="X7" s="777"/>
      <c r="Y7" s="777"/>
      <c r="Z7" s="777"/>
      <c r="AA7" s="777">
        <v>460</v>
      </c>
      <c r="AB7" s="777"/>
      <c r="AC7" s="777"/>
      <c r="AD7" s="777"/>
      <c r="AE7" s="778"/>
      <c r="AF7" s="779">
        <v>362</v>
      </c>
      <c r="AG7" s="780"/>
      <c r="AH7" s="780"/>
      <c r="AI7" s="780"/>
      <c r="AJ7" s="781"/>
      <c r="AK7" s="816">
        <v>463</v>
      </c>
      <c r="AL7" s="817"/>
      <c r="AM7" s="817"/>
      <c r="AN7" s="817"/>
      <c r="AO7" s="817"/>
      <c r="AP7" s="817">
        <v>26338</v>
      </c>
      <c r="AQ7" s="817"/>
      <c r="AR7" s="817"/>
      <c r="AS7" s="817"/>
      <c r="AT7" s="817"/>
      <c r="AU7" s="818" t="s">
        <v>605</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1</v>
      </c>
      <c r="CI7" s="814"/>
      <c r="CJ7" s="814"/>
      <c r="CK7" s="814"/>
      <c r="CL7" s="815"/>
      <c r="CM7" s="813">
        <v>40</v>
      </c>
      <c r="CN7" s="814"/>
      <c r="CO7" s="814"/>
      <c r="CP7" s="814"/>
      <c r="CQ7" s="815"/>
      <c r="CR7" s="813">
        <v>19</v>
      </c>
      <c r="CS7" s="814"/>
      <c r="CT7" s="814"/>
      <c r="CU7" s="814"/>
      <c r="CV7" s="815"/>
      <c r="CW7" s="813">
        <v>15</v>
      </c>
      <c r="CX7" s="814"/>
      <c r="CY7" s="814"/>
      <c r="CZ7" s="814"/>
      <c r="DA7" s="815"/>
      <c r="DB7" s="813" t="s">
        <v>598</v>
      </c>
      <c r="DC7" s="814"/>
      <c r="DD7" s="814"/>
      <c r="DE7" s="814"/>
      <c r="DF7" s="815"/>
      <c r="DG7" s="813" t="s">
        <v>598</v>
      </c>
      <c r="DH7" s="814"/>
      <c r="DI7" s="814"/>
      <c r="DJ7" s="814"/>
      <c r="DK7" s="815"/>
      <c r="DL7" s="813" t="s">
        <v>598</v>
      </c>
      <c r="DM7" s="814"/>
      <c r="DN7" s="814"/>
      <c r="DO7" s="814"/>
      <c r="DP7" s="815"/>
      <c r="DQ7" s="813" t="s">
        <v>598</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21981</v>
      </c>
      <c r="R23" s="836"/>
      <c r="S23" s="836"/>
      <c r="T23" s="836"/>
      <c r="U23" s="836"/>
      <c r="V23" s="836">
        <v>21521</v>
      </c>
      <c r="W23" s="836"/>
      <c r="X23" s="836"/>
      <c r="Y23" s="836"/>
      <c r="Z23" s="836"/>
      <c r="AA23" s="836">
        <v>460</v>
      </c>
      <c r="AB23" s="836"/>
      <c r="AC23" s="836"/>
      <c r="AD23" s="836"/>
      <c r="AE23" s="837"/>
      <c r="AF23" s="838">
        <v>362</v>
      </c>
      <c r="AG23" s="836"/>
      <c r="AH23" s="836"/>
      <c r="AI23" s="836"/>
      <c r="AJ23" s="839"/>
      <c r="AK23" s="840"/>
      <c r="AL23" s="841"/>
      <c r="AM23" s="841"/>
      <c r="AN23" s="841"/>
      <c r="AO23" s="841"/>
      <c r="AP23" s="836">
        <v>26338</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5890</v>
      </c>
      <c r="R28" s="865"/>
      <c r="S28" s="865"/>
      <c r="T28" s="865"/>
      <c r="U28" s="865"/>
      <c r="V28" s="865">
        <v>5643</v>
      </c>
      <c r="W28" s="865"/>
      <c r="X28" s="865"/>
      <c r="Y28" s="865"/>
      <c r="Z28" s="865"/>
      <c r="AA28" s="865">
        <v>247</v>
      </c>
      <c r="AB28" s="865"/>
      <c r="AC28" s="865"/>
      <c r="AD28" s="865"/>
      <c r="AE28" s="866"/>
      <c r="AF28" s="867">
        <v>247</v>
      </c>
      <c r="AG28" s="865"/>
      <c r="AH28" s="865"/>
      <c r="AI28" s="865"/>
      <c r="AJ28" s="868"/>
      <c r="AK28" s="869">
        <v>448</v>
      </c>
      <c r="AL28" s="860"/>
      <c r="AM28" s="860"/>
      <c r="AN28" s="860"/>
      <c r="AO28" s="860"/>
      <c r="AP28" s="860" t="s">
        <v>607</v>
      </c>
      <c r="AQ28" s="860"/>
      <c r="AR28" s="860"/>
      <c r="AS28" s="860"/>
      <c r="AT28" s="860"/>
      <c r="AU28" s="860" t="s">
        <v>609</v>
      </c>
      <c r="AV28" s="860"/>
      <c r="AW28" s="860"/>
      <c r="AX28" s="860"/>
      <c r="AY28" s="860"/>
      <c r="AZ28" s="861" t="s">
        <v>607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4336</v>
      </c>
      <c r="R29" s="801"/>
      <c r="S29" s="801"/>
      <c r="T29" s="801"/>
      <c r="U29" s="801"/>
      <c r="V29" s="801">
        <v>4296</v>
      </c>
      <c r="W29" s="801"/>
      <c r="X29" s="801"/>
      <c r="Y29" s="801"/>
      <c r="Z29" s="801"/>
      <c r="AA29" s="801">
        <v>40</v>
      </c>
      <c r="AB29" s="801"/>
      <c r="AC29" s="801"/>
      <c r="AD29" s="801"/>
      <c r="AE29" s="802"/>
      <c r="AF29" s="803">
        <v>40</v>
      </c>
      <c r="AG29" s="804"/>
      <c r="AH29" s="804"/>
      <c r="AI29" s="804"/>
      <c r="AJ29" s="805"/>
      <c r="AK29" s="872">
        <v>612</v>
      </c>
      <c r="AL29" s="873"/>
      <c r="AM29" s="873"/>
      <c r="AN29" s="873"/>
      <c r="AO29" s="873"/>
      <c r="AP29" s="874" t="s">
        <v>607</v>
      </c>
      <c r="AQ29" s="875"/>
      <c r="AR29" s="875"/>
      <c r="AS29" s="875"/>
      <c r="AT29" s="872"/>
      <c r="AU29" s="873" t="s">
        <v>610</v>
      </c>
      <c r="AV29" s="873"/>
      <c r="AW29" s="873"/>
      <c r="AX29" s="873"/>
      <c r="AY29" s="873"/>
      <c r="AZ29" s="876" t="s">
        <v>607</v>
      </c>
      <c r="BA29" s="877"/>
      <c r="BB29" s="877"/>
      <c r="BC29" s="877"/>
      <c r="BD29" s="878"/>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581</v>
      </c>
      <c r="R30" s="801"/>
      <c r="S30" s="801"/>
      <c r="T30" s="801"/>
      <c r="U30" s="801"/>
      <c r="V30" s="801">
        <v>579</v>
      </c>
      <c r="W30" s="801"/>
      <c r="X30" s="801"/>
      <c r="Y30" s="801"/>
      <c r="Z30" s="801"/>
      <c r="AA30" s="801">
        <v>2</v>
      </c>
      <c r="AB30" s="801"/>
      <c r="AC30" s="801"/>
      <c r="AD30" s="801"/>
      <c r="AE30" s="802"/>
      <c r="AF30" s="803">
        <v>2</v>
      </c>
      <c r="AG30" s="804"/>
      <c r="AH30" s="804"/>
      <c r="AI30" s="804"/>
      <c r="AJ30" s="805"/>
      <c r="AK30" s="872">
        <v>173</v>
      </c>
      <c r="AL30" s="873"/>
      <c r="AM30" s="873"/>
      <c r="AN30" s="873"/>
      <c r="AO30" s="873"/>
      <c r="AP30" s="874" t="s">
        <v>607</v>
      </c>
      <c r="AQ30" s="875"/>
      <c r="AR30" s="875"/>
      <c r="AS30" s="875"/>
      <c r="AT30" s="872"/>
      <c r="AU30" s="873" t="s">
        <v>609</v>
      </c>
      <c r="AV30" s="873"/>
      <c r="AW30" s="873"/>
      <c r="AX30" s="873"/>
      <c r="AY30" s="873"/>
      <c r="AZ30" s="876" t="s">
        <v>607</v>
      </c>
      <c r="BA30" s="877"/>
      <c r="BB30" s="877"/>
      <c r="BC30" s="877"/>
      <c r="BD30" s="878"/>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705</v>
      </c>
      <c r="R31" s="801"/>
      <c r="S31" s="801"/>
      <c r="T31" s="801"/>
      <c r="U31" s="801"/>
      <c r="V31" s="801">
        <v>667</v>
      </c>
      <c r="W31" s="801"/>
      <c r="X31" s="801"/>
      <c r="Y31" s="801"/>
      <c r="Z31" s="801"/>
      <c r="AA31" s="801">
        <v>37</v>
      </c>
      <c r="AB31" s="801"/>
      <c r="AC31" s="801"/>
      <c r="AD31" s="801"/>
      <c r="AE31" s="802"/>
      <c r="AF31" s="803">
        <v>244</v>
      </c>
      <c r="AG31" s="804"/>
      <c r="AH31" s="804"/>
      <c r="AI31" s="804"/>
      <c r="AJ31" s="805"/>
      <c r="AK31" s="872">
        <v>17</v>
      </c>
      <c r="AL31" s="873"/>
      <c r="AM31" s="873"/>
      <c r="AN31" s="873"/>
      <c r="AO31" s="873"/>
      <c r="AP31" s="873">
        <v>3427</v>
      </c>
      <c r="AQ31" s="873"/>
      <c r="AR31" s="873"/>
      <c r="AS31" s="873"/>
      <c r="AT31" s="873"/>
      <c r="AU31" s="873">
        <v>158</v>
      </c>
      <c r="AV31" s="873"/>
      <c r="AW31" s="873"/>
      <c r="AX31" s="873"/>
      <c r="AY31" s="873"/>
      <c r="AZ31" s="876" t="s">
        <v>607</v>
      </c>
      <c r="BA31" s="877"/>
      <c r="BB31" s="877"/>
      <c r="BC31" s="877"/>
      <c r="BD31" s="878"/>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52</v>
      </c>
      <c r="R32" s="801"/>
      <c r="S32" s="801"/>
      <c r="T32" s="801"/>
      <c r="U32" s="801"/>
      <c r="V32" s="801">
        <v>51</v>
      </c>
      <c r="W32" s="801"/>
      <c r="X32" s="801"/>
      <c r="Y32" s="801"/>
      <c r="Z32" s="801"/>
      <c r="AA32" s="801">
        <v>0</v>
      </c>
      <c r="AB32" s="801"/>
      <c r="AC32" s="801"/>
      <c r="AD32" s="801"/>
      <c r="AE32" s="802"/>
      <c r="AF32" s="803">
        <v>0</v>
      </c>
      <c r="AG32" s="804"/>
      <c r="AH32" s="804"/>
      <c r="AI32" s="804"/>
      <c r="AJ32" s="805"/>
      <c r="AK32" s="872">
        <v>36</v>
      </c>
      <c r="AL32" s="873"/>
      <c r="AM32" s="873"/>
      <c r="AN32" s="873"/>
      <c r="AO32" s="873"/>
      <c r="AP32" s="873">
        <v>434</v>
      </c>
      <c r="AQ32" s="873"/>
      <c r="AR32" s="873"/>
      <c r="AS32" s="873"/>
      <c r="AT32" s="873"/>
      <c r="AU32" s="873">
        <v>367</v>
      </c>
      <c r="AV32" s="873"/>
      <c r="AW32" s="873"/>
      <c r="AX32" s="873"/>
      <c r="AY32" s="873"/>
      <c r="AZ32" s="876" t="s">
        <v>607</v>
      </c>
      <c r="BA32" s="877"/>
      <c r="BB32" s="877"/>
      <c r="BC32" s="877"/>
      <c r="BD32" s="878"/>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1511</v>
      </c>
      <c r="R33" s="801"/>
      <c r="S33" s="801"/>
      <c r="T33" s="801"/>
      <c r="U33" s="801"/>
      <c r="V33" s="801">
        <v>1460</v>
      </c>
      <c r="W33" s="801"/>
      <c r="X33" s="801"/>
      <c r="Y33" s="801"/>
      <c r="Z33" s="801"/>
      <c r="AA33" s="801">
        <v>51</v>
      </c>
      <c r="AB33" s="801"/>
      <c r="AC33" s="801"/>
      <c r="AD33" s="801"/>
      <c r="AE33" s="802"/>
      <c r="AF33" s="803">
        <v>51</v>
      </c>
      <c r="AG33" s="804"/>
      <c r="AH33" s="804"/>
      <c r="AI33" s="804"/>
      <c r="AJ33" s="805"/>
      <c r="AK33" s="872">
        <v>497</v>
      </c>
      <c r="AL33" s="873"/>
      <c r="AM33" s="873"/>
      <c r="AN33" s="873"/>
      <c r="AO33" s="873"/>
      <c r="AP33" s="873">
        <v>5872</v>
      </c>
      <c r="AQ33" s="873"/>
      <c r="AR33" s="873"/>
      <c r="AS33" s="873"/>
      <c r="AT33" s="873"/>
      <c r="AU33" s="873">
        <v>4909</v>
      </c>
      <c r="AV33" s="873"/>
      <c r="AW33" s="873"/>
      <c r="AX33" s="873"/>
      <c r="AY33" s="873"/>
      <c r="AZ33" s="876" t="s">
        <v>607</v>
      </c>
      <c r="BA33" s="877"/>
      <c r="BB33" s="877"/>
      <c r="BC33" s="877"/>
      <c r="BD33" s="878"/>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149</v>
      </c>
      <c r="R34" s="801"/>
      <c r="S34" s="801"/>
      <c r="T34" s="801"/>
      <c r="U34" s="801"/>
      <c r="V34" s="801">
        <v>146</v>
      </c>
      <c r="W34" s="801"/>
      <c r="X34" s="801"/>
      <c r="Y34" s="801"/>
      <c r="Z34" s="801"/>
      <c r="AA34" s="801">
        <v>3</v>
      </c>
      <c r="AB34" s="801"/>
      <c r="AC34" s="801"/>
      <c r="AD34" s="801"/>
      <c r="AE34" s="802"/>
      <c r="AF34" s="803">
        <v>3</v>
      </c>
      <c r="AG34" s="804"/>
      <c r="AH34" s="804"/>
      <c r="AI34" s="804"/>
      <c r="AJ34" s="805"/>
      <c r="AK34" s="872">
        <v>88</v>
      </c>
      <c r="AL34" s="873"/>
      <c r="AM34" s="873"/>
      <c r="AN34" s="873"/>
      <c r="AO34" s="873"/>
      <c r="AP34" s="873">
        <v>772</v>
      </c>
      <c r="AQ34" s="873"/>
      <c r="AR34" s="873"/>
      <c r="AS34" s="873"/>
      <c r="AT34" s="873"/>
      <c r="AU34" s="873">
        <v>739</v>
      </c>
      <c r="AV34" s="873"/>
      <c r="AW34" s="873"/>
      <c r="AX34" s="873"/>
      <c r="AY34" s="873"/>
      <c r="AZ34" s="876" t="s">
        <v>607</v>
      </c>
      <c r="BA34" s="877"/>
      <c r="BB34" s="877"/>
      <c r="BC34" s="877"/>
      <c r="BD34" s="878"/>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123</v>
      </c>
      <c r="R35" s="801"/>
      <c r="S35" s="801"/>
      <c r="T35" s="801"/>
      <c r="U35" s="801"/>
      <c r="V35" s="801">
        <v>122</v>
      </c>
      <c r="W35" s="801"/>
      <c r="X35" s="801"/>
      <c r="Y35" s="801"/>
      <c r="Z35" s="801"/>
      <c r="AA35" s="801">
        <v>1</v>
      </c>
      <c r="AB35" s="801"/>
      <c r="AC35" s="801"/>
      <c r="AD35" s="801"/>
      <c r="AE35" s="802"/>
      <c r="AF35" s="803">
        <v>1</v>
      </c>
      <c r="AG35" s="804"/>
      <c r="AH35" s="804"/>
      <c r="AI35" s="804"/>
      <c r="AJ35" s="805"/>
      <c r="AK35" s="872">
        <v>81</v>
      </c>
      <c r="AL35" s="873"/>
      <c r="AM35" s="873"/>
      <c r="AN35" s="873"/>
      <c r="AO35" s="873"/>
      <c r="AP35" s="873">
        <v>812</v>
      </c>
      <c r="AQ35" s="873"/>
      <c r="AR35" s="873"/>
      <c r="AS35" s="873"/>
      <c r="AT35" s="873"/>
      <c r="AU35" s="873">
        <v>812</v>
      </c>
      <c r="AV35" s="873"/>
      <c r="AW35" s="873"/>
      <c r="AX35" s="873"/>
      <c r="AY35" s="873"/>
      <c r="AZ35" s="876" t="s">
        <v>607</v>
      </c>
      <c r="BA35" s="877"/>
      <c r="BB35" s="877"/>
      <c r="BC35" s="877"/>
      <c r="BD35" s="878"/>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410</v>
      </c>
      <c r="C36" s="798"/>
      <c r="D36" s="798"/>
      <c r="E36" s="798"/>
      <c r="F36" s="798"/>
      <c r="G36" s="798"/>
      <c r="H36" s="798"/>
      <c r="I36" s="798"/>
      <c r="J36" s="798"/>
      <c r="K36" s="798"/>
      <c r="L36" s="798"/>
      <c r="M36" s="798"/>
      <c r="N36" s="798"/>
      <c r="O36" s="798"/>
      <c r="P36" s="799"/>
      <c r="Q36" s="800">
        <v>14</v>
      </c>
      <c r="R36" s="801"/>
      <c r="S36" s="801"/>
      <c r="T36" s="801"/>
      <c r="U36" s="801"/>
      <c r="V36" s="801">
        <v>13</v>
      </c>
      <c r="W36" s="801"/>
      <c r="X36" s="801"/>
      <c r="Y36" s="801"/>
      <c r="Z36" s="801"/>
      <c r="AA36" s="801">
        <v>0</v>
      </c>
      <c r="AB36" s="801"/>
      <c r="AC36" s="801"/>
      <c r="AD36" s="801"/>
      <c r="AE36" s="802"/>
      <c r="AF36" s="803">
        <v>0</v>
      </c>
      <c r="AG36" s="804"/>
      <c r="AH36" s="804"/>
      <c r="AI36" s="804"/>
      <c r="AJ36" s="805"/>
      <c r="AK36" s="872">
        <v>11</v>
      </c>
      <c r="AL36" s="873"/>
      <c r="AM36" s="873"/>
      <c r="AN36" s="873"/>
      <c r="AO36" s="873"/>
      <c r="AP36" s="873">
        <v>60</v>
      </c>
      <c r="AQ36" s="873"/>
      <c r="AR36" s="873"/>
      <c r="AS36" s="873"/>
      <c r="AT36" s="873"/>
      <c r="AU36" s="873">
        <v>60</v>
      </c>
      <c r="AV36" s="873"/>
      <c r="AW36" s="873"/>
      <c r="AX36" s="873"/>
      <c r="AY36" s="873"/>
      <c r="AZ36" s="876" t="s">
        <v>607</v>
      </c>
      <c r="BA36" s="877"/>
      <c r="BB36" s="877"/>
      <c r="BC36" s="877"/>
      <c r="BD36" s="878"/>
      <c r="BE36" s="870" t="s">
        <v>407</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411</v>
      </c>
      <c r="C37" s="798"/>
      <c r="D37" s="798"/>
      <c r="E37" s="798"/>
      <c r="F37" s="798"/>
      <c r="G37" s="798"/>
      <c r="H37" s="798"/>
      <c r="I37" s="798"/>
      <c r="J37" s="798"/>
      <c r="K37" s="798"/>
      <c r="L37" s="798"/>
      <c r="M37" s="798"/>
      <c r="N37" s="798"/>
      <c r="O37" s="798"/>
      <c r="P37" s="799"/>
      <c r="Q37" s="800">
        <v>10</v>
      </c>
      <c r="R37" s="801"/>
      <c r="S37" s="801"/>
      <c r="T37" s="801"/>
      <c r="U37" s="801"/>
      <c r="V37" s="801">
        <v>10</v>
      </c>
      <c r="W37" s="801"/>
      <c r="X37" s="801"/>
      <c r="Y37" s="801"/>
      <c r="Z37" s="801"/>
      <c r="AA37" s="801">
        <v>0</v>
      </c>
      <c r="AB37" s="801"/>
      <c r="AC37" s="801"/>
      <c r="AD37" s="801"/>
      <c r="AE37" s="802"/>
      <c r="AF37" s="803">
        <v>0</v>
      </c>
      <c r="AG37" s="804"/>
      <c r="AH37" s="804"/>
      <c r="AI37" s="804"/>
      <c r="AJ37" s="805"/>
      <c r="AK37" s="872">
        <v>4</v>
      </c>
      <c r="AL37" s="873"/>
      <c r="AM37" s="873"/>
      <c r="AN37" s="873"/>
      <c r="AO37" s="873"/>
      <c r="AP37" s="873">
        <v>42</v>
      </c>
      <c r="AQ37" s="873"/>
      <c r="AR37" s="873"/>
      <c r="AS37" s="873"/>
      <c r="AT37" s="873"/>
      <c r="AU37" s="873">
        <v>42</v>
      </c>
      <c r="AV37" s="873"/>
      <c r="AW37" s="873"/>
      <c r="AX37" s="873"/>
      <c r="AY37" s="873"/>
      <c r="AZ37" s="876" t="s">
        <v>607</v>
      </c>
      <c r="BA37" s="877"/>
      <c r="BB37" s="877"/>
      <c r="BC37" s="877"/>
      <c r="BD37" s="878"/>
      <c r="BE37" s="870" t="s">
        <v>405</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412</v>
      </c>
      <c r="C38" s="798"/>
      <c r="D38" s="798"/>
      <c r="E38" s="798"/>
      <c r="F38" s="798"/>
      <c r="G38" s="798"/>
      <c r="H38" s="798"/>
      <c r="I38" s="798"/>
      <c r="J38" s="798"/>
      <c r="K38" s="798"/>
      <c r="L38" s="798"/>
      <c r="M38" s="798"/>
      <c r="N38" s="798"/>
      <c r="O38" s="798"/>
      <c r="P38" s="799"/>
      <c r="Q38" s="800">
        <v>42</v>
      </c>
      <c r="R38" s="801"/>
      <c r="S38" s="801"/>
      <c r="T38" s="801"/>
      <c r="U38" s="801"/>
      <c r="V38" s="801">
        <v>40</v>
      </c>
      <c r="W38" s="801"/>
      <c r="X38" s="801"/>
      <c r="Y38" s="801"/>
      <c r="Z38" s="801"/>
      <c r="AA38" s="801">
        <v>3</v>
      </c>
      <c r="AB38" s="801"/>
      <c r="AC38" s="801"/>
      <c r="AD38" s="801"/>
      <c r="AE38" s="802"/>
      <c r="AF38" s="803">
        <v>3</v>
      </c>
      <c r="AG38" s="804"/>
      <c r="AH38" s="804"/>
      <c r="AI38" s="804"/>
      <c r="AJ38" s="805"/>
      <c r="AK38" s="872" t="s">
        <v>606</v>
      </c>
      <c r="AL38" s="873"/>
      <c r="AM38" s="873"/>
      <c r="AN38" s="873"/>
      <c r="AO38" s="873"/>
      <c r="AP38" s="873" t="s">
        <v>607</v>
      </c>
      <c r="AQ38" s="873"/>
      <c r="AR38" s="873"/>
      <c r="AS38" s="873"/>
      <c r="AT38" s="873"/>
      <c r="AU38" s="873" t="s">
        <v>607</v>
      </c>
      <c r="AV38" s="873"/>
      <c r="AW38" s="873"/>
      <c r="AX38" s="873"/>
      <c r="AY38" s="873"/>
      <c r="AZ38" s="876" t="s">
        <v>607</v>
      </c>
      <c r="BA38" s="877"/>
      <c r="BB38" s="877"/>
      <c r="BC38" s="877"/>
      <c r="BD38" s="878"/>
      <c r="BE38" s="870" t="s">
        <v>407</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9"/>
      <c r="BA39" s="879"/>
      <c r="BB39" s="879"/>
      <c r="BC39" s="879"/>
      <c r="BD39" s="879"/>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9"/>
      <c r="BA40" s="879"/>
      <c r="BB40" s="879"/>
      <c r="BC40" s="879"/>
      <c r="BD40" s="879"/>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9"/>
      <c r="BA41" s="879"/>
      <c r="BB41" s="879"/>
      <c r="BC41" s="879"/>
      <c r="BD41" s="879"/>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9"/>
      <c r="BA42" s="879"/>
      <c r="BB42" s="879"/>
      <c r="BC42" s="879"/>
      <c r="BD42" s="879"/>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9"/>
      <c r="BA43" s="879"/>
      <c r="BB43" s="879"/>
      <c r="BC43" s="879"/>
      <c r="BD43" s="879"/>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9"/>
      <c r="BA44" s="879"/>
      <c r="BB44" s="879"/>
      <c r="BC44" s="879"/>
      <c r="BD44" s="879"/>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9"/>
      <c r="BA45" s="879"/>
      <c r="BB45" s="879"/>
      <c r="BC45" s="879"/>
      <c r="BD45" s="879"/>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9"/>
      <c r="BA46" s="879"/>
      <c r="BB46" s="879"/>
      <c r="BC46" s="879"/>
      <c r="BD46" s="879"/>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9"/>
      <c r="BA47" s="879"/>
      <c r="BB47" s="879"/>
      <c r="BC47" s="879"/>
      <c r="BD47" s="879"/>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9"/>
      <c r="BA48" s="879"/>
      <c r="BB48" s="879"/>
      <c r="BC48" s="879"/>
      <c r="BD48" s="879"/>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9"/>
      <c r="BA49" s="879"/>
      <c r="BB49" s="879"/>
      <c r="BC49" s="879"/>
      <c r="BD49" s="879"/>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80"/>
      <c r="R50" s="881"/>
      <c r="S50" s="881"/>
      <c r="T50" s="881"/>
      <c r="U50" s="881"/>
      <c r="V50" s="881"/>
      <c r="W50" s="881"/>
      <c r="X50" s="881"/>
      <c r="Y50" s="881"/>
      <c r="Z50" s="881"/>
      <c r="AA50" s="881"/>
      <c r="AB50" s="881"/>
      <c r="AC50" s="881"/>
      <c r="AD50" s="881"/>
      <c r="AE50" s="882"/>
      <c r="AF50" s="803"/>
      <c r="AG50" s="804"/>
      <c r="AH50" s="804"/>
      <c r="AI50" s="804"/>
      <c r="AJ50" s="805"/>
      <c r="AK50" s="883"/>
      <c r="AL50" s="881"/>
      <c r="AM50" s="881"/>
      <c r="AN50" s="881"/>
      <c r="AO50" s="881"/>
      <c r="AP50" s="881"/>
      <c r="AQ50" s="881"/>
      <c r="AR50" s="881"/>
      <c r="AS50" s="881"/>
      <c r="AT50" s="881"/>
      <c r="AU50" s="881"/>
      <c r="AV50" s="881"/>
      <c r="AW50" s="881"/>
      <c r="AX50" s="881"/>
      <c r="AY50" s="881"/>
      <c r="AZ50" s="884"/>
      <c r="BA50" s="884"/>
      <c r="BB50" s="884"/>
      <c r="BC50" s="884"/>
      <c r="BD50" s="884"/>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80"/>
      <c r="R51" s="881"/>
      <c r="S51" s="881"/>
      <c r="T51" s="881"/>
      <c r="U51" s="881"/>
      <c r="V51" s="881"/>
      <c r="W51" s="881"/>
      <c r="X51" s="881"/>
      <c r="Y51" s="881"/>
      <c r="Z51" s="881"/>
      <c r="AA51" s="881"/>
      <c r="AB51" s="881"/>
      <c r="AC51" s="881"/>
      <c r="AD51" s="881"/>
      <c r="AE51" s="882"/>
      <c r="AF51" s="803"/>
      <c r="AG51" s="804"/>
      <c r="AH51" s="804"/>
      <c r="AI51" s="804"/>
      <c r="AJ51" s="805"/>
      <c r="AK51" s="883"/>
      <c r="AL51" s="881"/>
      <c r="AM51" s="881"/>
      <c r="AN51" s="881"/>
      <c r="AO51" s="881"/>
      <c r="AP51" s="881"/>
      <c r="AQ51" s="881"/>
      <c r="AR51" s="881"/>
      <c r="AS51" s="881"/>
      <c r="AT51" s="881"/>
      <c r="AU51" s="881"/>
      <c r="AV51" s="881"/>
      <c r="AW51" s="881"/>
      <c r="AX51" s="881"/>
      <c r="AY51" s="881"/>
      <c r="AZ51" s="884"/>
      <c r="BA51" s="884"/>
      <c r="BB51" s="884"/>
      <c r="BC51" s="884"/>
      <c r="BD51" s="884"/>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80"/>
      <c r="R52" s="881"/>
      <c r="S52" s="881"/>
      <c r="T52" s="881"/>
      <c r="U52" s="881"/>
      <c r="V52" s="881"/>
      <c r="W52" s="881"/>
      <c r="X52" s="881"/>
      <c r="Y52" s="881"/>
      <c r="Z52" s="881"/>
      <c r="AA52" s="881"/>
      <c r="AB52" s="881"/>
      <c r="AC52" s="881"/>
      <c r="AD52" s="881"/>
      <c r="AE52" s="882"/>
      <c r="AF52" s="803"/>
      <c r="AG52" s="804"/>
      <c r="AH52" s="804"/>
      <c r="AI52" s="804"/>
      <c r="AJ52" s="805"/>
      <c r="AK52" s="883"/>
      <c r="AL52" s="881"/>
      <c r="AM52" s="881"/>
      <c r="AN52" s="881"/>
      <c r="AO52" s="881"/>
      <c r="AP52" s="881"/>
      <c r="AQ52" s="881"/>
      <c r="AR52" s="881"/>
      <c r="AS52" s="881"/>
      <c r="AT52" s="881"/>
      <c r="AU52" s="881"/>
      <c r="AV52" s="881"/>
      <c r="AW52" s="881"/>
      <c r="AX52" s="881"/>
      <c r="AY52" s="881"/>
      <c r="AZ52" s="884"/>
      <c r="BA52" s="884"/>
      <c r="BB52" s="884"/>
      <c r="BC52" s="884"/>
      <c r="BD52" s="884"/>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80"/>
      <c r="R53" s="881"/>
      <c r="S53" s="881"/>
      <c r="T53" s="881"/>
      <c r="U53" s="881"/>
      <c r="V53" s="881"/>
      <c r="W53" s="881"/>
      <c r="X53" s="881"/>
      <c r="Y53" s="881"/>
      <c r="Z53" s="881"/>
      <c r="AA53" s="881"/>
      <c r="AB53" s="881"/>
      <c r="AC53" s="881"/>
      <c r="AD53" s="881"/>
      <c r="AE53" s="882"/>
      <c r="AF53" s="803"/>
      <c r="AG53" s="804"/>
      <c r="AH53" s="804"/>
      <c r="AI53" s="804"/>
      <c r="AJ53" s="805"/>
      <c r="AK53" s="883"/>
      <c r="AL53" s="881"/>
      <c r="AM53" s="881"/>
      <c r="AN53" s="881"/>
      <c r="AO53" s="881"/>
      <c r="AP53" s="881"/>
      <c r="AQ53" s="881"/>
      <c r="AR53" s="881"/>
      <c r="AS53" s="881"/>
      <c r="AT53" s="881"/>
      <c r="AU53" s="881"/>
      <c r="AV53" s="881"/>
      <c r="AW53" s="881"/>
      <c r="AX53" s="881"/>
      <c r="AY53" s="881"/>
      <c r="AZ53" s="884"/>
      <c r="BA53" s="884"/>
      <c r="BB53" s="884"/>
      <c r="BC53" s="884"/>
      <c r="BD53" s="884"/>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80"/>
      <c r="R54" s="881"/>
      <c r="S54" s="881"/>
      <c r="T54" s="881"/>
      <c r="U54" s="881"/>
      <c r="V54" s="881"/>
      <c r="W54" s="881"/>
      <c r="X54" s="881"/>
      <c r="Y54" s="881"/>
      <c r="Z54" s="881"/>
      <c r="AA54" s="881"/>
      <c r="AB54" s="881"/>
      <c r="AC54" s="881"/>
      <c r="AD54" s="881"/>
      <c r="AE54" s="882"/>
      <c r="AF54" s="803"/>
      <c r="AG54" s="804"/>
      <c r="AH54" s="804"/>
      <c r="AI54" s="804"/>
      <c r="AJ54" s="805"/>
      <c r="AK54" s="883"/>
      <c r="AL54" s="881"/>
      <c r="AM54" s="881"/>
      <c r="AN54" s="881"/>
      <c r="AO54" s="881"/>
      <c r="AP54" s="881"/>
      <c r="AQ54" s="881"/>
      <c r="AR54" s="881"/>
      <c r="AS54" s="881"/>
      <c r="AT54" s="881"/>
      <c r="AU54" s="881"/>
      <c r="AV54" s="881"/>
      <c r="AW54" s="881"/>
      <c r="AX54" s="881"/>
      <c r="AY54" s="881"/>
      <c r="AZ54" s="884"/>
      <c r="BA54" s="884"/>
      <c r="BB54" s="884"/>
      <c r="BC54" s="884"/>
      <c r="BD54" s="884"/>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80"/>
      <c r="R55" s="881"/>
      <c r="S55" s="881"/>
      <c r="T55" s="881"/>
      <c r="U55" s="881"/>
      <c r="V55" s="881"/>
      <c r="W55" s="881"/>
      <c r="X55" s="881"/>
      <c r="Y55" s="881"/>
      <c r="Z55" s="881"/>
      <c r="AA55" s="881"/>
      <c r="AB55" s="881"/>
      <c r="AC55" s="881"/>
      <c r="AD55" s="881"/>
      <c r="AE55" s="882"/>
      <c r="AF55" s="803"/>
      <c r="AG55" s="804"/>
      <c r="AH55" s="804"/>
      <c r="AI55" s="804"/>
      <c r="AJ55" s="805"/>
      <c r="AK55" s="883"/>
      <c r="AL55" s="881"/>
      <c r="AM55" s="881"/>
      <c r="AN55" s="881"/>
      <c r="AO55" s="881"/>
      <c r="AP55" s="881"/>
      <c r="AQ55" s="881"/>
      <c r="AR55" s="881"/>
      <c r="AS55" s="881"/>
      <c r="AT55" s="881"/>
      <c r="AU55" s="881"/>
      <c r="AV55" s="881"/>
      <c r="AW55" s="881"/>
      <c r="AX55" s="881"/>
      <c r="AY55" s="881"/>
      <c r="AZ55" s="884"/>
      <c r="BA55" s="884"/>
      <c r="BB55" s="884"/>
      <c r="BC55" s="884"/>
      <c r="BD55" s="884"/>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80"/>
      <c r="R56" s="881"/>
      <c r="S56" s="881"/>
      <c r="T56" s="881"/>
      <c r="U56" s="881"/>
      <c r="V56" s="881"/>
      <c r="W56" s="881"/>
      <c r="X56" s="881"/>
      <c r="Y56" s="881"/>
      <c r="Z56" s="881"/>
      <c r="AA56" s="881"/>
      <c r="AB56" s="881"/>
      <c r="AC56" s="881"/>
      <c r="AD56" s="881"/>
      <c r="AE56" s="882"/>
      <c r="AF56" s="803"/>
      <c r="AG56" s="804"/>
      <c r="AH56" s="804"/>
      <c r="AI56" s="804"/>
      <c r="AJ56" s="805"/>
      <c r="AK56" s="883"/>
      <c r="AL56" s="881"/>
      <c r="AM56" s="881"/>
      <c r="AN56" s="881"/>
      <c r="AO56" s="881"/>
      <c r="AP56" s="881"/>
      <c r="AQ56" s="881"/>
      <c r="AR56" s="881"/>
      <c r="AS56" s="881"/>
      <c r="AT56" s="881"/>
      <c r="AU56" s="881"/>
      <c r="AV56" s="881"/>
      <c r="AW56" s="881"/>
      <c r="AX56" s="881"/>
      <c r="AY56" s="881"/>
      <c r="AZ56" s="884"/>
      <c r="BA56" s="884"/>
      <c r="BB56" s="884"/>
      <c r="BC56" s="884"/>
      <c r="BD56" s="884"/>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80"/>
      <c r="R57" s="881"/>
      <c r="S57" s="881"/>
      <c r="T57" s="881"/>
      <c r="U57" s="881"/>
      <c r="V57" s="881"/>
      <c r="W57" s="881"/>
      <c r="X57" s="881"/>
      <c r="Y57" s="881"/>
      <c r="Z57" s="881"/>
      <c r="AA57" s="881"/>
      <c r="AB57" s="881"/>
      <c r="AC57" s="881"/>
      <c r="AD57" s="881"/>
      <c r="AE57" s="882"/>
      <c r="AF57" s="803"/>
      <c r="AG57" s="804"/>
      <c r="AH57" s="804"/>
      <c r="AI57" s="804"/>
      <c r="AJ57" s="805"/>
      <c r="AK57" s="883"/>
      <c r="AL57" s="881"/>
      <c r="AM57" s="881"/>
      <c r="AN57" s="881"/>
      <c r="AO57" s="881"/>
      <c r="AP57" s="881"/>
      <c r="AQ57" s="881"/>
      <c r="AR57" s="881"/>
      <c r="AS57" s="881"/>
      <c r="AT57" s="881"/>
      <c r="AU57" s="881"/>
      <c r="AV57" s="881"/>
      <c r="AW57" s="881"/>
      <c r="AX57" s="881"/>
      <c r="AY57" s="881"/>
      <c r="AZ57" s="884"/>
      <c r="BA57" s="884"/>
      <c r="BB57" s="884"/>
      <c r="BC57" s="884"/>
      <c r="BD57" s="884"/>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80"/>
      <c r="R58" s="881"/>
      <c r="S58" s="881"/>
      <c r="T58" s="881"/>
      <c r="U58" s="881"/>
      <c r="V58" s="881"/>
      <c r="W58" s="881"/>
      <c r="X58" s="881"/>
      <c r="Y58" s="881"/>
      <c r="Z58" s="881"/>
      <c r="AA58" s="881"/>
      <c r="AB58" s="881"/>
      <c r="AC58" s="881"/>
      <c r="AD58" s="881"/>
      <c r="AE58" s="882"/>
      <c r="AF58" s="803"/>
      <c r="AG58" s="804"/>
      <c r="AH58" s="804"/>
      <c r="AI58" s="804"/>
      <c r="AJ58" s="805"/>
      <c r="AK58" s="883"/>
      <c r="AL58" s="881"/>
      <c r="AM58" s="881"/>
      <c r="AN58" s="881"/>
      <c r="AO58" s="881"/>
      <c r="AP58" s="881"/>
      <c r="AQ58" s="881"/>
      <c r="AR58" s="881"/>
      <c r="AS58" s="881"/>
      <c r="AT58" s="881"/>
      <c r="AU58" s="881"/>
      <c r="AV58" s="881"/>
      <c r="AW58" s="881"/>
      <c r="AX58" s="881"/>
      <c r="AY58" s="881"/>
      <c r="AZ58" s="884"/>
      <c r="BA58" s="884"/>
      <c r="BB58" s="884"/>
      <c r="BC58" s="884"/>
      <c r="BD58" s="884"/>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80"/>
      <c r="R59" s="881"/>
      <c r="S59" s="881"/>
      <c r="T59" s="881"/>
      <c r="U59" s="881"/>
      <c r="V59" s="881"/>
      <c r="W59" s="881"/>
      <c r="X59" s="881"/>
      <c r="Y59" s="881"/>
      <c r="Z59" s="881"/>
      <c r="AA59" s="881"/>
      <c r="AB59" s="881"/>
      <c r="AC59" s="881"/>
      <c r="AD59" s="881"/>
      <c r="AE59" s="882"/>
      <c r="AF59" s="803"/>
      <c r="AG59" s="804"/>
      <c r="AH59" s="804"/>
      <c r="AI59" s="804"/>
      <c r="AJ59" s="805"/>
      <c r="AK59" s="883"/>
      <c r="AL59" s="881"/>
      <c r="AM59" s="881"/>
      <c r="AN59" s="881"/>
      <c r="AO59" s="881"/>
      <c r="AP59" s="881"/>
      <c r="AQ59" s="881"/>
      <c r="AR59" s="881"/>
      <c r="AS59" s="881"/>
      <c r="AT59" s="881"/>
      <c r="AU59" s="881"/>
      <c r="AV59" s="881"/>
      <c r="AW59" s="881"/>
      <c r="AX59" s="881"/>
      <c r="AY59" s="881"/>
      <c r="AZ59" s="884"/>
      <c r="BA59" s="884"/>
      <c r="BB59" s="884"/>
      <c r="BC59" s="884"/>
      <c r="BD59" s="884"/>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80"/>
      <c r="R60" s="881"/>
      <c r="S60" s="881"/>
      <c r="T60" s="881"/>
      <c r="U60" s="881"/>
      <c r="V60" s="881"/>
      <c r="W60" s="881"/>
      <c r="X60" s="881"/>
      <c r="Y60" s="881"/>
      <c r="Z60" s="881"/>
      <c r="AA60" s="881"/>
      <c r="AB60" s="881"/>
      <c r="AC60" s="881"/>
      <c r="AD60" s="881"/>
      <c r="AE60" s="882"/>
      <c r="AF60" s="803"/>
      <c r="AG60" s="804"/>
      <c r="AH60" s="804"/>
      <c r="AI60" s="804"/>
      <c r="AJ60" s="805"/>
      <c r="AK60" s="883"/>
      <c r="AL60" s="881"/>
      <c r="AM60" s="881"/>
      <c r="AN60" s="881"/>
      <c r="AO60" s="881"/>
      <c r="AP60" s="881"/>
      <c r="AQ60" s="881"/>
      <c r="AR60" s="881"/>
      <c r="AS60" s="881"/>
      <c r="AT60" s="881"/>
      <c r="AU60" s="881"/>
      <c r="AV60" s="881"/>
      <c r="AW60" s="881"/>
      <c r="AX60" s="881"/>
      <c r="AY60" s="881"/>
      <c r="AZ60" s="884"/>
      <c r="BA60" s="884"/>
      <c r="BB60" s="884"/>
      <c r="BC60" s="884"/>
      <c r="BD60" s="884"/>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80"/>
      <c r="R61" s="881"/>
      <c r="S61" s="881"/>
      <c r="T61" s="881"/>
      <c r="U61" s="881"/>
      <c r="V61" s="881"/>
      <c r="W61" s="881"/>
      <c r="X61" s="881"/>
      <c r="Y61" s="881"/>
      <c r="Z61" s="881"/>
      <c r="AA61" s="881"/>
      <c r="AB61" s="881"/>
      <c r="AC61" s="881"/>
      <c r="AD61" s="881"/>
      <c r="AE61" s="882"/>
      <c r="AF61" s="803"/>
      <c r="AG61" s="804"/>
      <c r="AH61" s="804"/>
      <c r="AI61" s="804"/>
      <c r="AJ61" s="805"/>
      <c r="AK61" s="883"/>
      <c r="AL61" s="881"/>
      <c r="AM61" s="881"/>
      <c r="AN61" s="881"/>
      <c r="AO61" s="881"/>
      <c r="AP61" s="881"/>
      <c r="AQ61" s="881"/>
      <c r="AR61" s="881"/>
      <c r="AS61" s="881"/>
      <c r="AT61" s="881"/>
      <c r="AU61" s="881"/>
      <c r="AV61" s="881"/>
      <c r="AW61" s="881"/>
      <c r="AX61" s="881"/>
      <c r="AY61" s="881"/>
      <c r="AZ61" s="884"/>
      <c r="BA61" s="884"/>
      <c r="BB61" s="884"/>
      <c r="BC61" s="884"/>
      <c r="BD61" s="884"/>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80"/>
      <c r="R62" s="881"/>
      <c r="S62" s="881"/>
      <c r="T62" s="881"/>
      <c r="U62" s="881"/>
      <c r="V62" s="881"/>
      <c r="W62" s="881"/>
      <c r="X62" s="881"/>
      <c r="Y62" s="881"/>
      <c r="Z62" s="881"/>
      <c r="AA62" s="881"/>
      <c r="AB62" s="881"/>
      <c r="AC62" s="881"/>
      <c r="AD62" s="881"/>
      <c r="AE62" s="882"/>
      <c r="AF62" s="803"/>
      <c r="AG62" s="804"/>
      <c r="AH62" s="804"/>
      <c r="AI62" s="804"/>
      <c r="AJ62" s="805"/>
      <c r="AK62" s="883"/>
      <c r="AL62" s="881"/>
      <c r="AM62" s="881"/>
      <c r="AN62" s="881"/>
      <c r="AO62" s="881"/>
      <c r="AP62" s="881"/>
      <c r="AQ62" s="881"/>
      <c r="AR62" s="881"/>
      <c r="AS62" s="881"/>
      <c r="AT62" s="881"/>
      <c r="AU62" s="881"/>
      <c r="AV62" s="881"/>
      <c r="AW62" s="881"/>
      <c r="AX62" s="881"/>
      <c r="AY62" s="881"/>
      <c r="AZ62" s="884"/>
      <c r="BA62" s="884"/>
      <c r="BB62" s="884"/>
      <c r="BC62" s="884"/>
      <c r="BD62" s="884"/>
      <c r="BE62" s="870"/>
      <c r="BF62" s="870"/>
      <c r="BG62" s="870"/>
      <c r="BH62" s="870"/>
      <c r="BI62" s="871"/>
      <c r="BJ62" s="892"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414</v>
      </c>
      <c r="C63" s="833"/>
      <c r="D63" s="833"/>
      <c r="E63" s="833"/>
      <c r="F63" s="833"/>
      <c r="G63" s="833"/>
      <c r="H63" s="833"/>
      <c r="I63" s="833"/>
      <c r="J63" s="833"/>
      <c r="K63" s="833"/>
      <c r="L63" s="833"/>
      <c r="M63" s="833"/>
      <c r="N63" s="833"/>
      <c r="O63" s="833"/>
      <c r="P63" s="834"/>
      <c r="Q63" s="885"/>
      <c r="R63" s="886"/>
      <c r="S63" s="886"/>
      <c r="T63" s="886"/>
      <c r="U63" s="886"/>
      <c r="V63" s="886"/>
      <c r="W63" s="886"/>
      <c r="X63" s="886"/>
      <c r="Y63" s="886"/>
      <c r="Z63" s="886"/>
      <c r="AA63" s="886"/>
      <c r="AB63" s="886"/>
      <c r="AC63" s="886"/>
      <c r="AD63" s="886"/>
      <c r="AE63" s="887"/>
      <c r="AF63" s="888">
        <v>592</v>
      </c>
      <c r="AG63" s="889"/>
      <c r="AH63" s="889"/>
      <c r="AI63" s="889"/>
      <c r="AJ63" s="890"/>
      <c r="AK63" s="891"/>
      <c r="AL63" s="886"/>
      <c r="AM63" s="886"/>
      <c r="AN63" s="886"/>
      <c r="AO63" s="886"/>
      <c r="AP63" s="889">
        <v>11419</v>
      </c>
      <c r="AQ63" s="889"/>
      <c r="AR63" s="889"/>
      <c r="AS63" s="889"/>
      <c r="AT63" s="889"/>
      <c r="AU63" s="889">
        <v>7087</v>
      </c>
      <c r="AV63" s="889"/>
      <c r="AW63" s="889"/>
      <c r="AX63" s="889"/>
      <c r="AY63" s="889"/>
      <c r="AZ63" s="893"/>
      <c r="BA63" s="893"/>
      <c r="BB63" s="893"/>
      <c r="BC63" s="893"/>
      <c r="BD63" s="893"/>
      <c r="BE63" s="894"/>
      <c r="BF63" s="894"/>
      <c r="BG63" s="894"/>
      <c r="BH63" s="894"/>
      <c r="BI63" s="895"/>
      <c r="BJ63" s="896" t="s">
        <v>415</v>
      </c>
      <c r="BK63" s="897"/>
      <c r="BL63" s="897"/>
      <c r="BM63" s="897"/>
      <c r="BN63" s="898"/>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419</v>
      </c>
      <c r="W66" s="760"/>
      <c r="X66" s="760"/>
      <c r="Y66" s="760"/>
      <c r="Z66" s="761"/>
      <c r="AA66" s="759" t="s">
        <v>420</v>
      </c>
      <c r="AB66" s="760"/>
      <c r="AC66" s="760"/>
      <c r="AD66" s="760"/>
      <c r="AE66" s="761"/>
      <c r="AF66" s="899" t="s">
        <v>421</v>
      </c>
      <c r="AG66" s="855"/>
      <c r="AH66" s="855"/>
      <c r="AI66" s="855"/>
      <c r="AJ66" s="900"/>
      <c r="AK66" s="759" t="s">
        <v>422</v>
      </c>
      <c r="AL66" s="783"/>
      <c r="AM66" s="783"/>
      <c r="AN66" s="783"/>
      <c r="AO66" s="784"/>
      <c r="AP66" s="759" t="s">
        <v>423</v>
      </c>
      <c r="AQ66" s="760"/>
      <c r="AR66" s="760"/>
      <c r="AS66" s="760"/>
      <c r="AT66" s="761"/>
      <c r="AU66" s="759" t="s">
        <v>424</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1"/>
      <c r="AG67" s="858"/>
      <c r="AH67" s="858"/>
      <c r="AI67" s="858"/>
      <c r="AJ67" s="902"/>
      <c r="AK67" s="903"/>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x14ac:dyDescent="0.15">
      <c r="A68" s="258">
        <v>1</v>
      </c>
      <c r="B68" s="916" t="s">
        <v>592</v>
      </c>
      <c r="C68" s="917"/>
      <c r="D68" s="917"/>
      <c r="E68" s="917"/>
      <c r="F68" s="917"/>
      <c r="G68" s="917"/>
      <c r="H68" s="917"/>
      <c r="I68" s="917"/>
      <c r="J68" s="917"/>
      <c r="K68" s="917"/>
      <c r="L68" s="917"/>
      <c r="M68" s="917"/>
      <c r="N68" s="917"/>
      <c r="O68" s="917"/>
      <c r="P68" s="918"/>
      <c r="Q68" s="919">
        <v>246</v>
      </c>
      <c r="R68" s="913"/>
      <c r="S68" s="913"/>
      <c r="T68" s="913"/>
      <c r="U68" s="913"/>
      <c r="V68" s="913">
        <v>208</v>
      </c>
      <c r="W68" s="913"/>
      <c r="X68" s="913"/>
      <c r="Y68" s="913"/>
      <c r="Z68" s="913"/>
      <c r="AA68" s="913">
        <v>37</v>
      </c>
      <c r="AB68" s="913"/>
      <c r="AC68" s="913"/>
      <c r="AD68" s="913"/>
      <c r="AE68" s="913"/>
      <c r="AF68" s="913">
        <v>14</v>
      </c>
      <c r="AG68" s="913"/>
      <c r="AH68" s="913"/>
      <c r="AI68" s="913"/>
      <c r="AJ68" s="913"/>
      <c r="AK68" s="913" t="s">
        <v>597</v>
      </c>
      <c r="AL68" s="913"/>
      <c r="AM68" s="913"/>
      <c r="AN68" s="913"/>
      <c r="AO68" s="913"/>
      <c r="AP68" s="913">
        <v>52</v>
      </c>
      <c r="AQ68" s="913"/>
      <c r="AR68" s="913"/>
      <c r="AS68" s="913"/>
      <c r="AT68" s="913"/>
      <c r="AU68" s="913">
        <v>52</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x14ac:dyDescent="0.15">
      <c r="A69" s="261">
        <v>2</v>
      </c>
      <c r="B69" s="920" t="s">
        <v>593</v>
      </c>
      <c r="C69" s="921"/>
      <c r="D69" s="921"/>
      <c r="E69" s="921"/>
      <c r="F69" s="921"/>
      <c r="G69" s="921"/>
      <c r="H69" s="921"/>
      <c r="I69" s="921"/>
      <c r="J69" s="921"/>
      <c r="K69" s="921"/>
      <c r="L69" s="921"/>
      <c r="M69" s="921"/>
      <c r="N69" s="921"/>
      <c r="O69" s="921"/>
      <c r="P69" s="922"/>
      <c r="Q69" s="923">
        <v>27</v>
      </c>
      <c r="R69" s="873"/>
      <c r="S69" s="873"/>
      <c r="T69" s="873"/>
      <c r="U69" s="873"/>
      <c r="V69" s="873">
        <v>26</v>
      </c>
      <c r="W69" s="873"/>
      <c r="X69" s="873"/>
      <c r="Y69" s="873"/>
      <c r="Z69" s="873"/>
      <c r="AA69" s="873">
        <v>1</v>
      </c>
      <c r="AB69" s="873"/>
      <c r="AC69" s="873"/>
      <c r="AD69" s="873"/>
      <c r="AE69" s="873"/>
      <c r="AF69" s="873">
        <v>1</v>
      </c>
      <c r="AG69" s="873"/>
      <c r="AH69" s="873"/>
      <c r="AI69" s="873"/>
      <c r="AJ69" s="873"/>
      <c r="AK69" s="873" t="s">
        <v>600</v>
      </c>
      <c r="AL69" s="873"/>
      <c r="AM69" s="873"/>
      <c r="AN69" s="873"/>
      <c r="AO69" s="873"/>
      <c r="AP69" s="873" t="s">
        <v>599</v>
      </c>
      <c r="AQ69" s="873"/>
      <c r="AR69" s="873"/>
      <c r="AS69" s="873"/>
      <c r="AT69" s="873"/>
      <c r="AU69" s="873" t="s">
        <v>601</v>
      </c>
      <c r="AV69" s="873"/>
      <c r="AW69" s="873"/>
      <c r="AX69" s="873"/>
      <c r="AY69" s="873"/>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x14ac:dyDescent="0.15">
      <c r="A70" s="261">
        <v>3</v>
      </c>
      <c r="B70" s="920" t="s">
        <v>594</v>
      </c>
      <c r="C70" s="921"/>
      <c r="D70" s="921"/>
      <c r="E70" s="921"/>
      <c r="F70" s="921"/>
      <c r="G70" s="921"/>
      <c r="H70" s="921"/>
      <c r="I70" s="921"/>
      <c r="J70" s="921"/>
      <c r="K70" s="921"/>
      <c r="L70" s="921"/>
      <c r="M70" s="921"/>
      <c r="N70" s="921"/>
      <c r="O70" s="921"/>
      <c r="P70" s="922"/>
      <c r="Q70" s="923">
        <v>69</v>
      </c>
      <c r="R70" s="873"/>
      <c r="S70" s="873"/>
      <c r="T70" s="873"/>
      <c r="U70" s="873"/>
      <c r="V70" s="873">
        <v>51</v>
      </c>
      <c r="W70" s="873"/>
      <c r="X70" s="873"/>
      <c r="Y70" s="873"/>
      <c r="Z70" s="873"/>
      <c r="AA70" s="873">
        <v>19</v>
      </c>
      <c r="AB70" s="873"/>
      <c r="AC70" s="873"/>
      <c r="AD70" s="873"/>
      <c r="AE70" s="873"/>
      <c r="AF70" s="873">
        <v>19</v>
      </c>
      <c r="AG70" s="873"/>
      <c r="AH70" s="873"/>
      <c r="AI70" s="873"/>
      <c r="AJ70" s="873"/>
      <c r="AK70" s="873" t="s">
        <v>600</v>
      </c>
      <c r="AL70" s="873"/>
      <c r="AM70" s="873"/>
      <c r="AN70" s="873"/>
      <c r="AO70" s="873"/>
      <c r="AP70" s="873" t="s">
        <v>599</v>
      </c>
      <c r="AQ70" s="873"/>
      <c r="AR70" s="873"/>
      <c r="AS70" s="873"/>
      <c r="AT70" s="873"/>
      <c r="AU70" s="873" t="s">
        <v>601</v>
      </c>
      <c r="AV70" s="873"/>
      <c r="AW70" s="873"/>
      <c r="AX70" s="873"/>
      <c r="AY70" s="873"/>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x14ac:dyDescent="0.15">
      <c r="A71" s="261">
        <v>4</v>
      </c>
      <c r="B71" s="920" t="s">
        <v>595</v>
      </c>
      <c r="C71" s="921"/>
      <c r="D71" s="921"/>
      <c r="E71" s="921"/>
      <c r="F71" s="921"/>
      <c r="G71" s="921"/>
      <c r="H71" s="921"/>
      <c r="I71" s="921"/>
      <c r="J71" s="921"/>
      <c r="K71" s="921"/>
      <c r="L71" s="921"/>
      <c r="M71" s="921"/>
      <c r="N71" s="921"/>
      <c r="O71" s="921"/>
      <c r="P71" s="922"/>
      <c r="Q71" s="923">
        <v>253</v>
      </c>
      <c r="R71" s="873"/>
      <c r="S71" s="873"/>
      <c r="T71" s="873"/>
      <c r="U71" s="873"/>
      <c r="V71" s="873">
        <v>188</v>
      </c>
      <c r="W71" s="873"/>
      <c r="X71" s="873"/>
      <c r="Y71" s="873"/>
      <c r="Z71" s="873"/>
      <c r="AA71" s="873">
        <v>65</v>
      </c>
      <c r="AB71" s="873"/>
      <c r="AC71" s="873"/>
      <c r="AD71" s="873"/>
      <c r="AE71" s="873"/>
      <c r="AF71" s="873">
        <v>65</v>
      </c>
      <c r="AG71" s="873"/>
      <c r="AH71" s="873"/>
      <c r="AI71" s="873"/>
      <c r="AJ71" s="873"/>
      <c r="AK71" s="873">
        <v>47</v>
      </c>
      <c r="AL71" s="873"/>
      <c r="AM71" s="873"/>
      <c r="AN71" s="873"/>
      <c r="AO71" s="873"/>
      <c r="AP71" s="873" t="s">
        <v>600</v>
      </c>
      <c r="AQ71" s="873"/>
      <c r="AR71" s="873"/>
      <c r="AS71" s="873"/>
      <c r="AT71" s="873"/>
      <c r="AU71" s="873" t="s">
        <v>600</v>
      </c>
      <c r="AV71" s="873"/>
      <c r="AW71" s="873"/>
      <c r="AX71" s="873"/>
      <c r="AY71" s="873"/>
      <c r="AZ71" s="924" t="s">
        <v>602</v>
      </c>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x14ac:dyDescent="0.15">
      <c r="A72" s="261">
        <v>5</v>
      </c>
      <c r="B72" s="920" t="s">
        <v>596</v>
      </c>
      <c r="C72" s="921"/>
      <c r="D72" s="921"/>
      <c r="E72" s="921"/>
      <c r="F72" s="921"/>
      <c r="G72" s="921"/>
      <c r="H72" s="921"/>
      <c r="I72" s="921"/>
      <c r="J72" s="921"/>
      <c r="K72" s="921"/>
      <c r="L72" s="921"/>
      <c r="M72" s="921"/>
      <c r="N72" s="921"/>
      <c r="O72" s="921"/>
      <c r="P72" s="922"/>
      <c r="Q72" s="923">
        <v>198218</v>
      </c>
      <c r="R72" s="873"/>
      <c r="S72" s="873"/>
      <c r="T72" s="873"/>
      <c r="U72" s="873"/>
      <c r="V72" s="873">
        <v>189076</v>
      </c>
      <c r="W72" s="873"/>
      <c r="X72" s="873"/>
      <c r="Y72" s="873"/>
      <c r="Z72" s="873"/>
      <c r="AA72" s="873">
        <v>9142</v>
      </c>
      <c r="AB72" s="873"/>
      <c r="AC72" s="873"/>
      <c r="AD72" s="873"/>
      <c r="AE72" s="873"/>
      <c r="AF72" s="873">
        <v>9142</v>
      </c>
      <c r="AG72" s="873"/>
      <c r="AH72" s="873"/>
      <c r="AI72" s="873"/>
      <c r="AJ72" s="873"/>
      <c r="AK72" s="873" t="s">
        <v>600</v>
      </c>
      <c r="AL72" s="873"/>
      <c r="AM72" s="873"/>
      <c r="AN72" s="873"/>
      <c r="AO72" s="873"/>
      <c r="AP72" s="873" t="s">
        <v>600</v>
      </c>
      <c r="AQ72" s="873"/>
      <c r="AR72" s="873"/>
      <c r="AS72" s="873"/>
      <c r="AT72" s="873"/>
      <c r="AU72" s="873" t="s">
        <v>603</v>
      </c>
      <c r="AV72" s="873"/>
      <c r="AW72" s="873"/>
      <c r="AX72" s="873"/>
      <c r="AY72" s="873"/>
      <c r="AZ72" s="924" t="s">
        <v>604</v>
      </c>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x14ac:dyDescent="0.15">
      <c r="A73" s="261">
        <v>6</v>
      </c>
      <c r="B73" s="920"/>
      <c r="C73" s="921"/>
      <c r="D73" s="921"/>
      <c r="E73" s="921"/>
      <c r="F73" s="921"/>
      <c r="G73" s="921"/>
      <c r="H73" s="921"/>
      <c r="I73" s="921"/>
      <c r="J73" s="921"/>
      <c r="K73" s="921"/>
      <c r="L73" s="921"/>
      <c r="M73" s="921"/>
      <c r="N73" s="921"/>
      <c r="O73" s="921"/>
      <c r="P73" s="922"/>
      <c r="Q73" s="923"/>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x14ac:dyDescent="0.15">
      <c r="A74" s="261">
        <v>7</v>
      </c>
      <c r="B74" s="920"/>
      <c r="C74" s="921"/>
      <c r="D74" s="921"/>
      <c r="E74" s="921"/>
      <c r="F74" s="921"/>
      <c r="G74" s="921"/>
      <c r="H74" s="921"/>
      <c r="I74" s="921"/>
      <c r="J74" s="921"/>
      <c r="K74" s="921"/>
      <c r="L74" s="921"/>
      <c r="M74" s="921"/>
      <c r="N74" s="921"/>
      <c r="O74" s="921"/>
      <c r="P74" s="922"/>
      <c r="Q74" s="923"/>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x14ac:dyDescent="0.15">
      <c r="A75" s="261">
        <v>8</v>
      </c>
      <c r="B75" s="920"/>
      <c r="C75" s="921"/>
      <c r="D75" s="921"/>
      <c r="E75" s="921"/>
      <c r="F75" s="921"/>
      <c r="G75" s="921"/>
      <c r="H75" s="921"/>
      <c r="I75" s="921"/>
      <c r="J75" s="921"/>
      <c r="K75" s="921"/>
      <c r="L75" s="921"/>
      <c r="M75" s="921"/>
      <c r="N75" s="921"/>
      <c r="O75" s="921"/>
      <c r="P75" s="922"/>
      <c r="Q75" s="926"/>
      <c r="R75" s="875"/>
      <c r="S75" s="875"/>
      <c r="T75" s="875"/>
      <c r="U75" s="872"/>
      <c r="V75" s="874"/>
      <c r="W75" s="875"/>
      <c r="X75" s="875"/>
      <c r="Y75" s="875"/>
      <c r="Z75" s="872"/>
      <c r="AA75" s="874"/>
      <c r="AB75" s="875"/>
      <c r="AC75" s="875"/>
      <c r="AD75" s="875"/>
      <c r="AE75" s="872"/>
      <c r="AF75" s="874"/>
      <c r="AG75" s="875"/>
      <c r="AH75" s="875"/>
      <c r="AI75" s="875"/>
      <c r="AJ75" s="872"/>
      <c r="AK75" s="874"/>
      <c r="AL75" s="875"/>
      <c r="AM75" s="875"/>
      <c r="AN75" s="875"/>
      <c r="AO75" s="872"/>
      <c r="AP75" s="874"/>
      <c r="AQ75" s="875"/>
      <c r="AR75" s="875"/>
      <c r="AS75" s="875"/>
      <c r="AT75" s="872"/>
      <c r="AU75" s="874"/>
      <c r="AV75" s="875"/>
      <c r="AW75" s="875"/>
      <c r="AX75" s="875"/>
      <c r="AY75" s="872"/>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x14ac:dyDescent="0.15">
      <c r="A76" s="261">
        <v>9</v>
      </c>
      <c r="B76" s="920"/>
      <c r="C76" s="921"/>
      <c r="D76" s="921"/>
      <c r="E76" s="921"/>
      <c r="F76" s="921"/>
      <c r="G76" s="921"/>
      <c r="H76" s="921"/>
      <c r="I76" s="921"/>
      <c r="J76" s="921"/>
      <c r="K76" s="921"/>
      <c r="L76" s="921"/>
      <c r="M76" s="921"/>
      <c r="N76" s="921"/>
      <c r="O76" s="921"/>
      <c r="P76" s="922"/>
      <c r="Q76" s="926"/>
      <c r="R76" s="875"/>
      <c r="S76" s="875"/>
      <c r="T76" s="875"/>
      <c r="U76" s="872"/>
      <c r="V76" s="874"/>
      <c r="W76" s="875"/>
      <c r="X76" s="875"/>
      <c r="Y76" s="875"/>
      <c r="Z76" s="872"/>
      <c r="AA76" s="874"/>
      <c r="AB76" s="875"/>
      <c r="AC76" s="875"/>
      <c r="AD76" s="875"/>
      <c r="AE76" s="872"/>
      <c r="AF76" s="874"/>
      <c r="AG76" s="875"/>
      <c r="AH76" s="875"/>
      <c r="AI76" s="875"/>
      <c r="AJ76" s="872"/>
      <c r="AK76" s="874"/>
      <c r="AL76" s="875"/>
      <c r="AM76" s="875"/>
      <c r="AN76" s="875"/>
      <c r="AO76" s="872"/>
      <c r="AP76" s="874"/>
      <c r="AQ76" s="875"/>
      <c r="AR76" s="875"/>
      <c r="AS76" s="875"/>
      <c r="AT76" s="872"/>
      <c r="AU76" s="874"/>
      <c r="AV76" s="875"/>
      <c r="AW76" s="875"/>
      <c r="AX76" s="875"/>
      <c r="AY76" s="872"/>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x14ac:dyDescent="0.15">
      <c r="A77" s="261">
        <v>10</v>
      </c>
      <c r="B77" s="920"/>
      <c r="C77" s="921"/>
      <c r="D77" s="921"/>
      <c r="E77" s="921"/>
      <c r="F77" s="921"/>
      <c r="G77" s="921"/>
      <c r="H77" s="921"/>
      <c r="I77" s="921"/>
      <c r="J77" s="921"/>
      <c r="K77" s="921"/>
      <c r="L77" s="921"/>
      <c r="M77" s="921"/>
      <c r="N77" s="921"/>
      <c r="O77" s="921"/>
      <c r="P77" s="922"/>
      <c r="Q77" s="926"/>
      <c r="R77" s="875"/>
      <c r="S77" s="875"/>
      <c r="T77" s="875"/>
      <c r="U77" s="872"/>
      <c r="V77" s="874"/>
      <c r="W77" s="875"/>
      <c r="X77" s="875"/>
      <c r="Y77" s="875"/>
      <c r="Z77" s="872"/>
      <c r="AA77" s="874"/>
      <c r="AB77" s="875"/>
      <c r="AC77" s="875"/>
      <c r="AD77" s="875"/>
      <c r="AE77" s="872"/>
      <c r="AF77" s="874"/>
      <c r="AG77" s="875"/>
      <c r="AH77" s="875"/>
      <c r="AI77" s="875"/>
      <c r="AJ77" s="872"/>
      <c r="AK77" s="874"/>
      <c r="AL77" s="875"/>
      <c r="AM77" s="875"/>
      <c r="AN77" s="875"/>
      <c r="AO77" s="872"/>
      <c r="AP77" s="874"/>
      <c r="AQ77" s="875"/>
      <c r="AR77" s="875"/>
      <c r="AS77" s="875"/>
      <c r="AT77" s="872"/>
      <c r="AU77" s="874"/>
      <c r="AV77" s="875"/>
      <c r="AW77" s="875"/>
      <c r="AX77" s="875"/>
      <c r="AY77" s="872"/>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x14ac:dyDescent="0.15">
      <c r="A78" s="261">
        <v>11</v>
      </c>
      <c r="B78" s="920"/>
      <c r="C78" s="921"/>
      <c r="D78" s="921"/>
      <c r="E78" s="921"/>
      <c r="F78" s="921"/>
      <c r="G78" s="921"/>
      <c r="H78" s="921"/>
      <c r="I78" s="921"/>
      <c r="J78" s="921"/>
      <c r="K78" s="921"/>
      <c r="L78" s="921"/>
      <c r="M78" s="921"/>
      <c r="N78" s="921"/>
      <c r="O78" s="921"/>
      <c r="P78" s="922"/>
      <c r="Q78" s="923"/>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x14ac:dyDescent="0.15">
      <c r="A79" s="261">
        <v>12</v>
      </c>
      <c r="B79" s="920"/>
      <c r="C79" s="921"/>
      <c r="D79" s="921"/>
      <c r="E79" s="921"/>
      <c r="F79" s="921"/>
      <c r="G79" s="921"/>
      <c r="H79" s="921"/>
      <c r="I79" s="921"/>
      <c r="J79" s="921"/>
      <c r="K79" s="921"/>
      <c r="L79" s="921"/>
      <c r="M79" s="921"/>
      <c r="N79" s="921"/>
      <c r="O79" s="921"/>
      <c r="P79" s="922"/>
      <c r="Q79" s="92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x14ac:dyDescent="0.15">
      <c r="A80" s="261">
        <v>13</v>
      </c>
      <c r="B80" s="920"/>
      <c r="C80" s="921"/>
      <c r="D80" s="921"/>
      <c r="E80" s="921"/>
      <c r="F80" s="921"/>
      <c r="G80" s="921"/>
      <c r="H80" s="921"/>
      <c r="I80" s="921"/>
      <c r="J80" s="921"/>
      <c r="K80" s="921"/>
      <c r="L80" s="921"/>
      <c r="M80" s="921"/>
      <c r="N80" s="921"/>
      <c r="O80" s="921"/>
      <c r="P80" s="922"/>
      <c r="Q80" s="92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x14ac:dyDescent="0.15">
      <c r="A81" s="261">
        <v>14</v>
      </c>
      <c r="B81" s="920"/>
      <c r="C81" s="921"/>
      <c r="D81" s="921"/>
      <c r="E81" s="921"/>
      <c r="F81" s="921"/>
      <c r="G81" s="921"/>
      <c r="H81" s="921"/>
      <c r="I81" s="921"/>
      <c r="J81" s="921"/>
      <c r="K81" s="921"/>
      <c r="L81" s="921"/>
      <c r="M81" s="921"/>
      <c r="N81" s="921"/>
      <c r="O81" s="921"/>
      <c r="P81" s="922"/>
      <c r="Q81" s="92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x14ac:dyDescent="0.15">
      <c r="A82" s="261">
        <v>15</v>
      </c>
      <c r="B82" s="920"/>
      <c r="C82" s="921"/>
      <c r="D82" s="921"/>
      <c r="E82" s="921"/>
      <c r="F82" s="921"/>
      <c r="G82" s="921"/>
      <c r="H82" s="921"/>
      <c r="I82" s="921"/>
      <c r="J82" s="921"/>
      <c r="K82" s="921"/>
      <c r="L82" s="921"/>
      <c r="M82" s="921"/>
      <c r="N82" s="921"/>
      <c r="O82" s="921"/>
      <c r="P82" s="922"/>
      <c r="Q82" s="923"/>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x14ac:dyDescent="0.15">
      <c r="A83" s="261">
        <v>16</v>
      </c>
      <c r="B83" s="920"/>
      <c r="C83" s="921"/>
      <c r="D83" s="921"/>
      <c r="E83" s="921"/>
      <c r="F83" s="921"/>
      <c r="G83" s="921"/>
      <c r="H83" s="921"/>
      <c r="I83" s="921"/>
      <c r="J83" s="921"/>
      <c r="K83" s="921"/>
      <c r="L83" s="921"/>
      <c r="M83" s="921"/>
      <c r="N83" s="921"/>
      <c r="O83" s="921"/>
      <c r="P83" s="922"/>
      <c r="Q83" s="923"/>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x14ac:dyDescent="0.15">
      <c r="A84" s="261">
        <v>17</v>
      </c>
      <c r="B84" s="920"/>
      <c r="C84" s="921"/>
      <c r="D84" s="921"/>
      <c r="E84" s="921"/>
      <c r="F84" s="921"/>
      <c r="G84" s="921"/>
      <c r="H84" s="921"/>
      <c r="I84" s="921"/>
      <c r="J84" s="921"/>
      <c r="K84" s="921"/>
      <c r="L84" s="921"/>
      <c r="M84" s="921"/>
      <c r="N84" s="921"/>
      <c r="O84" s="921"/>
      <c r="P84" s="922"/>
      <c r="Q84" s="923"/>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x14ac:dyDescent="0.15">
      <c r="A85" s="261">
        <v>18</v>
      </c>
      <c r="B85" s="920"/>
      <c r="C85" s="921"/>
      <c r="D85" s="921"/>
      <c r="E85" s="921"/>
      <c r="F85" s="921"/>
      <c r="G85" s="921"/>
      <c r="H85" s="921"/>
      <c r="I85" s="921"/>
      <c r="J85" s="921"/>
      <c r="K85" s="921"/>
      <c r="L85" s="921"/>
      <c r="M85" s="921"/>
      <c r="N85" s="921"/>
      <c r="O85" s="921"/>
      <c r="P85" s="922"/>
      <c r="Q85" s="923"/>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x14ac:dyDescent="0.15">
      <c r="A86" s="261">
        <v>19</v>
      </c>
      <c r="B86" s="920"/>
      <c r="C86" s="921"/>
      <c r="D86" s="921"/>
      <c r="E86" s="921"/>
      <c r="F86" s="921"/>
      <c r="G86" s="921"/>
      <c r="H86" s="921"/>
      <c r="I86" s="921"/>
      <c r="J86" s="921"/>
      <c r="K86" s="921"/>
      <c r="L86" s="921"/>
      <c r="M86" s="921"/>
      <c r="N86" s="921"/>
      <c r="O86" s="921"/>
      <c r="P86" s="922"/>
      <c r="Q86" s="923"/>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x14ac:dyDescent="0.2">
      <c r="A88" s="264" t="s">
        <v>386</v>
      </c>
      <c r="B88" s="832" t="s">
        <v>425</v>
      </c>
      <c r="C88" s="833"/>
      <c r="D88" s="833"/>
      <c r="E88" s="833"/>
      <c r="F88" s="833"/>
      <c r="G88" s="833"/>
      <c r="H88" s="833"/>
      <c r="I88" s="833"/>
      <c r="J88" s="833"/>
      <c r="K88" s="833"/>
      <c r="L88" s="833"/>
      <c r="M88" s="833"/>
      <c r="N88" s="833"/>
      <c r="O88" s="833"/>
      <c r="P88" s="834"/>
      <c r="Q88" s="885"/>
      <c r="R88" s="886"/>
      <c r="S88" s="886"/>
      <c r="T88" s="886"/>
      <c r="U88" s="886"/>
      <c r="V88" s="886"/>
      <c r="W88" s="886"/>
      <c r="X88" s="886"/>
      <c r="Y88" s="886"/>
      <c r="Z88" s="886"/>
      <c r="AA88" s="886"/>
      <c r="AB88" s="886"/>
      <c r="AC88" s="886"/>
      <c r="AD88" s="886"/>
      <c r="AE88" s="886"/>
      <c r="AF88" s="889">
        <v>9241</v>
      </c>
      <c r="AG88" s="889"/>
      <c r="AH88" s="889"/>
      <c r="AI88" s="889"/>
      <c r="AJ88" s="889"/>
      <c r="AK88" s="886"/>
      <c r="AL88" s="886"/>
      <c r="AM88" s="886"/>
      <c r="AN88" s="886"/>
      <c r="AO88" s="886"/>
      <c r="AP88" s="889">
        <v>52</v>
      </c>
      <c r="AQ88" s="889"/>
      <c r="AR88" s="889"/>
      <c r="AS88" s="889"/>
      <c r="AT88" s="889"/>
      <c r="AU88" s="889">
        <v>52</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426</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19</v>
      </c>
      <c r="CS102" s="897"/>
      <c r="CT102" s="897"/>
      <c r="CU102" s="897"/>
      <c r="CV102" s="938"/>
      <c r="CW102" s="937">
        <v>15</v>
      </c>
      <c r="CX102" s="897"/>
      <c r="CY102" s="897"/>
      <c r="CZ102" s="897"/>
      <c r="DA102" s="938"/>
      <c r="DB102" s="937" t="s">
        <v>613</v>
      </c>
      <c r="DC102" s="897"/>
      <c r="DD102" s="897"/>
      <c r="DE102" s="897"/>
      <c r="DF102" s="938"/>
      <c r="DG102" s="937" t="s">
        <v>613</v>
      </c>
      <c r="DH102" s="897"/>
      <c r="DI102" s="897"/>
      <c r="DJ102" s="897"/>
      <c r="DK102" s="938"/>
      <c r="DL102" s="937" t="s">
        <v>613</v>
      </c>
      <c r="DM102" s="897"/>
      <c r="DN102" s="897"/>
      <c r="DO102" s="897"/>
      <c r="DP102" s="938"/>
      <c r="DQ102" s="937" t="s">
        <v>613</v>
      </c>
      <c r="DR102" s="897"/>
      <c r="DS102" s="897"/>
      <c r="DT102" s="897"/>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427</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428</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431</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432</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433</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434</v>
      </c>
      <c r="AB109" s="940"/>
      <c r="AC109" s="940"/>
      <c r="AD109" s="940"/>
      <c r="AE109" s="941"/>
      <c r="AF109" s="939" t="s">
        <v>305</v>
      </c>
      <c r="AG109" s="940"/>
      <c r="AH109" s="940"/>
      <c r="AI109" s="940"/>
      <c r="AJ109" s="941"/>
      <c r="AK109" s="939" t="s">
        <v>304</v>
      </c>
      <c r="AL109" s="940"/>
      <c r="AM109" s="940"/>
      <c r="AN109" s="940"/>
      <c r="AO109" s="941"/>
      <c r="AP109" s="939" t="s">
        <v>435</v>
      </c>
      <c r="AQ109" s="940"/>
      <c r="AR109" s="940"/>
      <c r="AS109" s="940"/>
      <c r="AT109" s="942"/>
      <c r="AU109" s="959" t="s">
        <v>433</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434</v>
      </c>
      <c r="BR109" s="940"/>
      <c r="BS109" s="940"/>
      <c r="BT109" s="940"/>
      <c r="BU109" s="941"/>
      <c r="BV109" s="939" t="s">
        <v>305</v>
      </c>
      <c r="BW109" s="940"/>
      <c r="BX109" s="940"/>
      <c r="BY109" s="940"/>
      <c r="BZ109" s="941"/>
      <c r="CA109" s="939" t="s">
        <v>304</v>
      </c>
      <c r="CB109" s="940"/>
      <c r="CC109" s="940"/>
      <c r="CD109" s="940"/>
      <c r="CE109" s="941"/>
      <c r="CF109" s="960" t="s">
        <v>435</v>
      </c>
      <c r="CG109" s="960"/>
      <c r="CH109" s="960"/>
      <c r="CI109" s="960"/>
      <c r="CJ109" s="960"/>
      <c r="CK109" s="939" t="s">
        <v>436</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434</v>
      </c>
      <c r="DH109" s="940"/>
      <c r="DI109" s="940"/>
      <c r="DJ109" s="940"/>
      <c r="DK109" s="941"/>
      <c r="DL109" s="939" t="s">
        <v>305</v>
      </c>
      <c r="DM109" s="940"/>
      <c r="DN109" s="940"/>
      <c r="DO109" s="940"/>
      <c r="DP109" s="941"/>
      <c r="DQ109" s="939" t="s">
        <v>304</v>
      </c>
      <c r="DR109" s="940"/>
      <c r="DS109" s="940"/>
      <c r="DT109" s="940"/>
      <c r="DU109" s="941"/>
      <c r="DV109" s="939" t="s">
        <v>435</v>
      </c>
      <c r="DW109" s="940"/>
      <c r="DX109" s="940"/>
      <c r="DY109" s="940"/>
      <c r="DZ109" s="942"/>
    </row>
    <row r="110" spans="1:131" s="246" customFormat="1" ht="26.25" customHeight="1" x14ac:dyDescent="0.15">
      <c r="A110" s="943" t="s">
        <v>437</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2810833</v>
      </c>
      <c r="AB110" s="947"/>
      <c r="AC110" s="947"/>
      <c r="AD110" s="947"/>
      <c r="AE110" s="948"/>
      <c r="AF110" s="949">
        <v>2960244</v>
      </c>
      <c r="AG110" s="947"/>
      <c r="AH110" s="947"/>
      <c r="AI110" s="947"/>
      <c r="AJ110" s="948"/>
      <c r="AK110" s="949">
        <v>2607134</v>
      </c>
      <c r="AL110" s="947"/>
      <c r="AM110" s="947"/>
      <c r="AN110" s="947"/>
      <c r="AO110" s="948"/>
      <c r="AP110" s="950">
        <v>28.3</v>
      </c>
      <c r="AQ110" s="951"/>
      <c r="AR110" s="951"/>
      <c r="AS110" s="951"/>
      <c r="AT110" s="952"/>
      <c r="AU110" s="953" t="s">
        <v>73</v>
      </c>
      <c r="AV110" s="954"/>
      <c r="AW110" s="954"/>
      <c r="AX110" s="954"/>
      <c r="AY110" s="954"/>
      <c r="AZ110" s="995" t="s">
        <v>438</v>
      </c>
      <c r="BA110" s="944"/>
      <c r="BB110" s="944"/>
      <c r="BC110" s="944"/>
      <c r="BD110" s="944"/>
      <c r="BE110" s="944"/>
      <c r="BF110" s="944"/>
      <c r="BG110" s="944"/>
      <c r="BH110" s="944"/>
      <c r="BI110" s="944"/>
      <c r="BJ110" s="944"/>
      <c r="BK110" s="944"/>
      <c r="BL110" s="944"/>
      <c r="BM110" s="944"/>
      <c r="BN110" s="944"/>
      <c r="BO110" s="944"/>
      <c r="BP110" s="945"/>
      <c r="BQ110" s="981">
        <v>25745653</v>
      </c>
      <c r="BR110" s="982"/>
      <c r="BS110" s="982"/>
      <c r="BT110" s="982"/>
      <c r="BU110" s="982"/>
      <c r="BV110" s="982">
        <v>25708172</v>
      </c>
      <c r="BW110" s="982"/>
      <c r="BX110" s="982"/>
      <c r="BY110" s="982"/>
      <c r="BZ110" s="982"/>
      <c r="CA110" s="982">
        <v>26338398</v>
      </c>
      <c r="CB110" s="982"/>
      <c r="CC110" s="982"/>
      <c r="CD110" s="982"/>
      <c r="CE110" s="982"/>
      <c r="CF110" s="996">
        <v>285.8</v>
      </c>
      <c r="CG110" s="997"/>
      <c r="CH110" s="997"/>
      <c r="CI110" s="997"/>
      <c r="CJ110" s="997"/>
      <c r="CK110" s="998" t="s">
        <v>439</v>
      </c>
      <c r="CL110" s="999"/>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441</v>
      </c>
      <c r="DH110" s="982"/>
      <c r="DI110" s="982"/>
      <c r="DJ110" s="982"/>
      <c r="DK110" s="982"/>
      <c r="DL110" s="982" t="s">
        <v>415</v>
      </c>
      <c r="DM110" s="982"/>
      <c r="DN110" s="982"/>
      <c r="DO110" s="982"/>
      <c r="DP110" s="982"/>
      <c r="DQ110" s="982" t="s">
        <v>442</v>
      </c>
      <c r="DR110" s="982"/>
      <c r="DS110" s="982"/>
      <c r="DT110" s="982"/>
      <c r="DU110" s="982"/>
      <c r="DV110" s="983" t="s">
        <v>443</v>
      </c>
      <c r="DW110" s="983"/>
      <c r="DX110" s="983"/>
      <c r="DY110" s="983"/>
      <c r="DZ110" s="984"/>
    </row>
    <row r="111" spans="1:131" s="246" customFormat="1" ht="26.25" customHeight="1" x14ac:dyDescent="0.15">
      <c r="A111" s="985" t="s">
        <v>444</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443</v>
      </c>
      <c r="AB111" s="989"/>
      <c r="AC111" s="989"/>
      <c r="AD111" s="989"/>
      <c r="AE111" s="990"/>
      <c r="AF111" s="991" t="s">
        <v>442</v>
      </c>
      <c r="AG111" s="989"/>
      <c r="AH111" s="989"/>
      <c r="AI111" s="989"/>
      <c r="AJ111" s="990"/>
      <c r="AK111" s="991" t="s">
        <v>441</v>
      </c>
      <c r="AL111" s="989"/>
      <c r="AM111" s="989"/>
      <c r="AN111" s="989"/>
      <c r="AO111" s="990"/>
      <c r="AP111" s="992" t="s">
        <v>442</v>
      </c>
      <c r="AQ111" s="993"/>
      <c r="AR111" s="993"/>
      <c r="AS111" s="993"/>
      <c r="AT111" s="994"/>
      <c r="AU111" s="955"/>
      <c r="AV111" s="956"/>
      <c r="AW111" s="956"/>
      <c r="AX111" s="956"/>
      <c r="AY111" s="956"/>
      <c r="AZ111" s="1004" t="s">
        <v>445</v>
      </c>
      <c r="BA111" s="1005"/>
      <c r="BB111" s="1005"/>
      <c r="BC111" s="1005"/>
      <c r="BD111" s="1005"/>
      <c r="BE111" s="1005"/>
      <c r="BF111" s="1005"/>
      <c r="BG111" s="1005"/>
      <c r="BH111" s="1005"/>
      <c r="BI111" s="1005"/>
      <c r="BJ111" s="1005"/>
      <c r="BK111" s="1005"/>
      <c r="BL111" s="1005"/>
      <c r="BM111" s="1005"/>
      <c r="BN111" s="1005"/>
      <c r="BO111" s="1005"/>
      <c r="BP111" s="1006"/>
      <c r="BQ111" s="974">
        <v>198904</v>
      </c>
      <c r="BR111" s="975"/>
      <c r="BS111" s="975"/>
      <c r="BT111" s="975"/>
      <c r="BU111" s="975"/>
      <c r="BV111" s="975">
        <v>169514</v>
      </c>
      <c r="BW111" s="975"/>
      <c r="BX111" s="975"/>
      <c r="BY111" s="975"/>
      <c r="BZ111" s="975"/>
      <c r="CA111" s="975">
        <v>154596</v>
      </c>
      <c r="CB111" s="975"/>
      <c r="CC111" s="975"/>
      <c r="CD111" s="975"/>
      <c r="CE111" s="975"/>
      <c r="CF111" s="969">
        <v>1.7</v>
      </c>
      <c r="CG111" s="970"/>
      <c r="CH111" s="970"/>
      <c r="CI111" s="970"/>
      <c r="CJ111" s="970"/>
      <c r="CK111" s="1000"/>
      <c r="CL111" s="1001"/>
      <c r="CM111" s="971" t="s">
        <v>446</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388</v>
      </c>
      <c r="DH111" s="975"/>
      <c r="DI111" s="975"/>
      <c r="DJ111" s="975"/>
      <c r="DK111" s="975"/>
      <c r="DL111" s="975" t="s">
        <v>388</v>
      </c>
      <c r="DM111" s="975"/>
      <c r="DN111" s="975"/>
      <c r="DO111" s="975"/>
      <c r="DP111" s="975"/>
      <c r="DQ111" s="975" t="s">
        <v>443</v>
      </c>
      <c r="DR111" s="975"/>
      <c r="DS111" s="975"/>
      <c r="DT111" s="975"/>
      <c r="DU111" s="975"/>
      <c r="DV111" s="976" t="s">
        <v>388</v>
      </c>
      <c r="DW111" s="976"/>
      <c r="DX111" s="976"/>
      <c r="DY111" s="976"/>
      <c r="DZ111" s="977"/>
    </row>
    <row r="112" spans="1:131" s="246" customFormat="1" ht="26.25" customHeight="1" x14ac:dyDescent="0.15">
      <c r="A112" s="1007" t="s">
        <v>447</v>
      </c>
      <c r="B112" s="1008"/>
      <c r="C112" s="1005" t="s">
        <v>448</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388</v>
      </c>
      <c r="AB112" s="1014"/>
      <c r="AC112" s="1014"/>
      <c r="AD112" s="1014"/>
      <c r="AE112" s="1015"/>
      <c r="AF112" s="1016" t="s">
        <v>442</v>
      </c>
      <c r="AG112" s="1014"/>
      <c r="AH112" s="1014"/>
      <c r="AI112" s="1014"/>
      <c r="AJ112" s="1015"/>
      <c r="AK112" s="1016" t="s">
        <v>443</v>
      </c>
      <c r="AL112" s="1014"/>
      <c r="AM112" s="1014"/>
      <c r="AN112" s="1014"/>
      <c r="AO112" s="1015"/>
      <c r="AP112" s="1017" t="s">
        <v>415</v>
      </c>
      <c r="AQ112" s="1018"/>
      <c r="AR112" s="1018"/>
      <c r="AS112" s="1018"/>
      <c r="AT112" s="1019"/>
      <c r="AU112" s="955"/>
      <c r="AV112" s="956"/>
      <c r="AW112" s="956"/>
      <c r="AX112" s="956"/>
      <c r="AY112" s="956"/>
      <c r="AZ112" s="1004" t="s">
        <v>449</v>
      </c>
      <c r="BA112" s="1005"/>
      <c r="BB112" s="1005"/>
      <c r="BC112" s="1005"/>
      <c r="BD112" s="1005"/>
      <c r="BE112" s="1005"/>
      <c r="BF112" s="1005"/>
      <c r="BG112" s="1005"/>
      <c r="BH112" s="1005"/>
      <c r="BI112" s="1005"/>
      <c r="BJ112" s="1005"/>
      <c r="BK112" s="1005"/>
      <c r="BL112" s="1005"/>
      <c r="BM112" s="1005"/>
      <c r="BN112" s="1005"/>
      <c r="BO112" s="1005"/>
      <c r="BP112" s="1006"/>
      <c r="BQ112" s="974">
        <v>7878651</v>
      </c>
      <c r="BR112" s="975"/>
      <c r="BS112" s="975"/>
      <c r="BT112" s="975"/>
      <c r="BU112" s="975"/>
      <c r="BV112" s="975">
        <v>7518562</v>
      </c>
      <c r="BW112" s="975"/>
      <c r="BX112" s="975"/>
      <c r="BY112" s="975"/>
      <c r="BZ112" s="975"/>
      <c r="CA112" s="975">
        <v>7086964</v>
      </c>
      <c r="CB112" s="975"/>
      <c r="CC112" s="975"/>
      <c r="CD112" s="975"/>
      <c r="CE112" s="975"/>
      <c r="CF112" s="969">
        <v>76.900000000000006</v>
      </c>
      <c r="CG112" s="970"/>
      <c r="CH112" s="970"/>
      <c r="CI112" s="970"/>
      <c r="CJ112" s="970"/>
      <c r="CK112" s="1000"/>
      <c r="CL112" s="1001"/>
      <c r="CM112" s="971" t="s">
        <v>450</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388</v>
      </c>
      <c r="DH112" s="975"/>
      <c r="DI112" s="975"/>
      <c r="DJ112" s="975"/>
      <c r="DK112" s="975"/>
      <c r="DL112" s="975" t="s">
        <v>442</v>
      </c>
      <c r="DM112" s="975"/>
      <c r="DN112" s="975"/>
      <c r="DO112" s="975"/>
      <c r="DP112" s="975"/>
      <c r="DQ112" s="975" t="s">
        <v>388</v>
      </c>
      <c r="DR112" s="975"/>
      <c r="DS112" s="975"/>
      <c r="DT112" s="975"/>
      <c r="DU112" s="975"/>
      <c r="DV112" s="976" t="s">
        <v>443</v>
      </c>
      <c r="DW112" s="976"/>
      <c r="DX112" s="976"/>
      <c r="DY112" s="976"/>
      <c r="DZ112" s="977"/>
    </row>
    <row r="113" spans="1:130" s="246" customFormat="1" ht="26.25" customHeight="1" x14ac:dyDescent="0.15">
      <c r="A113" s="1009"/>
      <c r="B113" s="1010"/>
      <c r="C113" s="1005" t="s">
        <v>451</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677556</v>
      </c>
      <c r="AB113" s="989"/>
      <c r="AC113" s="989"/>
      <c r="AD113" s="989"/>
      <c r="AE113" s="990"/>
      <c r="AF113" s="991">
        <v>650648</v>
      </c>
      <c r="AG113" s="989"/>
      <c r="AH113" s="989"/>
      <c r="AI113" s="989"/>
      <c r="AJ113" s="990"/>
      <c r="AK113" s="991">
        <v>611221</v>
      </c>
      <c r="AL113" s="989"/>
      <c r="AM113" s="989"/>
      <c r="AN113" s="989"/>
      <c r="AO113" s="990"/>
      <c r="AP113" s="992">
        <v>6.6</v>
      </c>
      <c r="AQ113" s="993"/>
      <c r="AR113" s="993"/>
      <c r="AS113" s="993"/>
      <c r="AT113" s="994"/>
      <c r="AU113" s="955"/>
      <c r="AV113" s="956"/>
      <c r="AW113" s="956"/>
      <c r="AX113" s="956"/>
      <c r="AY113" s="956"/>
      <c r="AZ113" s="1004" t="s">
        <v>452</v>
      </c>
      <c r="BA113" s="1005"/>
      <c r="BB113" s="1005"/>
      <c r="BC113" s="1005"/>
      <c r="BD113" s="1005"/>
      <c r="BE113" s="1005"/>
      <c r="BF113" s="1005"/>
      <c r="BG113" s="1005"/>
      <c r="BH113" s="1005"/>
      <c r="BI113" s="1005"/>
      <c r="BJ113" s="1005"/>
      <c r="BK113" s="1005"/>
      <c r="BL113" s="1005"/>
      <c r="BM113" s="1005"/>
      <c r="BN113" s="1005"/>
      <c r="BO113" s="1005"/>
      <c r="BP113" s="1006"/>
      <c r="BQ113" s="974">
        <v>62100</v>
      </c>
      <c r="BR113" s="975"/>
      <c r="BS113" s="975"/>
      <c r="BT113" s="975"/>
      <c r="BU113" s="975"/>
      <c r="BV113" s="975">
        <v>56925</v>
      </c>
      <c r="BW113" s="975"/>
      <c r="BX113" s="975"/>
      <c r="BY113" s="975"/>
      <c r="BZ113" s="975"/>
      <c r="CA113" s="975">
        <v>51750</v>
      </c>
      <c r="CB113" s="975"/>
      <c r="CC113" s="975"/>
      <c r="CD113" s="975"/>
      <c r="CE113" s="975"/>
      <c r="CF113" s="969">
        <v>0.6</v>
      </c>
      <c r="CG113" s="970"/>
      <c r="CH113" s="970"/>
      <c r="CI113" s="970"/>
      <c r="CJ113" s="970"/>
      <c r="CK113" s="1000"/>
      <c r="CL113" s="1001"/>
      <c r="CM113" s="971" t="s">
        <v>453</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443</v>
      </c>
      <c r="DH113" s="1014"/>
      <c r="DI113" s="1014"/>
      <c r="DJ113" s="1014"/>
      <c r="DK113" s="1015"/>
      <c r="DL113" s="1016" t="s">
        <v>388</v>
      </c>
      <c r="DM113" s="1014"/>
      <c r="DN113" s="1014"/>
      <c r="DO113" s="1014"/>
      <c r="DP113" s="1015"/>
      <c r="DQ113" s="1016" t="s">
        <v>443</v>
      </c>
      <c r="DR113" s="1014"/>
      <c r="DS113" s="1014"/>
      <c r="DT113" s="1014"/>
      <c r="DU113" s="1015"/>
      <c r="DV113" s="1017" t="s">
        <v>443</v>
      </c>
      <c r="DW113" s="1018"/>
      <c r="DX113" s="1018"/>
      <c r="DY113" s="1018"/>
      <c r="DZ113" s="1019"/>
    </row>
    <row r="114" spans="1:130" s="246" customFormat="1" ht="26.25" customHeight="1" x14ac:dyDescent="0.15">
      <c r="A114" s="1009"/>
      <c r="B114" s="1010"/>
      <c r="C114" s="1005" t="s">
        <v>454</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317</v>
      </c>
      <c r="AB114" s="1014"/>
      <c r="AC114" s="1014"/>
      <c r="AD114" s="1014"/>
      <c r="AE114" s="1015"/>
      <c r="AF114" s="1016">
        <v>5485</v>
      </c>
      <c r="AG114" s="1014"/>
      <c r="AH114" s="1014"/>
      <c r="AI114" s="1014"/>
      <c r="AJ114" s="1015"/>
      <c r="AK114" s="1016">
        <v>5459</v>
      </c>
      <c r="AL114" s="1014"/>
      <c r="AM114" s="1014"/>
      <c r="AN114" s="1014"/>
      <c r="AO114" s="1015"/>
      <c r="AP114" s="1017">
        <v>0.1</v>
      </c>
      <c r="AQ114" s="1018"/>
      <c r="AR114" s="1018"/>
      <c r="AS114" s="1018"/>
      <c r="AT114" s="1019"/>
      <c r="AU114" s="955"/>
      <c r="AV114" s="956"/>
      <c r="AW114" s="956"/>
      <c r="AX114" s="956"/>
      <c r="AY114" s="956"/>
      <c r="AZ114" s="1004" t="s">
        <v>455</v>
      </c>
      <c r="BA114" s="1005"/>
      <c r="BB114" s="1005"/>
      <c r="BC114" s="1005"/>
      <c r="BD114" s="1005"/>
      <c r="BE114" s="1005"/>
      <c r="BF114" s="1005"/>
      <c r="BG114" s="1005"/>
      <c r="BH114" s="1005"/>
      <c r="BI114" s="1005"/>
      <c r="BJ114" s="1005"/>
      <c r="BK114" s="1005"/>
      <c r="BL114" s="1005"/>
      <c r="BM114" s="1005"/>
      <c r="BN114" s="1005"/>
      <c r="BO114" s="1005"/>
      <c r="BP114" s="1006"/>
      <c r="BQ114" s="974">
        <v>3020594</v>
      </c>
      <c r="BR114" s="975"/>
      <c r="BS114" s="975"/>
      <c r="BT114" s="975"/>
      <c r="BU114" s="975"/>
      <c r="BV114" s="975">
        <v>3025222</v>
      </c>
      <c r="BW114" s="975"/>
      <c r="BX114" s="975"/>
      <c r="BY114" s="975"/>
      <c r="BZ114" s="975"/>
      <c r="CA114" s="975">
        <v>3103074</v>
      </c>
      <c r="CB114" s="975"/>
      <c r="CC114" s="975"/>
      <c r="CD114" s="975"/>
      <c r="CE114" s="975"/>
      <c r="CF114" s="969">
        <v>33.700000000000003</v>
      </c>
      <c r="CG114" s="970"/>
      <c r="CH114" s="970"/>
      <c r="CI114" s="970"/>
      <c r="CJ114" s="970"/>
      <c r="CK114" s="1000"/>
      <c r="CL114" s="1001"/>
      <c r="CM114" s="971" t="s">
        <v>456</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443</v>
      </c>
      <c r="DH114" s="1014"/>
      <c r="DI114" s="1014"/>
      <c r="DJ114" s="1014"/>
      <c r="DK114" s="1015"/>
      <c r="DL114" s="1016" t="s">
        <v>388</v>
      </c>
      <c r="DM114" s="1014"/>
      <c r="DN114" s="1014"/>
      <c r="DO114" s="1014"/>
      <c r="DP114" s="1015"/>
      <c r="DQ114" s="1016" t="s">
        <v>388</v>
      </c>
      <c r="DR114" s="1014"/>
      <c r="DS114" s="1014"/>
      <c r="DT114" s="1014"/>
      <c r="DU114" s="1015"/>
      <c r="DV114" s="1017" t="s">
        <v>442</v>
      </c>
      <c r="DW114" s="1018"/>
      <c r="DX114" s="1018"/>
      <c r="DY114" s="1018"/>
      <c r="DZ114" s="1019"/>
    </row>
    <row r="115" spans="1:130" s="246" customFormat="1" ht="26.25" customHeight="1" x14ac:dyDescent="0.15">
      <c r="A115" s="1009"/>
      <c r="B115" s="1010"/>
      <c r="C115" s="1005" t="s">
        <v>457</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78777</v>
      </c>
      <c r="AB115" s="989"/>
      <c r="AC115" s="989"/>
      <c r="AD115" s="989"/>
      <c r="AE115" s="990"/>
      <c r="AF115" s="991">
        <v>49725</v>
      </c>
      <c r="AG115" s="989"/>
      <c r="AH115" s="989"/>
      <c r="AI115" s="989"/>
      <c r="AJ115" s="990"/>
      <c r="AK115" s="991">
        <v>30472</v>
      </c>
      <c r="AL115" s="989"/>
      <c r="AM115" s="989"/>
      <c r="AN115" s="989"/>
      <c r="AO115" s="990"/>
      <c r="AP115" s="992">
        <v>0.3</v>
      </c>
      <c r="AQ115" s="993"/>
      <c r="AR115" s="993"/>
      <c r="AS115" s="993"/>
      <c r="AT115" s="994"/>
      <c r="AU115" s="955"/>
      <c r="AV115" s="956"/>
      <c r="AW115" s="956"/>
      <c r="AX115" s="956"/>
      <c r="AY115" s="956"/>
      <c r="AZ115" s="1004" t="s">
        <v>458</v>
      </c>
      <c r="BA115" s="1005"/>
      <c r="BB115" s="1005"/>
      <c r="BC115" s="1005"/>
      <c r="BD115" s="1005"/>
      <c r="BE115" s="1005"/>
      <c r="BF115" s="1005"/>
      <c r="BG115" s="1005"/>
      <c r="BH115" s="1005"/>
      <c r="BI115" s="1005"/>
      <c r="BJ115" s="1005"/>
      <c r="BK115" s="1005"/>
      <c r="BL115" s="1005"/>
      <c r="BM115" s="1005"/>
      <c r="BN115" s="1005"/>
      <c r="BO115" s="1005"/>
      <c r="BP115" s="1006"/>
      <c r="BQ115" s="974">
        <v>1570</v>
      </c>
      <c r="BR115" s="975"/>
      <c r="BS115" s="975"/>
      <c r="BT115" s="975"/>
      <c r="BU115" s="975"/>
      <c r="BV115" s="975">
        <v>1722</v>
      </c>
      <c r="BW115" s="975"/>
      <c r="BX115" s="975"/>
      <c r="BY115" s="975"/>
      <c r="BZ115" s="975"/>
      <c r="CA115" s="975">
        <v>1768</v>
      </c>
      <c r="CB115" s="975"/>
      <c r="CC115" s="975"/>
      <c r="CD115" s="975"/>
      <c r="CE115" s="975"/>
      <c r="CF115" s="969">
        <v>0</v>
      </c>
      <c r="CG115" s="970"/>
      <c r="CH115" s="970"/>
      <c r="CI115" s="970"/>
      <c r="CJ115" s="970"/>
      <c r="CK115" s="1000"/>
      <c r="CL115" s="1001"/>
      <c r="CM115" s="1004" t="s">
        <v>459</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443</v>
      </c>
      <c r="DH115" s="1014"/>
      <c r="DI115" s="1014"/>
      <c r="DJ115" s="1014"/>
      <c r="DK115" s="1015"/>
      <c r="DL115" s="1016" t="s">
        <v>443</v>
      </c>
      <c r="DM115" s="1014"/>
      <c r="DN115" s="1014"/>
      <c r="DO115" s="1014"/>
      <c r="DP115" s="1015"/>
      <c r="DQ115" s="1016" t="s">
        <v>443</v>
      </c>
      <c r="DR115" s="1014"/>
      <c r="DS115" s="1014"/>
      <c r="DT115" s="1014"/>
      <c r="DU115" s="1015"/>
      <c r="DV115" s="1017" t="s">
        <v>388</v>
      </c>
      <c r="DW115" s="1018"/>
      <c r="DX115" s="1018"/>
      <c r="DY115" s="1018"/>
      <c r="DZ115" s="1019"/>
    </row>
    <row r="116" spans="1:130" s="246" customFormat="1" ht="26.25" customHeight="1" x14ac:dyDescent="0.15">
      <c r="A116" s="1011"/>
      <c r="B116" s="1012"/>
      <c r="C116" s="1020" t="s">
        <v>460</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442</v>
      </c>
      <c r="AB116" s="1014"/>
      <c r="AC116" s="1014"/>
      <c r="AD116" s="1014"/>
      <c r="AE116" s="1015"/>
      <c r="AF116" s="1016" t="s">
        <v>388</v>
      </c>
      <c r="AG116" s="1014"/>
      <c r="AH116" s="1014"/>
      <c r="AI116" s="1014"/>
      <c r="AJ116" s="1015"/>
      <c r="AK116" s="1016" t="s">
        <v>443</v>
      </c>
      <c r="AL116" s="1014"/>
      <c r="AM116" s="1014"/>
      <c r="AN116" s="1014"/>
      <c r="AO116" s="1015"/>
      <c r="AP116" s="1017" t="s">
        <v>443</v>
      </c>
      <c r="AQ116" s="1018"/>
      <c r="AR116" s="1018"/>
      <c r="AS116" s="1018"/>
      <c r="AT116" s="1019"/>
      <c r="AU116" s="955"/>
      <c r="AV116" s="956"/>
      <c r="AW116" s="956"/>
      <c r="AX116" s="956"/>
      <c r="AY116" s="956"/>
      <c r="AZ116" s="1022" t="s">
        <v>461</v>
      </c>
      <c r="BA116" s="1023"/>
      <c r="BB116" s="1023"/>
      <c r="BC116" s="1023"/>
      <c r="BD116" s="1023"/>
      <c r="BE116" s="1023"/>
      <c r="BF116" s="1023"/>
      <c r="BG116" s="1023"/>
      <c r="BH116" s="1023"/>
      <c r="BI116" s="1023"/>
      <c r="BJ116" s="1023"/>
      <c r="BK116" s="1023"/>
      <c r="BL116" s="1023"/>
      <c r="BM116" s="1023"/>
      <c r="BN116" s="1023"/>
      <c r="BO116" s="1023"/>
      <c r="BP116" s="1024"/>
      <c r="BQ116" s="974" t="s">
        <v>388</v>
      </c>
      <c r="BR116" s="975"/>
      <c r="BS116" s="975"/>
      <c r="BT116" s="975"/>
      <c r="BU116" s="975"/>
      <c r="BV116" s="975" t="s">
        <v>443</v>
      </c>
      <c r="BW116" s="975"/>
      <c r="BX116" s="975"/>
      <c r="BY116" s="975"/>
      <c r="BZ116" s="975"/>
      <c r="CA116" s="975" t="s">
        <v>443</v>
      </c>
      <c r="CB116" s="975"/>
      <c r="CC116" s="975"/>
      <c r="CD116" s="975"/>
      <c r="CE116" s="975"/>
      <c r="CF116" s="969" t="s">
        <v>443</v>
      </c>
      <c r="CG116" s="970"/>
      <c r="CH116" s="970"/>
      <c r="CI116" s="970"/>
      <c r="CJ116" s="970"/>
      <c r="CK116" s="1000"/>
      <c r="CL116" s="1001"/>
      <c r="CM116" s="971" t="s">
        <v>462</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443</v>
      </c>
      <c r="DH116" s="1014"/>
      <c r="DI116" s="1014"/>
      <c r="DJ116" s="1014"/>
      <c r="DK116" s="1015"/>
      <c r="DL116" s="1016" t="s">
        <v>443</v>
      </c>
      <c r="DM116" s="1014"/>
      <c r="DN116" s="1014"/>
      <c r="DO116" s="1014"/>
      <c r="DP116" s="1015"/>
      <c r="DQ116" s="1016" t="s">
        <v>443</v>
      </c>
      <c r="DR116" s="1014"/>
      <c r="DS116" s="1014"/>
      <c r="DT116" s="1014"/>
      <c r="DU116" s="1015"/>
      <c r="DV116" s="1017" t="s">
        <v>388</v>
      </c>
      <c r="DW116" s="1018"/>
      <c r="DX116" s="1018"/>
      <c r="DY116" s="1018"/>
      <c r="DZ116" s="1019"/>
    </row>
    <row r="117" spans="1:130" s="246" customFormat="1" ht="26.25" customHeight="1" x14ac:dyDescent="0.15">
      <c r="A117" s="959" t="s">
        <v>188</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463</v>
      </c>
      <c r="Z117" s="941"/>
      <c r="AA117" s="1031">
        <v>3567483</v>
      </c>
      <c r="AB117" s="1032"/>
      <c r="AC117" s="1032"/>
      <c r="AD117" s="1032"/>
      <c r="AE117" s="1033"/>
      <c r="AF117" s="1034">
        <v>3666102</v>
      </c>
      <c r="AG117" s="1032"/>
      <c r="AH117" s="1032"/>
      <c r="AI117" s="1032"/>
      <c r="AJ117" s="1033"/>
      <c r="AK117" s="1034">
        <v>3254286</v>
      </c>
      <c r="AL117" s="1032"/>
      <c r="AM117" s="1032"/>
      <c r="AN117" s="1032"/>
      <c r="AO117" s="1033"/>
      <c r="AP117" s="1035"/>
      <c r="AQ117" s="1036"/>
      <c r="AR117" s="1036"/>
      <c r="AS117" s="1036"/>
      <c r="AT117" s="1037"/>
      <c r="AU117" s="955"/>
      <c r="AV117" s="956"/>
      <c r="AW117" s="956"/>
      <c r="AX117" s="956"/>
      <c r="AY117" s="956"/>
      <c r="AZ117" s="1022" t="s">
        <v>464</v>
      </c>
      <c r="BA117" s="1023"/>
      <c r="BB117" s="1023"/>
      <c r="BC117" s="1023"/>
      <c r="BD117" s="1023"/>
      <c r="BE117" s="1023"/>
      <c r="BF117" s="1023"/>
      <c r="BG117" s="1023"/>
      <c r="BH117" s="1023"/>
      <c r="BI117" s="1023"/>
      <c r="BJ117" s="1023"/>
      <c r="BK117" s="1023"/>
      <c r="BL117" s="1023"/>
      <c r="BM117" s="1023"/>
      <c r="BN117" s="1023"/>
      <c r="BO117" s="1023"/>
      <c r="BP117" s="1024"/>
      <c r="BQ117" s="974" t="s">
        <v>443</v>
      </c>
      <c r="BR117" s="975"/>
      <c r="BS117" s="975"/>
      <c r="BT117" s="975"/>
      <c r="BU117" s="975"/>
      <c r="BV117" s="975" t="s">
        <v>443</v>
      </c>
      <c r="BW117" s="975"/>
      <c r="BX117" s="975"/>
      <c r="BY117" s="975"/>
      <c r="BZ117" s="975"/>
      <c r="CA117" s="975" t="s">
        <v>443</v>
      </c>
      <c r="CB117" s="975"/>
      <c r="CC117" s="975"/>
      <c r="CD117" s="975"/>
      <c r="CE117" s="975"/>
      <c r="CF117" s="969" t="s">
        <v>388</v>
      </c>
      <c r="CG117" s="970"/>
      <c r="CH117" s="970"/>
      <c r="CI117" s="970"/>
      <c r="CJ117" s="970"/>
      <c r="CK117" s="1000"/>
      <c r="CL117" s="1001"/>
      <c r="CM117" s="971" t="s">
        <v>465</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466</v>
      </c>
      <c r="DH117" s="1014"/>
      <c r="DI117" s="1014"/>
      <c r="DJ117" s="1014"/>
      <c r="DK117" s="1015"/>
      <c r="DL117" s="1016" t="s">
        <v>443</v>
      </c>
      <c r="DM117" s="1014"/>
      <c r="DN117" s="1014"/>
      <c r="DO117" s="1014"/>
      <c r="DP117" s="1015"/>
      <c r="DQ117" s="1016" t="s">
        <v>466</v>
      </c>
      <c r="DR117" s="1014"/>
      <c r="DS117" s="1014"/>
      <c r="DT117" s="1014"/>
      <c r="DU117" s="1015"/>
      <c r="DV117" s="1017" t="s">
        <v>388</v>
      </c>
      <c r="DW117" s="1018"/>
      <c r="DX117" s="1018"/>
      <c r="DY117" s="1018"/>
      <c r="DZ117" s="1019"/>
    </row>
    <row r="118" spans="1:130" s="246" customFormat="1" ht="26.25" customHeight="1" x14ac:dyDescent="0.15">
      <c r="A118" s="959" t="s">
        <v>436</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434</v>
      </c>
      <c r="AB118" s="940"/>
      <c r="AC118" s="940"/>
      <c r="AD118" s="940"/>
      <c r="AE118" s="941"/>
      <c r="AF118" s="939" t="s">
        <v>305</v>
      </c>
      <c r="AG118" s="940"/>
      <c r="AH118" s="940"/>
      <c r="AI118" s="940"/>
      <c r="AJ118" s="941"/>
      <c r="AK118" s="939" t="s">
        <v>304</v>
      </c>
      <c r="AL118" s="940"/>
      <c r="AM118" s="940"/>
      <c r="AN118" s="940"/>
      <c r="AO118" s="941"/>
      <c r="AP118" s="1026" t="s">
        <v>435</v>
      </c>
      <c r="AQ118" s="1027"/>
      <c r="AR118" s="1027"/>
      <c r="AS118" s="1027"/>
      <c r="AT118" s="1028"/>
      <c r="AU118" s="955"/>
      <c r="AV118" s="956"/>
      <c r="AW118" s="956"/>
      <c r="AX118" s="956"/>
      <c r="AY118" s="956"/>
      <c r="AZ118" s="1029" t="s">
        <v>467</v>
      </c>
      <c r="BA118" s="1020"/>
      <c r="BB118" s="1020"/>
      <c r="BC118" s="1020"/>
      <c r="BD118" s="1020"/>
      <c r="BE118" s="1020"/>
      <c r="BF118" s="1020"/>
      <c r="BG118" s="1020"/>
      <c r="BH118" s="1020"/>
      <c r="BI118" s="1020"/>
      <c r="BJ118" s="1020"/>
      <c r="BK118" s="1020"/>
      <c r="BL118" s="1020"/>
      <c r="BM118" s="1020"/>
      <c r="BN118" s="1020"/>
      <c r="BO118" s="1020"/>
      <c r="BP118" s="1021"/>
      <c r="BQ118" s="1052" t="s">
        <v>443</v>
      </c>
      <c r="BR118" s="1053"/>
      <c r="BS118" s="1053"/>
      <c r="BT118" s="1053"/>
      <c r="BU118" s="1053"/>
      <c r="BV118" s="1053" t="s">
        <v>468</v>
      </c>
      <c r="BW118" s="1053"/>
      <c r="BX118" s="1053"/>
      <c r="BY118" s="1053"/>
      <c r="BZ118" s="1053"/>
      <c r="CA118" s="1053" t="s">
        <v>443</v>
      </c>
      <c r="CB118" s="1053"/>
      <c r="CC118" s="1053"/>
      <c r="CD118" s="1053"/>
      <c r="CE118" s="1053"/>
      <c r="CF118" s="969" t="s">
        <v>469</v>
      </c>
      <c r="CG118" s="970"/>
      <c r="CH118" s="970"/>
      <c r="CI118" s="970"/>
      <c r="CJ118" s="970"/>
      <c r="CK118" s="1000"/>
      <c r="CL118" s="1001"/>
      <c r="CM118" s="971" t="s">
        <v>470</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471</v>
      </c>
      <c r="DH118" s="1014"/>
      <c r="DI118" s="1014"/>
      <c r="DJ118" s="1014"/>
      <c r="DK118" s="1015"/>
      <c r="DL118" s="1016" t="s">
        <v>443</v>
      </c>
      <c r="DM118" s="1014"/>
      <c r="DN118" s="1014"/>
      <c r="DO118" s="1014"/>
      <c r="DP118" s="1015"/>
      <c r="DQ118" s="1016" t="s">
        <v>443</v>
      </c>
      <c r="DR118" s="1014"/>
      <c r="DS118" s="1014"/>
      <c r="DT118" s="1014"/>
      <c r="DU118" s="1015"/>
      <c r="DV118" s="1017" t="s">
        <v>388</v>
      </c>
      <c r="DW118" s="1018"/>
      <c r="DX118" s="1018"/>
      <c r="DY118" s="1018"/>
      <c r="DZ118" s="1019"/>
    </row>
    <row r="119" spans="1:130" s="246" customFormat="1" ht="26.25" customHeight="1" x14ac:dyDescent="0.15">
      <c r="A119" s="1113" t="s">
        <v>439</v>
      </c>
      <c r="B119" s="999"/>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443</v>
      </c>
      <c r="AB119" s="947"/>
      <c r="AC119" s="947"/>
      <c r="AD119" s="947"/>
      <c r="AE119" s="948"/>
      <c r="AF119" s="949" t="s">
        <v>443</v>
      </c>
      <c r="AG119" s="947"/>
      <c r="AH119" s="947"/>
      <c r="AI119" s="947"/>
      <c r="AJ119" s="948"/>
      <c r="AK119" s="949" t="s">
        <v>471</v>
      </c>
      <c r="AL119" s="947"/>
      <c r="AM119" s="947"/>
      <c r="AN119" s="947"/>
      <c r="AO119" s="948"/>
      <c r="AP119" s="950" t="s">
        <v>471</v>
      </c>
      <c r="AQ119" s="951"/>
      <c r="AR119" s="951"/>
      <c r="AS119" s="951"/>
      <c r="AT119" s="952"/>
      <c r="AU119" s="957"/>
      <c r="AV119" s="958"/>
      <c r="AW119" s="958"/>
      <c r="AX119" s="958"/>
      <c r="AY119" s="958"/>
      <c r="AZ119" s="277" t="s">
        <v>188</v>
      </c>
      <c r="BA119" s="277"/>
      <c r="BB119" s="277"/>
      <c r="BC119" s="277"/>
      <c r="BD119" s="277"/>
      <c r="BE119" s="277"/>
      <c r="BF119" s="277"/>
      <c r="BG119" s="277"/>
      <c r="BH119" s="277"/>
      <c r="BI119" s="277"/>
      <c r="BJ119" s="277"/>
      <c r="BK119" s="277"/>
      <c r="BL119" s="277"/>
      <c r="BM119" s="277"/>
      <c r="BN119" s="277"/>
      <c r="BO119" s="1030" t="s">
        <v>472</v>
      </c>
      <c r="BP119" s="1061"/>
      <c r="BQ119" s="1052">
        <v>36907472</v>
      </c>
      <c r="BR119" s="1053"/>
      <c r="BS119" s="1053"/>
      <c r="BT119" s="1053"/>
      <c r="BU119" s="1053"/>
      <c r="BV119" s="1053">
        <v>36480117</v>
      </c>
      <c r="BW119" s="1053"/>
      <c r="BX119" s="1053"/>
      <c r="BY119" s="1053"/>
      <c r="BZ119" s="1053"/>
      <c r="CA119" s="1053">
        <v>36736550</v>
      </c>
      <c r="CB119" s="1053"/>
      <c r="CC119" s="1053"/>
      <c r="CD119" s="1053"/>
      <c r="CE119" s="1053"/>
      <c r="CF119" s="1054"/>
      <c r="CG119" s="1055"/>
      <c r="CH119" s="1055"/>
      <c r="CI119" s="1055"/>
      <c r="CJ119" s="1056"/>
      <c r="CK119" s="1002"/>
      <c r="CL119" s="1003"/>
      <c r="CM119" s="1057" t="s">
        <v>473</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198904</v>
      </c>
      <c r="DH119" s="1039"/>
      <c r="DI119" s="1039"/>
      <c r="DJ119" s="1039"/>
      <c r="DK119" s="1040"/>
      <c r="DL119" s="1038">
        <v>169514</v>
      </c>
      <c r="DM119" s="1039"/>
      <c r="DN119" s="1039"/>
      <c r="DO119" s="1039"/>
      <c r="DP119" s="1040"/>
      <c r="DQ119" s="1038">
        <v>154596</v>
      </c>
      <c r="DR119" s="1039"/>
      <c r="DS119" s="1039"/>
      <c r="DT119" s="1039"/>
      <c r="DU119" s="1040"/>
      <c r="DV119" s="1041">
        <v>1.7</v>
      </c>
      <c r="DW119" s="1042"/>
      <c r="DX119" s="1042"/>
      <c r="DY119" s="1042"/>
      <c r="DZ119" s="1043"/>
    </row>
    <row r="120" spans="1:130" s="246" customFormat="1" ht="26.25" customHeight="1" x14ac:dyDescent="0.15">
      <c r="A120" s="1114"/>
      <c r="B120" s="1001"/>
      <c r="C120" s="971" t="s">
        <v>446</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443</v>
      </c>
      <c r="AB120" s="1014"/>
      <c r="AC120" s="1014"/>
      <c r="AD120" s="1014"/>
      <c r="AE120" s="1015"/>
      <c r="AF120" s="1016" t="s">
        <v>443</v>
      </c>
      <c r="AG120" s="1014"/>
      <c r="AH120" s="1014"/>
      <c r="AI120" s="1014"/>
      <c r="AJ120" s="1015"/>
      <c r="AK120" s="1016" t="s">
        <v>443</v>
      </c>
      <c r="AL120" s="1014"/>
      <c r="AM120" s="1014"/>
      <c r="AN120" s="1014"/>
      <c r="AO120" s="1015"/>
      <c r="AP120" s="1017" t="s">
        <v>388</v>
      </c>
      <c r="AQ120" s="1018"/>
      <c r="AR120" s="1018"/>
      <c r="AS120" s="1018"/>
      <c r="AT120" s="1019"/>
      <c r="AU120" s="1044" t="s">
        <v>474</v>
      </c>
      <c r="AV120" s="1045"/>
      <c r="AW120" s="1045"/>
      <c r="AX120" s="1045"/>
      <c r="AY120" s="1046"/>
      <c r="AZ120" s="995" t="s">
        <v>475</v>
      </c>
      <c r="BA120" s="944"/>
      <c r="BB120" s="944"/>
      <c r="BC120" s="944"/>
      <c r="BD120" s="944"/>
      <c r="BE120" s="944"/>
      <c r="BF120" s="944"/>
      <c r="BG120" s="944"/>
      <c r="BH120" s="944"/>
      <c r="BI120" s="944"/>
      <c r="BJ120" s="944"/>
      <c r="BK120" s="944"/>
      <c r="BL120" s="944"/>
      <c r="BM120" s="944"/>
      <c r="BN120" s="944"/>
      <c r="BO120" s="944"/>
      <c r="BP120" s="945"/>
      <c r="BQ120" s="981">
        <v>9541701</v>
      </c>
      <c r="BR120" s="982"/>
      <c r="BS120" s="982"/>
      <c r="BT120" s="982"/>
      <c r="BU120" s="982"/>
      <c r="BV120" s="982">
        <v>9426931</v>
      </c>
      <c r="BW120" s="982"/>
      <c r="BX120" s="982"/>
      <c r="BY120" s="982"/>
      <c r="BZ120" s="982"/>
      <c r="CA120" s="982">
        <v>9785905</v>
      </c>
      <c r="CB120" s="982"/>
      <c r="CC120" s="982"/>
      <c r="CD120" s="982"/>
      <c r="CE120" s="982"/>
      <c r="CF120" s="996">
        <v>106.2</v>
      </c>
      <c r="CG120" s="997"/>
      <c r="CH120" s="997"/>
      <c r="CI120" s="997"/>
      <c r="CJ120" s="997"/>
      <c r="CK120" s="1062" t="s">
        <v>476</v>
      </c>
      <c r="CL120" s="1063"/>
      <c r="CM120" s="1063"/>
      <c r="CN120" s="1063"/>
      <c r="CO120" s="1064"/>
      <c r="CP120" s="1070" t="s">
        <v>477</v>
      </c>
      <c r="CQ120" s="1071"/>
      <c r="CR120" s="1071"/>
      <c r="CS120" s="1071"/>
      <c r="CT120" s="1071"/>
      <c r="CU120" s="1071"/>
      <c r="CV120" s="1071"/>
      <c r="CW120" s="1071"/>
      <c r="CX120" s="1071"/>
      <c r="CY120" s="1071"/>
      <c r="CZ120" s="1071"/>
      <c r="DA120" s="1071"/>
      <c r="DB120" s="1071"/>
      <c r="DC120" s="1071"/>
      <c r="DD120" s="1071"/>
      <c r="DE120" s="1071"/>
      <c r="DF120" s="1072"/>
      <c r="DG120" s="981">
        <v>5457885</v>
      </c>
      <c r="DH120" s="982"/>
      <c r="DI120" s="982"/>
      <c r="DJ120" s="982"/>
      <c r="DK120" s="982"/>
      <c r="DL120" s="982">
        <v>5223187</v>
      </c>
      <c r="DM120" s="982"/>
      <c r="DN120" s="982"/>
      <c r="DO120" s="982"/>
      <c r="DP120" s="982"/>
      <c r="DQ120" s="982">
        <v>4908621</v>
      </c>
      <c r="DR120" s="982"/>
      <c r="DS120" s="982"/>
      <c r="DT120" s="982"/>
      <c r="DU120" s="982"/>
      <c r="DV120" s="983">
        <v>53.3</v>
      </c>
      <c r="DW120" s="983"/>
      <c r="DX120" s="983"/>
      <c r="DY120" s="983"/>
      <c r="DZ120" s="984"/>
    </row>
    <row r="121" spans="1:130" s="246" customFormat="1" ht="26.25" customHeight="1" x14ac:dyDescent="0.15">
      <c r="A121" s="1114"/>
      <c r="B121" s="1001"/>
      <c r="C121" s="1022" t="s">
        <v>478</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443</v>
      </c>
      <c r="AB121" s="1014"/>
      <c r="AC121" s="1014"/>
      <c r="AD121" s="1014"/>
      <c r="AE121" s="1015"/>
      <c r="AF121" s="1016" t="s">
        <v>388</v>
      </c>
      <c r="AG121" s="1014"/>
      <c r="AH121" s="1014"/>
      <c r="AI121" s="1014"/>
      <c r="AJ121" s="1015"/>
      <c r="AK121" s="1016" t="s">
        <v>469</v>
      </c>
      <c r="AL121" s="1014"/>
      <c r="AM121" s="1014"/>
      <c r="AN121" s="1014"/>
      <c r="AO121" s="1015"/>
      <c r="AP121" s="1017" t="s">
        <v>388</v>
      </c>
      <c r="AQ121" s="1018"/>
      <c r="AR121" s="1018"/>
      <c r="AS121" s="1018"/>
      <c r="AT121" s="1019"/>
      <c r="AU121" s="1047"/>
      <c r="AV121" s="1048"/>
      <c r="AW121" s="1048"/>
      <c r="AX121" s="1048"/>
      <c r="AY121" s="1049"/>
      <c r="AZ121" s="1004" t="s">
        <v>479</v>
      </c>
      <c r="BA121" s="1005"/>
      <c r="BB121" s="1005"/>
      <c r="BC121" s="1005"/>
      <c r="BD121" s="1005"/>
      <c r="BE121" s="1005"/>
      <c r="BF121" s="1005"/>
      <c r="BG121" s="1005"/>
      <c r="BH121" s="1005"/>
      <c r="BI121" s="1005"/>
      <c r="BJ121" s="1005"/>
      <c r="BK121" s="1005"/>
      <c r="BL121" s="1005"/>
      <c r="BM121" s="1005"/>
      <c r="BN121" s="1005"/>
      <c r="BO121" s="1005"/>
      <c r="BP121" s="1006"/>
      <c r="BQ121" s="974">
        <v>1928773</v>
      </c>
      <c r="BR121" s="975"/>
      <c r="BS121" s="975"/>
      <c r="BT121" s="975"/>
      <c r="BU121" s="975"/>
      <c r="BV121" s="975">
        <v>2163416</v>
      </c>
      <c r="BW121" s="975"/>
      <c r="BX121" s="975"/>
      <c r="BY121" s="975"/>
      <c r="BZ121" s="975"/>
      <c r="CA121" s="975">
        <v>2533956</v>
      </c>
      <c r="CB121" s="975"/>
      <c r="CC121" s="975"/>
      <c r="CD121" s="975"/>
      <c r="CE121" s="975"/>
      <c r="CF121" s="969">
        <v>27.5</v>
      </c>
      <c r="CG121" s="970"/>
      <c r="CH121" s="970"/>
      <c r="CI121" s="970"/>
      <c r="CJ121" s="970"/>
      <c r="CK121" s="1065"/>
      <c r="CL121" s="1066"/>
      <c r="CM121" s="1066"/>
      <c r="CN121" s="1066"/>
      <c r="CO121" s="1067"/>
      <c r="CP121" s="1075" t="s">
        <v>480</v>
      </c>
      <c r="CQ121" s="1076"/>
      <c r="CR121" s="1076"/>
      <c r="CS121" s="1076"/>
      <c r="CT121" s="1076"/>
      <c r="CU121" s="1076"/>
      <c r="CV121" s="1076"/>
      <c r="CW121" s="1076"/>
      <c r="CX121" s="1076"/>
      <c r="CY121" s="1076"/>
      <c r="CZ121" s="1076"/>
      <c r="DA121" s="1076"/>
      <c r="DB121" s="1076"/>
      <c r="DC121" s="1076"/>
      <c r="DD121" s="1076"/>
      <c r="DE121" s="1076"/>
      <c r="DF121" s="1077"/>
      <c r="DG121" s="974">
        <v>882874</v>
      </c>
      <c r="DH121" s="975"/>
      <c r="DI121" s="975"/>
      <c r="DJ121" s="975"/>
      <c r="DK121" s="975"/>
      <c r="DL121" s="975">
        <v>849975</v>
      </c>
      <c r="DM121" s="975"/>
      <c r="DN121" s="975"/>
      <c r="DO121" s="975"/>
      <c r="DP121" s="975"/>
      <c r="DQ121" s="975">
        <v>811875</v>
      </c>
      <c r="DR121" s="975"/>
      <c r="DS121" s="975"/>
      <c r="DT121" s="975"/>
      <c r="DU121" s="975"/>
      <c r="DV121" s="976">
        <v>8.8000000000000007</v>
      </c>
      <c r="DW121" s="976"/>
      <c r="DX121" s="976"/>
      <c r="DY121" s="976"/>
      <c r="DZ121" s="977"/>
    </row>
    <row r="122" spans="1:130" s="246" customFormat="1" ht="26.25" customHeight="1" x14ac:dyDescent="0.15">
      <c r="A122" s="1114"/>
      <c r="B122" s="1001"/>
      <c r="C122" s="971" t="s">
        <v>456</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443</v>
      </c>
      <c r="AB122" s="1014"/>
      <c r="AC122" s="1014"/>
      <c r="AD122" s="1014"/>
      <c r="AE122" s="1015"/>
      <c r="AF122" s="1016" t="s">
        <v>443</v>
      </c>
      <c r="AG122" s="1014"/>
      <c r="AH122" s="1014"/>
      <c r="AI122" s="1014"/>
      <c r="AJ122" s="1015"/>
      <c r="AK122" s="1016" t="s">
        <v>388</v>
      </c>
      <c r="AL122" s="1014"/>
      <c r="AM122" s="1014"/>
      <c r="AN122" s="1014"/>
      <c r="AO122" s="1015"/>
      <c r="AP122" s="1017" t="s">
        <v>469</v>
      </c>
      <c r="AQ122" s="1018"/>
      <c r="AR122" s="1018"/>
      <c r="AS122" s="1018"/>
      <c r="AT122" s="1019"/>
      <c r="AU122" s="1047"/>
      <c r="AV122" s="1048"/>
      <c r="AW122" s="1048"/>
      <c r="AX122" s="1048"/>
      <c r="AY122" s="1049"/>
      <c r="AZ122" s="1029" t="s">
        <v>481</v>
      </c>
      <c r="BA122" s="1020"/>
      <c r="BB122" s="1020"/>
      <c r="BC122" s="1020"/>
      <c r="BD122" s="1020"/>
      <c r="BE122" s="1020"/>
      <c r="BF122" s="1020"/>
      <c r="BG122" s="1020"/>
      <c r="BH122" s="1020"/>
      <c r="BI122" s="1020"/>
      <c r="BJ122" s="1020"/>
      <c r="BK122" s="1020"/>
      <c r="BL122" s="1020"/>
      <c r="BM122" s="1020"/>
      <c r="BN122" s="1020"/>
      <c r="BO122" s="1020"/>
      <c r="BP122" s="1021"/>
      <c r="BQ122" s="1052">
        <v>24372015</v>
      </c>
      <c r="BR122" s="1053"/>
      <c r="BS122" s="1053"/>
      <c r="BT122" s="1053"/>
      <c r="BU122" s="1053"/>
      <c r="BV122" s="1053">
        <v>24351432</v>
      </c>
      <c r="BW122" s="1053"/>
      <c r="BX122" s="1053"/>
      <c r="BY122" s="1053"/>
      <c r="BZ122" s="1053"/>
      <c r="CA122" s="1053">
        <v>24466110</v>
      </c>
      <c r="CB122" s="1053"/>
      <c r="CC122" s="1053"/>
      <c r="CD122" s="1053"/>
      <c r="CE122" s="1053"/>
      <c r="CF122" s="1073">
        <v>265.5</v>
      </c>
      <c r="CG122" s="1074"/>
      <c r="CH122" s="1074"/>
      <c r="CI122" s="1074"/>
      <c r="CJ122" s="1074"/>
      <c r="CK122" s="1065"/>
      <c r="CL122" s="1066"/>
      <c r="CM122" s="1066"/>
      <c r="CN122" s="1066"/>
      <c r="CO122" s="1067"/>
      <c r="CP122" s="1075" t="s">
        <v>482</v>
      </c>
      <c r="CQ122" s="1076"/>
      <c r="CR122" s="1076"/>
      <c r="CS122" s="1076"/>
      <c r="CT122" s="1076"/>
      <c r="CU122" s="1076"/>
      <c r="CV122" s="1076"/>
      <c r="CW122" s="1076"/>
      <c r="CX122" s="1076"/>
      <c r="CY122" s="1076"/>
      <c r="CZ122" s="1076"/>
      <c r="DA122" s="1076"/>
      <c r="DB122" s="1076"/>
      <c r="DC122" s="1076"/>
      <c r="DD122" s="1076"/>
      <c r="DE122" s="1076"/>
      <c r="DF122" s="1077"/>
      <c r="DG122" s="974">
        <v>892449</v>
      </c>
      <c r="DH122" s="975"/>
      <c r="DI122" s="975"/>
      <c r="DJ122" s="975"/>
      <c r="DK122" s="975"/>
      <c r="DL122" s="975">
        <v>817859</v>
      </c>
      <c r="DM122" s="975"/>
      <c r="DN122" s="975"/>
      <c r="DO122" s="975"/>
      <c r="DP122" s="975"/>
      <c r="DQ122" s="975">
        <v>739470</v>
      </c>
      <c r="DR122" s="975"/>
      <c r="DS122" s="975"/>
      <c r="DT122" s="975"/>
      <c r="DU122" s="975"/>
      <c r="DV122" s="976">
        <v>8</v>
      </c>
      <c r="DW122" s="976"/>
      <c r="DX122" s="976"/>
      <c r="DY122" s="976"/>
      <c r="DZ122" s="977"/>
    </row>
    <row r="123" spans="1:130" s="246" customFormat="1" ht="26.25" customHeight="1" x14ac:dyDescent="0.15">
      <c r="A123" s="1114"/>
      <c r="B123" s="1001"/>
      <c r="C123" s="971" t="s">
        <v>462</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468</v>
      </c>
      <c r="AB123" s="1014"/>
      <c r="AC123" s="1014"/>
      <c r="AD123" s="1014"/>
      <c r="AE123" s="1015"/>
      <c r="AF123" s="1016" t="s">
        <v>443</v>
      </c>
      <c r="AG123" s="1014"/>
      <c r="AH123" s="1014"/>
      <c r="AI123" s="1014"/>
      <c r="AJ123" s="1015"/>
      <c r="AK123" s="1016" t="s">
        <v>388</v>
      </c>
      <c r="AL123" s="1014"/>
      <c r="AM123" s="1014"/>
      <c r="AN123" s="1014"/>
      <c r="AO123" s="1015"/>
      <c r="AP123" s="1017" t="s">
        <v>468</v>
      </c>
      <c r="AQ123" s="1018"/>
      <c r="AR123" s="1018"/>
      <c r="AS123" s="1018"/>
      <c r="AT123" s="1019"/>
      <c r="AU123" s="1050"/>
      <c r="AV123" s="1051"/>
      <c r="AW123" s="1051"/>
      <c r="AX123" s="1051"/>
      <c r="AY123" s="1051"/>
      <c r="AZ123" s="277" t="s">
        <v>188</v>
      </c>
      <c r="BA123" s="277"/>
      <c r="BB123" s="277"/>
      <c r="BC123" s="277"/>
      <c r="BD123" s="277"/>
      <c r="BE123" s="277"/>
      <c r="BF123" s="277"/>
      <c r="BG123" s="277"/>
      <c r="BH123" s="277"/>
      <c r="BI123" s="277"/>
      <c r="BJ123" s="277"/>
      <c r="BK123" s="277"/>
      <c r="BL123" s="277"/>
      <c r="BM123" s="277"/>
      <c r="BN123" s="277"/>
      <c r="BO123" s="1030" t="s">
        <v>483</v>
      </c>
      <c r="BP123" s="1061"/>
      <c r="BQ123" s="1120">
        <v>35842489</v>
      </c>
      <c r="BR123" s="1121"/>
      <c r="BS123" s="1121"/>
      <c r="BT123" s="1121"/>
      <c r="BU123" s="1121"/>
      <c r="BV123" s="1121">
        <v>35941779</v>
      </c>
      <c r="BW123" s="1121"/>
      <c r="BX123" s="1121"/>
      <c r="BY123" s="1121"/>
      <c r="BZ123" s="1121"/>
      <c r="CA123" s="1121">
        <v>36785971</v>
      </c>
      <c r="CB123" s="1121"/>
      <c r="CC123" s="1121"/>
      <c r="CD123" s="1121"/>
      <c r="CE123" s="1121"/>
      <c r="CF123" s="1054"/>
      <c r="CG123" s="1055"/>
      <c r="CH123" s="1055"/>
      <c r="CI123" s="1055"/>
      <c r="CJ123" s="1056"/>
      <c r="CK123" s="1065"/>
      <c r="CL123" s="1066"/>
      <c r="CM123" s="1066"/>
      <c r="CN123" s="1066"/>
      <c r="CO123" s="1067"/>
      <c r="CP123" s="1075" t="s">
        <v>484</v>
      </c>
      <c r="CQ123" s="1076"/>
      <c r="CR123" s="1076"/>
      <c r="CS123" s="1076"/>
      <c r="CT123" s="1076"/>
      <c r="CU123" s="1076"/>
      <c r="CV123" s="1076"/>
      <c r="CW123" s="1076"/>
      <c r="CX123" s="1076"/>
      <c r="CY123" s="1076"/>
      <c r="CZ123" s="1076"/>
      <c r="DA123" s="1076"/>
      <c r="DB123" s="1076"/>
      <c r="DC123" s="1076"/>
      <c r="DD123" s="1076"/>
      <c r="DE123" s="1076"/>
      <c r="DF123" s="1077"/>
      <c r="DG123" s="1013">
        <v>419813</v>
      </c>
      <c r="DH123" s="1014"/>
      <c r="DI123" s="1014"/>
      <c r="DJ123" s="1014"/>
      <c r="DK123" s="1015"/>
      <c r="DL123" s="1016">
        <v>376328</v>
      </c>
      <c r="DM123" s="1014"/>
      <c r="DN123" s="1014"/>
      <c r="DO123" s="1014"/>
      <c r="DP123" s="1015"/>
      <c r="DQ123" s="1016">
        <v>367468</v>
      </c>
      <c r="DR123" s="1014"/>
      <c r="DS123" s="1014"/>
      <c r="DT123" s="1014"/>
      <c r="DU123" s="1015"/>
      <c r="DV123" s="1017">
        <v>4</v>
      </c>
      <c r="DW123" s="1018"/>
      <c r="DX123" s="1018"/>
      <c r="DY123" s="1018"/>
      <c r="DZ123" s="1019"/>
    </row>
    <row r="124" spans="1:130" s="246" customFormat="1" ht="26.25" customHeight="1" thickBot="1" x14ac:dyDescent="0.2">
      <c r="A124" s="1114"/>
      <c r="B124" s="1001"/>
      <c r="C124" s="971" t="s">
        <v>465</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388</v>
      </c>
      <c r="AB124" s="1014"/>
      <c r="AC124" s="1014"/>
      <c r="AD124" s="1014"/>
      <c r="AE124" s="1015"/>
      <c r="AF124" s="1016" t="s">
        <v>443</v>
      </c>
      <c r="AG124" s="1014"/>
      <c r="AH124" s="1014"/>
      <c r="AI124" s="1014"/>
      <c r="AJ124" s="1015"/>
      <c r="AK124" s="1016" t="s">
        <v>466</v>
      </c>
      <c r="AL124" s="1014"/>
      <c r="AM124" s="1014"/>
      <c r="AN124" s="1014"/>
      <c r="AO124" s="1015"/>
      <c r="AP124" s="1017" t="s">
        <v>471</v>
      </c>
      <c r="AQ124" s="1018"/>
      <c r="AR124" s="1018"/>
      <c r="AS124" s="1018"/>
      <c r="AT124" s="1019"/>
      <c r="AU124" s="1116" t="s">
        <v>485</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11.3</v>
      </c>
      <c r="BR124" s="1083"/>
      <c r="BS124" s="1083"/>
      <c r="BT124" s="1083"/>
      <c r="BU124" s="1083"/>
      <c r="BV124" s="1083">
        <v>5.7</v>
      </c>
      <c r="BW124" s="1083"/>
      <c r="BX124" s="1083"/>
      <c r="BY124" s="1083"/>
      <c r="BZ124" s="1083"/>
      <c r="CA124" s="1083" t="s">
        <v>388</v>
      </c>
      <c r="CB124" s="1083"/>
      <c r="CC124" s="1083"/>
      <c r="CD124" s="1083"/>
      <c r="CE124" s="1083"/>
      <c r="CF124" s="1084"/>
      <c r="CG124" s="1085"/>
      <c r="CH124" s="1085"/>
      <c r="CI124" s="1085"/>
      <c r="CJ124" s="1086"/>
      <c r="CK124" s="1068"/>
      <c r="CL124" s="1068"/>
      <c r="CM124" s="1068"/>
      <c r="CN124" s="1068"/>
      <c r="CO124" s="1069"/>
      <c r="CP124" s="1075" t="s">
        <v>486</v>
      </c>
      <c r="CQ124" s="1076"/>
      <c r="CR124" s="1076"/>
      <c r="CS124" s="1076"/>
      <c r="CT124" s="1076"/>
      <c r="CU124" s="1076"/>
      <c r="CV124" s="1076"/>
      <c r="CW124" s="1076"/>
      <c r="CX124" s="1076"/>
      <c r="CY124" s="1076"/>
      <c r="CZ124" s="1076"/>
      <c r="DA124" s="1076"/>
      <c r="DB124" s="1076"/>
      <c r="DC124" s="1076"/>
      <c r="DD124" s="1076"/>
      <c r="DE124" s="1076"/>
      <c r="DF124" s="1077"/>
      <c r="DG124" s="1060">
        <v>225630</v>
      </c>
      <c r="DH124" s="1039"/>
      <c r="DI124" s="1039"/>
      <c r="DJ124" s="1039"/>
      <c r="DK124" s="1040"/>
      <c r="DL124" s="1038">
        <v>251213</v>
      </c>
      <c r="DM124" s="1039"/>
      <c r="DN124" s="1039"/>
      <c r="DO124" s="1039"/>
      <c r="DP124" s="1040"/>
      <c r="DQ124" s="1038">
        <v>259530</v>
      </c>
      <c r="DR124" s="1039"/>
      <c r="DS124" s="1039"/>
      <c r="DT124" s="1039"/>
      <c r="DU124" s="1040"/>
      <c r="DV124" s="1041">
        <v>2.8</v>
      </c>
      <c r="DW124" s="1042"/>
      <c r="DX124" s="1042"/>
      <c r="DY124" s="1042"/>
      <c r="DZ124" s="1043"/>
    </row>
    <row r="125" spans="1:130" s="246" customFormat="1" ht="26.25" customHeight="1" x14ac:dyDescent="0.15">
      <c r="A125" s="1114"/>
      <c r="B125" s="1001"/>
      <c r="C125" s="971" t="s">
        <v>470</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v>78777</v>
      </c>
      <c r="AB125" s="1014"/>
      <c r="AC125" s="1014"/>
      <c r="AD125" s="1014"/>
      <c r="AE125" s="1015"/>
      <c r="AF125" s="1016">
        <v>49725</v>
      </c>
      <c r="AG125" s="1014"/>
      <c r="AH125" s="1014"/>
      <c r="AI125" s="1014"/>
      <c r="AJ125" s="1015"/>
      <c r="AK125" s="1016">
        <v>30472</v>
      </c>
      <c r="AL125" s="1014"/>
      <c r="AM125" s="1014"/>
      <c r="AN125" s="1014"/>
      <c r="AO125" s="1015"/>
      <c r="AP125" s="1017">
        <v>0.3</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487</v>
      </c>
      <c r="CL125" s="1063"/>
      <c r="CM125" s="1063"/>
      <c r="CN125" s="1063"/>
      <c r="CO125" s="1064"/>
      <c r="CP125" s="995" t="s">
        <v>488</v>
      </c>
      <c r="CQ125" s="944"/>
      <c r="CR125" s="944"/>
      <c r="CS125" s="944"/>
      <c r="CT125" s="944"/>
      <c r="CU125" s="944"/>
      <c r="CV125" s="944"/>
      <c r="CW125" s="944"/>
      <c r="CX125" s="944"/>
      <c r="CY125" s="944"/>
      <c r="CZ125" s="944"/>
      <c r="DA125" s="944"/>
      <c r="DB125" s="944"/>
      <c r="DC125" s="944"/>
      <c r="DD125" s="944"/>
      <c r="DE125" s="944"/>
      <c r="DF125" s="945"/>
      <c r="DG125" s="981" t="s">
        <v>388</v>
      </c>
      <c r="DH125" s="982"/>
      <c r="DI125" s="982"/>
      <c r="DJ125" s="982"/>
      <c r="DK125" s="982"/>
      <c r="DL125" s="982" t="s">
        <v>471</v>
      </c>
      <c r="DM125" s="982"/>
      <c r="DN125" s="982"/>
      <c r="DO125" s="982"/>
      <c r="DP125" s="982"/>
      <c r="DQ125" s="982" t="s">
        <v>489</v>
      </c>
      <c r="DR125" s="982"/>
      <c r="DS125" s="982"/>
      <c r="DT125" s="982"/>
      <c r="DU125" s="982"/>
      <c r="DV125" s="983" t="s">
        <v>388</v>
      </c>
      <c r="DW125" s="983"/>
      <c r="DX125" s="983"/>
      <c r="DY125" s="983"/>
      <c r="DZ125" s="984"/>
    </row>
    <row r="126" spans="1:130" s="246" customFormat="1" ht="26.25" customHeight="1" thickBot="1" x14ac:dyDescent="0.2">
      <c r="A126" s="1114"/>
      <c r="B126" s="1001"/>
      <c r="C126" s="971" t="s">
        <v>473</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471</v>
      </c>
      <c r="AB126" s="1014"/>
      <c r="AC126" s="1014"/>
      <c r="AD126" s="1014"/>
      <c r="AE126" s="1015"/>
      <c r="AF126" s="1016" t="s">
        <v>443</v>
      </c>
      <c r="AG126" s="1014"/>
      <c r="AH126" s="1014"/>
      <c r="AI126" s="1014"/>
      <c r="AJ126" s="1015"/>
      <c r="AK126" s="1016" t="s">
        <v>443</v>
      </c>
      <c r="AL126" s="1014"/>
      <c r="AM126" s="1014"/>
      <c r="AN126" s="1014"/>
      <c r="AO126" s="1015"/>
      <c r="AP126" s="1017" t="s">
        <v>471</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490</v>
      </c>
      <c r="CQ126" s="1005"/>
      <c r="CR126" s="1005"/>
      <c r="CS126" s="1005"/>
      <c r="CT126" s="1005"/>
      <c r="CU126" s="1005"/>
      <c r="CV126" s="1005"/>
      <c r="CW126" s="1005"/>
      <c r="CX126" s="1005"/>
      <c r="CY126" s="1005"/>
      <c r="CZ126" s="1005"/>
      <c r="DA126" s="1005"/>
      <c r="DB126" s="1005"/>
      <c r="DC126" s="1005"/>
      <c r="DD126" s="1005"/>
      <c r="DE126" s="1005"/>
      <c r="DF126" s="1006"/>
      <c r="DG126" s="974" t="s">
        <v>443</v>
      </c>
      <c r="DH126" s="975"/>
      <c r="DI126" s="975"/>
      <c r="DJ126" s="975"/>
      <c r="DK126" s="975"/>
      <c r="DL126" s="975" t="s">
        <v>471</v>
      </c>
      <c r="DM126" s="975"/>
      <c r="DN126" s="975"/>
      <c r="DO126" s="975"/>
      <c r="DP126" s="975"/>
      <c r="DQ126" s="975" t="s">
        <v>471</v>
      </c>
      <c r="DR126" s="975"/>
      <c r="DS126" s="975"/>
      <c r="DT126" s="975"/>
      <c r="DU126" s="975"/>
      <c r="DV126" s="976" t="s">
        <v>489</v>
      </c>
      <c r="DW126" s="976"/>
      <c r="DX126" s="976"/>
      <c r="DY126" s="976"/>
      <c r="DZ126" s="977"/>
    </row>
    <row r="127" spans="1:130" s="246" customFormat="1" ht="26.25" customHeight="1" x14ac:dyDescent="0.15">
      <c r="A127" s="1115"/>
      <c r="B127" s="1003"/>
      <c r="C127" s="1057" t="s">
        <v>491</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443</v>
      </c>
      <c r="AB127" s="1014"/>
      <c r="AC127" s="1014"/>
      <c r="AD127" s="1014"/>
      <c r="AE127" s="1015"/>
      <c r="AF127" s="1016" t="s">
        <v>443</v>
      </c>
      <c r="AG127" s="1014"/>
      <c r="AH127" s="1014"/>
      <c r="AI127" s="1014"/>
      <c r="AJ127" s="1015"/>
      <c r="AK127" s="1016" t="s">
        <v>471</v>
      </c>
      <c r="AL127" s="1014"/>
      <c r="AM127" s="1014"/>
      <c r="AN127" s="1014"/>
      <c r="AO127" s="1015"/>
      <c r="AP127" s="1017" t="s">
        <v>388</v>
      </c>
      <c r="AQ127" s="1018"/>
      <c r="AR127" s="1018"/>
      <c r="AS127" s="1018"/>
      <c r="AT127" s="1019"/>
      <c r="AU127" s="282"/>
      <c r="AV127" s="282"/>
      <c r="AW127" s="282"/>
      <c r="AX127" s="1087" t="s">
        <v>492</v>
      </c>
      <c r="AY127" s="1088"/>
      <c r="AZ127" s="1088"/>
      <c r="BA127" s="1088"/>
      <c r="BB127" s="1088"/>
      <c r="BC127" s="1088"/>
      <c r="BD127" s="1088"/>
      <c r="BE127" s="1089"/>
      <c r="BF127" s="1090" t="s">
        <v>493</v>
      </c>
      <c r="BG127" s="1088"/>
      <c r="BH127" s="1088"/>
      <c r="BI127" s="1088"/>
      <c r="BJ127" s="1088"/>
      <c r="BK127" s="1088"/>
      <c r="BL127" s="1089"/>
      <c r="BM127" s="1090" t="s">
        <v>494</v>
      </c>
      <c r="BN127" s="1088"/>
      <c r="BO127" s="1088"/>
      <c r="BP127" s="1088"/>
      <c r="BQ127" s="1088"/>
      <c r="BR127" s="1088"/>
      <c r="BS127" s="1089"/>
      <c r="BT127" s="1090" t="s">
        <v>495</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496</v>
      </c>
      <c r="CQ127" s="1005"/>
      <c r="CR127" s="1005"/>
      <c r="CS127" s="1005"/>
      <c r="CT127" s="1005"/>
      <c r="CU127" s="1005"/>
      <c r="CV127" s="1005"/>
      <c r="CW127" s="1005"/>
      <c r="CX127" s="1005"/>
      <c r="CY127" s="1005"/>
      <c r="CZ127" s="1005"/>
      <c r="DA127" s="1005"/>
      <c r="DB127" s="1005"/>
      <c r="DC127" s="1005"/>
      <c r="DD127" s="1005"/>
      <c r="DE127" s="1005"/>
      <c r="DF127" s="1006"/>
      <c r="DG127" s="974" t="s">
        <v>388</v>
      </c>
      <c r="DH127" s="975"/>
      <c r="DI127" s="975"/>
      <c r="DJ127" s="975"/>
      <c r="DK127" s="975"/>
      <c r="DL127" s="975" t="s">
        <v>443</v>
      </c>
      <c r="DM127" s="975"/>
      <c r="DN127" s="975"/>
      <c r="DO127" s="975"/>
      <c r="DP127" s="975"/>
      <c r="DQ127" s="975" t="s">
        <v>388</v>
      </c>
      <c r="DR127" s="975"/>
      <c r="DS127" s="975"/>
      <c r="DT127" s="975"/>
      <c r="DU127" s="975"/>
      <c r="DV127" s="976" t="s">
        <v>388</v>
      </c>
      <c r="DW127" s="976"/>
      <c r="DX127" s="976"/>
      <c r="DY127" s="976"/>
      <c r="DZ127" s="977"/>
    </row>
    <row r="128" spans="1:130" s="246" customFormat="1" ht="26.25" customHeight="1" thickBot="1" x14ac:dyDescent="0.2">
      <c r="A128" s="1098" t="s">
        <v>497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498</v>
      </c>
      <c r="X128" s="1100"/>
      <c r="Y128" s="1100"/>
      <c r="Z128" s="1101"/>
      <c r="AA128" s="1102">
        <v>237448</v>
      </c>
      <c r="AB128" s="1103"/>
      <c r="AC128" s="1103"/>
      <c r="AD128" s="1103"/>
      <c r="AE128" s="1104"/>
      <c r="AF128" s="1105">
        <v>240780</v>
      </c>
      <c r="AG128" s="1103"/>
      <c r="AH128" s="1103"/>
      <c r="AI128" s="1103"/>
      <c r="AJ128" s="1104"/>
      <c r="AK128" s="1105">
        <v>229629</v>
      </c>
      <c r="AL128" s="1103"/>
      <c r="AM128" s="1103"/>
      <c r="AN128" s="1103"/>
      <c r="AO128" s="1104"/>
      <c r="AP128" s="1106"/>
      <c r="AQ128" s="1107"/>
      <c r="AR128" s="1107"/>
      <c r="AS128" s="1107"/>
      <c r="AT128" s="1108"/>
      <c r="AU128" s="282"/>
      <c r="AV128" s="282"/>
      <c r="AW128" s="282"/>
      <c r="AX128" s="943" t="s">
        <v>499</v>
      </c>
      <c r="AY128" s="944"/>
      <c r="AZ128" s="944"/>
      <c r="BA128" s="944"/>
      <c r="BB128" s="944"/>
      <c r="BC128" s="944"/>
      <c r="BD128" s="944"/>
      <c r="BE128" s="945"/>
      <c r="BF128" s="1109" t="s">
        <v>443</v>
      </c>
      <c r="BG128" s="1110"/>
      <c r="BH128" s="1110"/>
      <c r="BI128" s="1110"/>
      <c r="BJ128" s="1110"/>
      <c r="BK128" s="1110"/>
      <c r="BL128" s="1111"/>
      <c r="BM128" s="1109">
        <v>13.12</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500</v>
      </c>
      <c r="CQ128" s="1092"/>
      <c r="CR128" s="1092"/>
      <c r="CS128" s="1092"/>
      <c r="CT128" s="1092"/>
      <c r="CU128" s="1092"/>
      <c r="CV128" s="1092"/>
      <c r="CW128" s="1092"/>
      <c r="CX128" s="1092"/>
      <c r="CY128" s="1092"/>
      <c r="CZ128" s="1092"/>
      <c r="DA128" s="1092"/>
      <c r="DB128" s="1092"/>
      <c r="DC128" s="1092"/>
      <c r="DD128" s="1092"/>
      <c r="DE128" s="1092"/>
      <c r="DF128" s="1093"/>
      <c r="DG128" s="1094">
        <v>1570</v>
      </c>
      <c r="DH128" s="1095"/>
      <c r="DI128" s="1095"/>
      <c r="DJ128" s="1095"/>
      <c r="DK128" s="1095"/>
      <c r="DL128" s="1095">
        <v>1722</v>
      </c>
      <c r="DM128" s="1095"/>
      <c r="DN128" s="1095"/>
      <c r="DO128" s="1095"/>
      <c r="DP128" s="1095"/>
      <c r="DQ128" s="1095">
        <v>1768</v>
      </c>
      <c r="DR128" s="1095"/>
      <c r="DS128" s="1095"/>
      <c r="DT128" s="1095"/>
      <c r="DU128" s="1095"/>
      <c r="DV128" s="1096">
        <v>0</v>
      </c>
      <c r="DW128" s="1096"/>
      <c r="DX128" s="1096"/>
      <c r="DY128" s="1096"/>
      <c r="DZ128" s="1097"/>
    </row>
    <row r="129" spans="1:131" s="246" customFormat="1" ht="26.25" customHeight="1" x14ac:dyDescent="0.15">
      <c r="A129" s="985" t="s">
        <v>108</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501</v>
      </c>
      <c r="X129" s="1129"/>
      <c r="Y129" s="1129"/>
      <c r="Z129" s="1130"/>
      <c r="AA129" s="1013">
        <v>11735659</v>
      </c>
      <c r="AB129" s="1014"/>
      <c r="AC129" s="1014"/>
      <c r="AD129" s="1014"/>
      <c r="AE129" s="1015"/>
      <c r="AF129" s="1016">
        <v>11715125</v>
      </c>
      <c r="AG129" s="1014"/>
      <c r="AH129" s="1014"/>
      <c r="AI129" s="1014"/>
      <c r="AJ129" s="1015"/>
      <c r="AK129" s="1016">
        <v>11451017</v>
      </c>
      <c r="AL129" s="1014"/>
      <c r="AM129" s="1014"/>
      <c r="AN129" s="1014"/>
      <c r="AO129" s="1015"/>
      <c r="AP129" s="1131"/>
      <c r="AQ129" s="1132"/>
      <c r="AR129" s="1132"/>
      <c r="AS129" s="1132"/>
      <c r="AT129" s="1133"/>
      <c r="AU129" s="284"/>
      <c r="AV129" s="284"/>
      <c r="AW129" s="284"/>
      <c r="AX129" s="1122" t="s">
        <v>502</v>
      </c>
      <c r="AY129" s="1005"/>
      <c r="AZ129" s="1005"/>
      <c r="BA129" s="1005"/>
      <c r="BB129" s="1005"/>
      <c r="BC129" s="1005"/>
      <c r="BD129" s="1005"/>
      <c r="BE129" s="1006"/>
      <c r="BF129" s="1123" t="s">
        <v>443</v>
      </c>
      <c r="BG129" s="1124"/>
      <c r="BH129" s="1124"/>
      <c r="BI129" s="1124"/>
      <c r="BJ129" s="1124"/>
      <c r="BK129" s="1124"/>
      <c r="BL129" s="1125"/>
      <c r="BM129" s="1123">
        <v>18.12</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503</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504</v>
      </c>
      <c r="X130" s="1129"/>
      <c r="Y130" s="1129"/>
      <c r="Z130" s="1130"/>
      <c r="AA130" s="1013">
        <v>2319039</v>
      </c>
      <c r="AB130" s="1014"/>
      <c r="AC130" s="1014"/>
      <c r="AD130" s="1014"/>
      <c r="AE130" s="1015"/>
      <c r="AF130" s="1016">
        <v>2413604</v>
      </c>
      <c r="AG130" s="1014"/>
      <c r="AH130" s="1014"/>
      <c r="AI130" s="1014"/>
      <c r="AJ130" s="1015"/>
      <c r="AK130" s="1016">
        <v>2234440</v>
      </c>
      <c r="AL130" s="1014"/>
      <c r="AM130" s="1014"/>
      <c r="AN130" s="1014"/>
      <c r="AO130" s="1015"/>
      <c r="AP130" s="1131"/>
      <c r="AQ130" s="1132"/>
      <c r="AR130" s="1132"/>
      <c r="AS130" s="1132"/>
      <c r="AT130" s="1133"/>
      <c r="AU130" s="284"/>
      <c r="AV130" s="284"/>
      <c r="AW130" s="284"/>
      <c r="AX130" s="1122" t="s">
        <v>505</v>
      </c>
      <c r="AY130" s="1005"/>
      <c r="AZ130" s="1005"/>
      <c r="BA130" s="1005"/>
      <c r="BB130" s="1005"/>
      <c r="BC130" s="1005"/>
      <c r="BD130" s="1005"/>
      <c r="BE130" s="1006"/>
      <c r="BF130" s="1159">
        <v>10</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506</v>
      </c>
      <c r="X131" s="1167"/>
      <c r="Y131" s="1167"/>
      <c r="Z131" s="1168"/>
      <c r="AA131" s="1060">
        <v>9416620</v>
      </c>
      <c r="AB131" s="1039"/>
      <c r="AC131" s="1039"/>
      <c r="AD131" s="1039"/>
      <c r="AE131" s="1040"/>
      <c r="AF131" s="1038">
        <v>9301521</v>
      </c>
      <c r="AG131" s="1039"/>
      <c r="AH131" s="1039"/>
      <c r="AI131" s="1039"/>
      <c r="AJ131" s="1040"/>
      <c r="AK131" s="1038">
        <v>9216577</v>
      </c>
      <c r="AL131" s="1039"/>
      <c r="AM131" s="1039"/>
      <c r="AN131" s="1039"/>
      <c r="AO131" s="1040"/>
      <c r="AP131" s="1169"/>
      <c r="AQ131" s="1170"/>
      <c r="AR131" s="1170"/>
      <c r="AS131" s="1170"/>
      <c r="AT131" s="1171"/>
      <c r="AU131" s="284"/>
      <c r="AV131" s="284"/>
      <c r="AW131" s="284"/>
      <c r="AX131" s="1141" t="s">
        <v>507</v>
      </c>
      <c r="AY131" s="1092"/>
      <c r="AZ131" s="1092"/>
      <c r="BA131" s="1092"/>
      <c r="BB131" s="1092"/>
      <c r="BC131" s="1092"/>
      <c r="BD131" s="1092"/>
      <c r="BE131" s="1093"/>
      <c r="BF131" s="1142" t="s">
        <v>468</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508</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509</v>
      </c>
      <c r="W132" s="1152"/>
      <c r="X132" s="1152"/>
      <c r="Y132" s="1152"/>
      <c r="Z132" s="1153"/>
      <c r="AA132" s="1154">
        <v>10.736293910000001</v>
      </c>
      <c r="AB132" s="1155"/>
      <c r="AC132" s="1155"/>
      <c r="AD132" s="1155"/>
      <c r="AE132" s="1156"/>
      <c r="AF132" s="1157">
        <v>10.876909270000001</v>
      </c>
      <c r="AG132" s="1155"/>
      <c r="AH132" s="1155"/>
      <c r="AI132" s="1155"/>
      <c r="AJ132" s="1156"/>
      <c r="AK132" s="1157">
        <v>8.5738664149999995</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510</v>
      </c>
      <c r="W133" s="1135"/>
      <c r="X133" s="1135"/>
      <c r="Y133" s="1135"/>
      <c r="Z133" s="1136"/>
      <c r="AA133" s="1137">
        <v>10.9</v>
      </c>
      <c r="AB133" s="1138"/>
      <c r="AC133" s="1138"/>
      <c r="AD133" s="1138"/>
      <c r="AE133" s="1139"/>
      <c r="AF133" s="1137">
        <v>10.8</v>
      </c>
      <c r="AG133" s="1138"/>
      <c r="AH133" s="1138"/>
      <c r="AI133" s="1138"/>
      <c r="AJ133" s="1139"/>
      <c r="AK133" s="1137">
        <v>10</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vdppyC5uP7eljOJYS6aHQZ3yxr0UJXZKJgVYw+YXnmnZMfmK03tIp69gLPH6AGPBl2cKYx8XQVaGmOrftuwZg==" saltValue="mREaBN1iVowgJlMog5yi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52" zoomScaleNormal="85" zoomScaleSheetLayoutView="100" workbookViewId="0">
      <selection activeCell="CV50" sqref="CV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MnyN7IzAvuDlA2NaBj1/S4jhK7Enys99ZgdNYsZ5yzxxMo/0aZrLjYMn8xE7+OjXTOKSSUU43zukcijD/v5cg==" saltValue="x3JU7BNNz2JCGY8cQgd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P5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JITxa4CJ3NhRu2ajYCA3k63Z6dc1ceqfrK+V/89nDkeQOhAeg0H3I6z14Ysx0fs4AZx4cTqT2EIFodZ2yd0Kw==" saltValue="fXVsINxvqxjSiVRWMyjg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519</v>
      </c>
      <c r="AL9" s="1178"/>
      <c r="AM9" s="1178"/>
      <c r="AN9" s="1179"/>
      <c r="AO9" s="312">
        <v>2988962</v>
      </c>
      <c r="AP9" s="312">
        <v>77113</v>
      </c>
      <c r="AQ9" s="313">
        <v>69548</v>
      </c>
      <c r="AR9" s="314">
        <v>10.9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520</v>
      </c>
      <c r="AL10" s="1178"/>
      <c r="AM10" s="1178"/>
      <c r="AN10" s="1179"/>
      <c r="AO10" s="315">
        <v>349485</v>
      </c>
      <c r="AP10" s="315">
        <v>9016</v>
      </c>
      <c r="AQ10" s="316">
        <v>8149</v>
      </c>
      <c r="AR10" s="317">
        <v>10.6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521</v>
      </c>
      <c r="AL11" s="1178"/>
      <c r="AM11" s="1178"/>
      <c r="AN11" s="1179"/>
      <c r="AO11" s="315">
        <v>2485</v>
      </c>
      <c r="AP11" s="315">
        <v>64</v>
      </c>
      <c r="AQ11" s="316">
        <v>8204</v>
      </c>
      <c r="AR11" s="317">
        <v>-99.2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522</v>
      </c>
      <c r="AL12" s="1178"/>
      <c r="AM12" s="1178"/>
      <c r="AN12" s="1179"/>
      <c r="AO12" s="315" t="s">
        <v>523</v>
      </c>
      <c r="AP12" s="315" t="s">
        <v>523</v>
      </c>
      <c r="AQ12" s="316">
        <v>1139</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524</v>
      </c>
      <c r="AL13" s="1178"/>
      <c r="AM13" s="1178"/>
      <c r="AN13" s="1179"/>
      <c r="AO13" s="315" t="s">
        <v>523</v>
      </c>
      <c r="AP13" s="315" t="s">
        <v>523</v>
      </c>
      <c r="AQ13" s="316">
        <v>20</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525</v>
      </c>
      <c r="AL14" s="1178"/>
      <c r="AM14" s="1178"/>
      <c r="AN14" s="1179"/>
      <c r="AO14" s="315">
        <v>85581</v>
      </c>
      <c r="AP14" s="315">
        <v>2208</v>
      </c>
      <c r="AQ14" s="316">
        <v>3114</v>
      </c>
      <c r="AR14" s="317">
        <v>-29.1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526</v>
      </c>
      <c r="AL15" s="1178"/>
      <c r="AM15" s="1178"/>
      <c r="AN15" s="1179"/>
      <c r="AO15" s="315">
        <v>93739</v>
      </c>
      <c r="AP15" s="315">
        <v>2418</v>
      </c>
      <c r="AQ15" s="316">
        <v>1605</v>
      </c>
      <c r="AR15" s="317">
        <v>50.7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527</v>
      </c>
      <c r="AL16" s="1181"/>
      <c r="AM16" s="1181"/>
      <c r="AN16" s="1182"/>
      <c r="AO16" s="315">
        <v>-153994</v>
      </c>
      <c r="AP16" s="315">
        <v>-3973</v>
      </c>
      <c r="AQ16" s="316">
        <v>-6253</v>
      </c>
      <c r="AR16" s="317">
        <v>-36.5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188</v>
      </c>
      <c r="AL17" s="1181"/>
      <c r="AM17" s="1181"/>
      <c r="AN17" s="1182"/>
      <c r="AO17" s="315">
        <v>3366258</v>
      </c>
      <c r="AP17" s="315">
        <v>86847</v>
      </c>
      <c r="AQ17" s="316">
        <v>85527</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532</v>
      </c>
      <c r="AL21" s="1173"/>
      <c r="AM21" s="1173"/>
      <c r="AN21" s="1174"/>
      <c r="AO21" s="327">
        <v>9.2899999999999991</v>
      </c>
      <c r="AP21" s="328">
        <v>8.08</v>
      </c>
      <c r="AQ21" s="329">
        <v>1.21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533</v>
      </c>
      <c r="AL22" s="1173"/>
      <c r="AM22" s="1173"/>
      <c r="AN22" s="1174"/>
      <c r="AO22" s="332">
        <v>101.2</v>
      </c>
      <c r="AP22" s="333">
        <v>97.7</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537</v>
      </c>
      <c r="AL32" s="1189"/>
      <c r="AM32" s="1189"/>
      <c r="AN32" s="1190"/>
      <c r="AO32" s="342">
        <v>2607134</v>
      </c>
      <c r="AP32" s="342">
        <v>67262</v>
      </c>
      <c r="AQ32" s="343">
        <v>49196</v>
      </c>
      <c r="AR32" s="344">
        <v>36.700000000000003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538</v>
      </c>
      <c r="AL33" s="1189"/>
      <c r="AM33" s="1189"/>
      <c r="AN33" s="1190"/>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539</v>
      </c>
      <c r="AL34" s="1189"/>
      <c r="AM34" s="1189"/>
      <c r="AN34" s="1190"/>
      <c r="AO34" s="342" t="s">
        <v>523</v>
      </c>
      <c r="AP34" s="342" t="s">
        <v>523</v>
      </c>
      <c r="AQ34" s="343">
        <v>53</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540</v>
      </c>
      <c r="AL35" s="1189"/>
      <c r="AM35" s="1189"/>
      <c r="AN35" s="1190"/>
      <c r="AO35" s="342">
        <v>611221</v>
      </c>
      <c r="AP35" s="342">
        <v>15769</v>
      </c>
      <c r="AQ35" s="343">
        <v>20035</v>
      </c>
      <c r="AR35" s="344">
        <v>-21.3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541</v>
      </c>
      <c r="AL36" s="1189"/>
      <c r="AM36" s="1189"/>
      <c r="AN36" s="1190"/>
      <c r="AO36" s="342">
        <v>5459</v>
      </c>
      <c r="AP36" s="342">
        <v>141</v>
      </c>
      <c r="AQ36" s="343">
        <v>2549</v>
      </c>
      <c r="AR36" s="344">
        <v>-94.5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542</v>
      </c>
      <c r="AL37" s="1189"/>
      <c r="AM37" s="1189"/>
      <c r="AN37" s="1190"/>
      <c r="AO37" s="342">
        <v>30472</v>
      </c>
      <c r="AP37" s="342">
        <v>786</v>
      </c>
      <c r="AQ37" s="343">
        <v>540</v>
      </c>
      <c r="AR37" s="344">
        <v>45.6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543</v>
      </c>
      <c r="AL38" s="1192"/>
      <c r="AM38" s="1192"/>
      <c r="AN38" s="1193"/>
      <c r="AO38" s="345" t="s">
        <v>523</v>
      </c>
      <c r="AP38" s="345" t="s">
        <v>523</v>
      </c>
      <c r="AQ38" s="346">
        <v>3</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544</v>
      </c>
      <c r="AL39" s="1192"/>
      <c r="AM39" s="1192"/>
      <c r="AN39" s="1193"/>
      <c r="AO39" s="342">
        <v>-229629</v>
      </c>
      <c r="AP39" s="342">
        <v>-5924</v>
      </c>
      <c r="AQ39" s="343">
        <v>-4452</v>
      </c>
      <c r="AR39" s="344">
        <v>33.1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545</v>
      </c>
      <c r="AL40" s="1189"/>
      <c r="AM40" s="1189"/>
      <c r="AN40" s="1190"/>
      <c r="AO40" s="342">
        <v>-2234440</v>
      </c>
      <c r="AP40" s="342">
        <v>-57647</v>
      </c>
      <c r="AQ40" s="343">
        <v>-46845</v>
      </c>
      <c r="AR40" s="344">
        <v>23.1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299</v>
      </c>
      <c r="AL41" s="1195"/>
      <c r="AM41" s="1195"/>
      <c r="AN41" s="1196"/>
      <c r="AO41" s="342">
        <v>790217</v>
      </c>
      <c r="AP41" s="342">
        <v>20387</v>
      </c>
      <c r="AQ41" s="343">
        <v>21079</v>
      </c>
      <c r="AR41" s="344">
        <v>-3.3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514</v>
      </c>
      <c r="AN49" s="1185" t="s">
        <v>549</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3626214</v>
      </c>
      <c r="AN51" s="364">
        <v>88408</v>
      </c>
      <c r="AO51" s="365">
        <v>1.7</v>
      </c>
      <c r="AP51" s="366">
        <v>106614</v>
      </c>
      <c r="AQ51" s="367">
        <v>17.2</v>
      </c>
      <c r="AR51" s="368">
        <v>-15.5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2471297</v>
      </c>
      <c r="AN52" s="372">
        <v>60251</v>
      </c>
      <c r="AO52" s="373">
        <v>28.5</v>
      </c>
      <c r="AP52" s="374">
        <v>45545</v>
      </c>
      <c r="AQ52" s="375">
        <v>20.7</v>
      </c>
      <c r="AR52" s="376">
        <v>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3989354</v>
      </c>
      <c r="AN53" s="364">
        <v>98641</v>
      </c>
      <c r="AO53" s="365">
        <v>11.6</v>
      </c>
      <c r="AP53" s="366">
        <v>85459</v>
      </c>
      <c r="AQ53" s="367">
        <v>-19.8</v>
      </c>
      <c r="AR53" s="368">
        <v>31.4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2409922</v>
      </c>
      <c r="AN54" s="372">
        <v>59588</v>
      </c>
      <c r="AO54" s="373">
        <v>-1.1000000000000001</v>
      </c>
      <c r="AP54" s="374">
        <v>44378</v>
      </c>
      <c r="AQ54" s="375">
        <v>-2.6</v>
      </c>
      <c r="AR54" s="376">
        <v>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3831403</v>
      </c>
      <c r="AN55" s="364">
        <v>95900</v>
      </c>
      <c r="AO55" s="365">
        <v>-2.8</v>
      </c>
      <c r="AP55" s="366">
        <v>65876</v>
      </c>
      <c r="AQ55" s="367">
        <v>-22.9</v>
      </c>
      <c r="AR55" s="368">
        <v>20.100000000000001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2579825</v>
      </c>
      <c r="AN56" s="372">
        <v>64573</v>
      </c>
      <c r="AO56" s="373">
        <v>8.4</v>
      </c>
      <c r="AP56" s="374">
        <v>36484</v>
      </c>
      <c r="AQ56" s="375">
        <v>-17.8</v>
      </c>
      <c r="AR56" s="376">
        <v>26.2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3348937</v>
      </c>
      <c r="AN57" s="364">
        <v>85070</v>
      </c>
      <c r="AO57" s="365">
        <v>-11.3</v>
      </c>
      <c r="AP57" s="366">
        <v>68468</v>
      </c>
      <c r="AQ57" s="367">
        <v>3.9</v>
      </c>
      <c r="AR57" s="368">
        <v>-15.2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1967918</v>
      </c>
      <c r="AN58" s="372">
        <v>49989</v>
      </c>
      <c r="AO58" s="373">
        <v>-22.6</v>
      </c>
      <c r="AP58" s="374">
        <v>34140</v>
      </c>
      <c r="AQ58" s="375">
        <v>-6.4</v>
      </c>
      <c r="AR58" s="376">
        <v>-16.2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3428966</v>
      </c>
      <c r="AN59" s="364">
        <v>88464</v>
      </c>
      <c r="AO59" s="365">
        <v>4</v>
      </c>
      <c r="AP59" s="366">
        <v>69729</v>
      </c>
      <c r="AQ59" s="367">
        <v>1.8</v>
      </c>
      <c r="AR59" s="368">
        <v>2.2000000000000002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2443867</v>
      </c>
      <c r="AN60" s="372">
        <v>63050</v>
      </c>
      <c r="AO60" s="373">
        <v>26.1</v>
      </c>
      <c r="AP60" s="374">
        <v>38908</v>
      </c>
      <c r="AQ60" s="375">
        <v>14</v>
      </c>
      <c r="AR60" s="376">
        <v>12.1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3644975</v>
      </c>
      <c r="AN61" s="379">
        <v>91297</v>
      </c>
      <c r="AO61" s="380">
        <v>0.6</v>
      </c>
      <c r="AP61" s="381">
        <v>79229</v>
      </c>
      <c r="AQ61" s="382">
        <v>-4</v>
      </c>
      <c r="AR61" s="368">
        <v>4.5999999999999996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2374566</v>
      </c>
      <c r="AN62" s="372">
        <v>59490</v>
      </c>
      <c r="AO62" s="373">
        <v>7.9</v>
      </c>
      <c r="AP62" s="374">
        <v>39891</v>
      </c>
      <c r="AQ62" s="375">
        <v>1.6</v>
      </c>
      <c r="AR62" s="376">
        <v>6.3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M11rhd8GV1GoQi8Qq0o7w7fpc3h4y/QLwqCGVdOBpB0AL/DPBcnmcDhV9z3EL9uRmjvth7+o1UzOKK1Pv02Ug==" saltValue="Hy8BNK0tbEqnMFsfnz/D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PKAKIzfJe8kknOdiAnYoeUMtEs+1UBMqbkfUnLJaFVrGElsGgUpZntp1ZkiyPdKVXMeLZ1x3WunmyiwtxnxIQ==" saltValue="CkaRj7B6A9ZDjCG/he/F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T94"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QkNeCiGI5gX5Ws5clpWR+/0utJ1EW/bzwkl1lcuQWF7m3hBplShgk0wo/CH1S9sRyUiz+mW7exEs2PjHMOlg==" saltValue="8YtSvyDfmVyph7CdxiM8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7" t="s">
        <v>3</v>
      </c>
      <c r="D47" s="1197"/>
      <c r="E47" s="1198"/>
      <c r="F47" s="11">
        <v>27.21</v>
      </c>
      <c r="G47" s="12">
        <v>28.45</v>
      </c>
      <c r="H47" s="12">
        <v>29.07</v>
      </c>
      <c r="I47" s="12">
        <v>25.89</v>
      </c>
      <c r="J47" s="13">
        <v>26.47</v>
      </c>
    </row>
    <row r="48" spans="2:10" ht="57.75" customHeight="1" x14ac:dyDescent="0.15">
      <c r="B48" s="14"/>
      <c r="C48" s="1199" t="s">
        <v>4</v>
      </c>
      <c r="D48" s="1199"/>
      <c r="E48" s="1200"/>
      <c r="F48" s="15">
        <v>3.01</v>
      </c>
      <c r="G48" s="16">
        <v>3.07</v>
      </c>
      <c r="H48" s="16">
        <v>3.05</v>
      </c>
      <c r="I48" s="16">
        <v>3.14</v>
      </c>
      <c r="J48" s="17">
        <v>3.16</v>
      </c>
    </row>
    <row r="49" spans="2:10" ht="57.75" customHeight="1" thickBot="1" x14ac:dyDescent="0.2">
      <c r="B49" s="18"/>
      <c r="C49" s="1201" t="s">
        <v>5</v>
      </c>
      <c r="D49" s="1201"/>
      <c r="E49" s="1202"/>
      <c r="F49" s="19">
        <v>1.41</v>
      </c>
      <c r="G49" s="20">
        <v>1.64</v>
      </c>
      <c r="H49" s="20">
        <v>0.12</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r98Ao3s+5+22mVi3dfl8dKoh7X2jktvnJHMhwBOu2PPIosIEF/E4ITn7cJJLrUpoz7ocvJoctZDF/2fS06jA==" saltValue="JQSy3mSXh/C6OvBDdggX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09" t="s">
        <v>572</v>
      </c>
      <c r="D34" s="1209"/>
      <c r="E34" s="1210"/>
      <c r="F34" s="32">
        <v>2.83</v>
      </c>
      <c r="G34" s="33">
        <v>3.06</v>
      </c>
      <c r="H34" s="33">
        <v>3.04</v>
      </c>
      <c r="I34" s="33">
        <v>3.13</v>
      </c>
      <c r="J34" s="34">
        <v>3.16</v>
      </c>
      <c r="K34" s="22"/>
      <c r="L34" s="22"/>
      <c r="M34" s="22"/>
      <c r="N34" s="22"/>
      <c r="O34" s="22"/>
      <c r="P34" s="22"/>
    </row>
    <row r="35" spans="1:16" ht="39" customHeight="1" x14ac:dyDescent="0.15">
      <c r="A35" s="22"/>
      <c r="B35" s="35"/>
      <c r="C35" s="1203" t="s">
        <v>573</v>
      </c>
      <c r="D35" s="1204"/>
      <c r="E35" s="1205"/>
      <c r="F35" s="36">
        <v>1.1299999999999999</v>
      </c>
      <c r="G35" s="37">
        <v>1.2</v>
      </c>
      <c r="H35" s="37">
        <v>1.24</v>
      </c>
      <c r="I35" s="37">
        <v>3.14</v>
      </c>
      <c r="J35" s="38">
        <v>2.15</v>
      </c>
      <c r="K35" s="22"/>
      <c r="L35" s="22"/>
      <c r="M35" s="22"/>
      <c r="N35" s="22"/>
      <c r="O35" s="22"/>
      <c r="P35" s="22"/>
    </row>
    <row r="36" spans="1:16" ht="39" customHeight="1" x14ac:dyDescent="0.15">
      <c r="A36" s="22"/>
      <c r="B36" s="35"/>
      <c r="C36" s="1203" t="s">
        <v>574</v>
      </c>
      <c r="D36" s="1204"/>
      <c r="E36" s="1205"/>
      <c r="F36" s="36">
        <v>1.05</v>
      </c>
      <c r="G36" s="37">
        <v>1.0900000000000001</v>
      </c>
      <c r="H36" s="37">
        <v>1.53</v>
      </c>
      <c r="I36" s="37">
        <v>1.87</v>
      </c>
      <c r="J36" s="38">
        <v>2.13</v>
      </c>
      <c r="K36" s="22"/>
      <c r="L36" s="22"/>
      <c r="M36" s="22"/>
      <c r="N36" s="22"/>
      <c r="O36" s="22"/>
      <c r="P36" s="22"/>
    </row>
    <row r="37" spans="1:16" ht="39" customHeight="1" x14ac:dyDescent="0.15">
      <c r="A37" s="22"/>
      <c r="B37" s="35"/>
      <c r="C37" s="1203" t="s">
        <v>575</v>
      </c>
      <c r="D37" s="1204"/>
      <c r="E37" s="1205"/>
      <c r="F37" s="36">
        <v>0.1</v>
      </c>
      <c r="G37" s="37">
        <v>0.1</v>
      </c>
      <c r="H37" s="37">
        <v>0.08</v>
      </c>
      <c r="I37" s="37">
        <v>0.08</v>
      </c>
      <c r="J37" s="38">
        <v>0.44</v>
      </c>
      <c r="K37" s="22"/>
      <c r="L37" s="22"/>
      <c r="M37" s="22"/>
      <c r="N37" s="22"/>
      <c r="O37" s="22"/>
      <c r="P37" s="22"/>
    </row>
    <row r="38" spans="1:16" ht="39" customHeight="1" x14ac:dyDescent="0.15">
      <c r="A38" s="22"/>
      <c r="B38" s="35"/>
      <c r="C38" s="1203" t="s">
        <v>576</v>
      </c>
      <c r="D38" s="1204"/>
      <c r="E38" s="1205"/>
      <c r="F38" s="36">
        <v>0.66</v>
      </c>
      <c r="G38" s="37">
        <v>0.56999999999999995</v>
      </c>
      <c r="H38" s="37">
        <v>0.56999999999999995</v>
      </c>
      <c r="I38" s="37">
        <v>0.6</v>
      </c>
      <c r="J38" s="38">
        <v>0.34</v>
      </c>
      <c r="K38" s="22"/>
      <c r="L38" s="22"/>
      <c r="M38" s="22"/>
      <c r="N38" s="22"/>
      <c r="O38" s="22"/>
      <c r="P38" s="22"/>
    </row>
    <row r="39" spans="1:16" ht="39" customHeight="1" x14ac:dyDescent="0.15">
      <c r="A39" s="22"/>
      <c r="B39" s="35"/>
      <c r="C39" s="1203" t="s">
        <v>577</v>
      </c>
      <c r="D39" s="1204"/>
      <c r="E39" s="1205"/>
      <c r="F39" s="36">
        <v>0.03</v>
      </c>
      <c r="G39" s="37">
        <v>0.03</v>
      </c>
      <c r="H39" s="37">
        <v>0.02</v>
      </c>
      <c r="I39" s="37">
        <v>0.02</v>
      </c>
      <c r="J39" s="38">
        <v>0.02</v>
      </c>
      <c r="K39" s="22"/>
      <c r="L39" s="22"/>
      <c r="M39" s="22"/>
      <c r="N39" s="22"/>
      <c r="O39" s="22"/>
      <c r="P39" s="22"/>
    </row>
    <row r="40" spans="1:16" ht="39" customHeight="1" x14ac:dyDescent="0.15">
      <c r="A40" s="22"/>
      <c r="B40" s="35"/>
      <c r="C40" s="1203" t="s">
        <v>578</v>
      </c>
      <c r="D40" s="1204"/>
      <c r="E40" s="1205"/>
      <c r="F40" s="36">
        <v>0.08</v>
      </c>
      <c r="G40" s="37">
        <v>0.1</v>
      </c>
      <c r="H40" s="37">
        <v>0.09</v>
      </c>
      <c r="I40" s="37">
        <v>0.03</v>
      </c>
      <c r="J40" s="38">
        <v>0.02</v>
      </c>
      <c r="K40" s="22"/>
      <c r="L40" s="22"/>
      <c r="M40" s="22"/>
      <c r="N40" s="22"/>
      <c r="O40" s="22"/>
      <c r="P40" s="22"/>
    </row>
    <row r="41" spans="1:16" ht="39" customHeight="1" x14ac:dyDescent="0.15">
      <c r="A41" s="22"/>
      <c r="B41" s="35"/>
      <c r="C41" s="1203" t="s">
        <v>579</v>
      </c>
      <c r="D41" s="1204"/>
      <c r="E41" s="1205"/>
      <c r="F41" s="36">
        <v>0</v>
      </c>
      <c r="G41" s="37">
        <v>0.01</v>
      </c>
      <c r="H41" s="37">
        <v>0</v>
      </c>
      <c r="I41" s="37">
        <v>0.01</v>
      </c>
      <c r="J41" s="38">
        <v>0.01</v>
      </c>
      <c r="K41" s="22"/>
      <c r="L41" s="22"/>
      <c r="M41" s="22"/>
      <c r="N41" s="22"/>
      <c r="O41" s="22"/>
      <c r="P41" s="22"/>
    </row>
    <row r="42" spans="1:16" ht="39" customHeight="1" x14ac:dyDescent="0.15">
      <c r="A42" s="22"/>
      <c r="B42" s="39"/>
      <c r="C42" s="1203" t="s">
        <v>580</v>
      </c>
      <c r="D42" s="1204"/>
      <c r="E42" s="1205"/>
      <c r="F42" s="36" t="s">
        <v>523</v>
      </c>
      <c r="G42" s="37" t="s">
        <v>523</v>
      </c>
      <c r="H42" s="37" t="s">
        <v>523</v>
      </c>
      <c r="I42" s="37" t="s">
        <v>523</v>
      </c>
      <c r="J42" s="38" t="s">
        <v>523</v>
      </c>
      <c r="K42" s="22"/>
      <c r="L42" s="22"/>
      <c r="M42" s="22"/>
      <c r="N42" s="22"/>
      <c r="O42" s="22"/>
      <c r="P42" s="22"/>
    </row>
    <row r="43" spans="1:16" ht="39" customHeight="1" thickBot="1" x14ac:dyDescent="0.2">
      <c r="A43" s="22"/>
      <c r="B43" s="40"/>
      <c r="C43" s="1206" t="s">
        <v>581</v>
      </c>
      <c r="D43" s="1207"/>
      <c r="E43" s="1208"/>
      <c r="F43" s="41">
        <v>0.19</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EOniHrtvWgYrrSvZ/CN8QggMYxwPvEx+GBSxGGOCOIgId/a+dMSasu4hCbQH47zsor+RzVVdDaASYvvVIDNiA==" saltValue="p3eFF9A+UgYFaFMyo/Z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6" zoomScaleSheetLayoutView="55" workbookViewId="0">
      <selection activeCell="Q57" sqref="Q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2939</v>
      </c>
      <c r="L45" s="60">
        <v>2911</v>
      </c>
      <c r="M45" s="60">
        <v>2811</v>
      </c>
      <c r="N45" s="60">
        <v>2960</v>
      </c>
      <c r="O45" s="61">
        <v>2607</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13"/>
      <c r="C48" s="1214"/>
      <c r="D48" s="62"/>
      <c r="E48" s="1219" t="s">
        <v>15</v>
      </c>
      <c r="F48" s="1219"/>
      <c r="G48" s="1219"/>
      <c r="H48" s="1219"/>
      <c r="I48" s="1219"/>
      <c r="J48" s="1220"/>
      <c r="K48" s="63">
        <v>661</v>
      </c>
      <c r="L48" s="64">
        <v>714</v>
      </c>
      <c r="M48" s="64">
        <v>678</v>
      </c>
      <c r="N48" s="64">
        <v>651</v>
      </c>
      <c r="O48" s="65">
        <v>611</v>
      </c>
      <c r="P48" s="48"/>
      <c r="Q48" s="48"/>
      <c r="R48" s="48"/>
      <c r="S48" s="48"/>
      <c r="T48" s="48"/>
      <c r="U48" s="48"/>
    </row>
    <row r="49" spans="1:21" ht="30.75" customHeight="1" x14ac:dyDescent="0.15">
      <c r="A49" s="48"/>
      <c r="B49" s="1213"/>
      <c r="C49" s="1214"/>
      <c r="D49" s="62"/>
      <c r="E49" s="1219" t="s">
        <v>16</v>
      </c>
      <c r="F49" s="1219"/>
      <c r="G49" s="1219"/>
      <c r="H49" s="1219"/>
      <c r="I49" s="1219"/>
      <c r="J49" s="1220"/>
      <c r="K49" s="63">
        <v>0</v>
      </c>
      <c r="L49" s="64">
        <v>0</v>
      </c>
      <c r="M49" s="64">
        <v>0</v>
      </c>
      <c r="N49" s="64">
        <v>5</v>
      </c>
      <c r="O49" s="65">
        <v>5</v>
      </c>
      <c r="P49" s="48"/>
      <c r="Q49" s="48"/>
      <c r="R49" s="48"/>
      <c r="S49" s="48"/>
      <c r="T49" s="48"/>
      <c r="U49" s="48"/>
    </row>
    <row r="50" spans="1:21" ht="30.75" customHeight="1" x14ac:dyDescent="0.15">
      <c r="A50" s="48"/>
      <c r="B50" s="1213"/>
      <c r="C50" s="1214"/>
      <c r="D50" s="62"/>
      <c r="E50" s="1219" t="s">
        <v>17</v>
      </c>
      <c r="F50" s="1219"/>
      <c r="G50" s="1219"/>
      <c r="H50" s="1219"/>
      <c r="I50" s="1219"/>
      <c r="J50" s="1220"/>
      <c r="K50" s="63">
        <v>78</v>
      </c>
      <c r="L50" s="64">
        <v>72</v>
      </c>
      <c r="M50" s="64">
        <v>79</v>
      </c>
      <c r="N50" s="64">
        <v>50</v>
      </c>
      <c r="O50" s="65">
        <v>30</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2630</v>
      </c>
      <c r="L52" s="64">
        <v>2648</v>
      </c>
      <c r="M52" s="64">
        <v>2556</v>
      </c>
      <c r="N52" s="64">
        <v>2655</v>
      </c>
      <c r="O52" s="65">
        <v>2465</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1048</v>
      </c>
      <c r="L53" s="69">
        <v>1049</v>
      </c>
      <c r="M53" s="69">
        <v>1012</v>
      </c>
      <c r="N53" s="69">
        <v>1011</v>
      </c>
      <c r="O53" s="70">
        <v>788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611</v>
      </c>
      <c r="L57" s="83" t="s">
        <v>611</v>
      </c>
      <c r="M57" s="83" t="s">
        <v>611</v>
      </c>
      <c r="N57" s="83" t="s">
        <v>611</v>
      </c>
      <c r="O57" s="84" t="s">
        <v>611</v>
      </c>
    </row>
    <row r="58" spans="1:21" ht="31.5" customHeight="1" thickBot="1" x14ac:dyDescent="0.2">
      <c r="B58" s="1229"/>
      <c r="C58" s="1230"/>
      <c r="D58" s="1234" t="s">
        <v>27</v>
      </c>
      <c r="E58" s="1235"/>
      <c r="F58" s="1235"/>
      <c r="G58" s="1235"/>
      <c r="H58" s="1235"/>
      <c r="I58" s="1235"/>
      <c r="J58" s="1236"/>
      <c r="K58" s="85" t="s">
        <v>611</v>
      </c>
      <c r="L58" s="86" t="s">
        <v>612</v>
      </c>
      <c r="M58" s="86" t="s">
        <v>611</v>
      </c>
      <c r="N58" s="86" t="s">
        <v>611</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fCgCutKmzl8+IRyrHHLygGY1ALlJrtBpYMCH6CDYYnQfr/ACY6AvelUcqLaJFDkmX4R/DmR7GrQ2KqxgzD8uw==" saltValue="JUxWNHTzG50Br1jwx+p3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37" t="s">
        <v>30</v>
      </c>
      <c r="C41" s="1238"/>
      <c r="D41" s="101"/>
      <c r="E41" s="1243" t="s">
        <v>31</v>
      </c>
      <c r="F41" s="1243"/>
      <c r="G41" s="1243"/>
      <c r="H41" s="1244"/>
      <c r="I41" s="102">
        <v>25127</v>
      </c>
      <c r="J41" s="103">
        <v>25424</v>
      </c>
      <c r="K41" s="103">
        <v>25746</v>
      </c>
      <c r="L41" s="103">
        <v>25708</v>
      </c>
      <c r="M41" s="104">
        <v>26338</v>
      </c>
    </row>
    <row r="42" spans="2:13" ht="27.75" customHeight="1" x14ac:dyDescent="0.15">
      <c r="B42" s="1239"/>
      <c r="C42" s="1240"/>
      <c r="D42" s="105"/>
      <c r="E42" s="1245" t="s">
        <v>32</v>
      </c>
      <c r="F42" s="1245"/>
      <c r="G42" s="1245"/>
      <c r="H42" s="1246"/>
      <c r="I42" s="106">
        <v>255</v>
      </c>
      <c r="J42" s="107">
        <v>236</v>
      </c>
      <c r="K42" s="107">
        <v>199</v>
      </c>
      <c r="L42" s="107">
        <v>170</v>
      </c>
      <c r="M42" s="108">
        <v>155</v>
      </c>
    </row>
    <row r="43" spans="2:13" ht="27.75" customHeight="1" x14ac:dyDescent="0.15">
      <c r="B43" s="1239"/>
      <c r="C43" s="1240"/>
      <c r="D43" s="105"/>
      <c r="E43" s="1245" t="s">
        <v>33</v>
      </c>
      <c r="F43" s="1245"/>
      <c r="G43" s="1245"/>
      <c r="H43" s="1246"/>
      <c r="I43" s="106">
        <v>8593</v>
      </c>
      <c r="J43" s="107">
        <v>8307</v>
      </c>
      <c r="K43" s="107">
        <v>7879</v>
      </c>
      <c r="L43" s="107">
        <v>7519</v>
      </c>
      <c r="M43" s="108">
        <v>7087</v>
      </c>
    </row>
    <row r="44" spans="2:13" ht="27.75" customHeight="1" x14ac:dyDescent="0.15">
      <c r="B44" s="1239"/>
      <c r="C44" s="1240"/>
      <c r="D44" s="105"/>
      <c r="E44" s="1245" t="s">
        <v>34</v>
      </c>
      <c r="F44" s="1245"/>
      <c r="G44" s="1245"/>
      <c r="H44" s="1246"/>
      <c r="I44" s="106">
        <v>62</v>
      </c>
      <c r="J44" s="107">
        <v>62</v>
      </c>
      <c r="K44" s="107">
        <v>62</v>
      </c>
      <c r="L44" s="107">
        <v>57</v>
      </c>
      <c r="M44" s="108">
        <v>52</v>
      </c>
    </row>
    <row r="45" spans="2:13" ht="27.75" customHeight="1" x14ac:dyDescent="0.15">
      <c r="B45" s="1239"/>
      <c r="C45" s="1240"/>
      <c r="D45" s="105"/>
      <c r="E45" s="1245" t="s">
        <v>35</v>
      </c>
      <c r="F45" s="1245"/>
      <c r="G45" s="1245"/>
      <c r="H45" s="1246"/>
      <c r="I45" s="106">
        <v>3211</v>
      </c>
      <c r="J45" s="107">
        <v>3196</v>
      </c>
      <c r="K45" s="107">
        <v>3021</v>
      </c>
      <c r="L45" s="107">
        <v>3025</v>
      </c>
      <c r="M45" s="108">
        <v>3103</v>
      </c>
    </row>
    <row r="46" spans="2:13" ht="27.75" customHeight="1" x14ac:dyDescent="0.15">
      <c r="B46" s="1239"/>
      <c r="C46" s="1240"/>
      <c r="D46" s="109"/>
      <c r="E46" s="1245" t="s">
        <v>36</v>
      </c>
      <c r="F46" s="1245"/>
      <c r="G46" s="1245"/>
      <c r="H46" s="1246"/>
      <c r="I46" s="106">
        <v>3</v>
      </c>
      <c r="J46" s="107">
        <v>0</v>
      </c>
      <c r="K46" s="107">
        <v>2</v>
      </c>
      <c r="L46" s="107">
        <v>2</v>
      </c>
      <c r="M46" s="108">
        <v>2</v>
      </c>
    </row>
    <row r="47" spans="2:13" ht="27.75" customHeight="1" x14ac:dyDescent="0.15">
      <c r="B47" s="1239"/>
      <c r="C47" s="1240"/>
      <c r="D47" s="110"/>
      <c r="E47" s="1247" t="s">
        <v>37</v>
      </c>
      <c r="F47" s="1248"/>
      <c r="G47" s="1248"/>
      <c r="H47" s="1249"/>
      <c r="I47" s="106" t="s">
        <v>523</v>
      </c>
      <c r="J47" s="107" t="s">
        <v>523</v>
      </c>
      <c r="K47" s="107" t="s">
        <v>523</v>
      </c>
      <c r="L47" s="107" t="s">
        <v>523</v>
      </c>
      <c r="M47" s="108" t="s">
        <v>523</v>
      </c>
    </row>
    <row r="48" spans="2:13" ht="27.75" customHeight="1" x14ac:dyDescent="0.15">
      <c r="B48" s="1239"/>
      <c r="C48" s="1240"/>
      <c r="D48" s="105"/>
      <c r="E48" s="1245" t="s">
        <v>38</v>
      </c>
      <c r="F48" s="1245"/>
      <c r="G48" s="1245"/>
      <c r="H48" s="1246"/>
      <c r="I48" s="106" t="s">
        <v>523</v>
      </c>
      <c r="J48" s="107" t="s">
        <v>523</v>
      </c>
      <c r="K48" s="107" t="s">
        <v>523</v>
      </c>
      <c r="L48" s="107" t="s">
        <v>523</v>
      </c>
      <c r="M48" s="108" t="s">
        <v>523</v>
      </c>
    </row>
    <row r="49" spans="2:13" ht="27.75" customHeight="1" x14ac:dyDescent="0.15">
      <c r="B49" s="1241"/>
      <c r="C49" s="1242"/>
      <c r="D49" s="105"/>
      <c r="E49" s="1245" t="s">
        <v>39</v>
      </c>
      <c r="F49" s="1245"/>
      <c r="G49" s="1245"/>
      <c r="H49" s="1246"/>
      <c r="I49" s="106" t="s">
        <v>523</v>
      </c>
      <c r="J49" s="107" t="s">
        <v>523</v>
      </c>
      <c r="K49" s="107" t="s">
        <v>523</v>
      </c>
      <c r="L49" s="107" t="s">
        <v>523</v>
      </c>
      <c r="M49" s="108" t="s">
        <v>523</v>
      </c>
    </row>
    <row r="50" spans="2:13" ht="27.75" customHeight="1" x14ac:dyDescent="0.15">
      <c r="B50" s="1250" t="s">
        <v>40</v>
      </c>
      <c r="C50" s="1251"/>
      <c r="D50" s="111"/>
      <c r="E50" s="1245" t="s">
        <v>41</v>
      </c>
      <c r="F50" s="1245"/>
      <c r="G50" s="1245"/>
      <c r="H50" s="1246"/>
      <c r="I50" s="106">
        <v>8870</v>
      </c>
      <c r="J50" s="107">
        <v>9510</v>
      </c>
      <c r="K50" s="107">
        <v>9542</v>
      </c>
      <c r="L50" s="107">
        <v>9427</v>
      </c>
      <c r="M50" s="108">
        <v>9786</v>
      </c>
    </row>
    <row r="51" spans="2:13" ht="27.75" customHeight="1" x14ac:dyDescent="0.15">
      <c r="B51" s="1239"/>
      <c r="C51" s="1240"/>
      <c r="D51" s="105"/>
      <c r="E51" s="1245" t="s">
        <v>42</v>
      </c>
      <c r="F51" s="1245"/>
      <c r="G51" s="1245"/>
      <c r="H51" s="1246"/>
      <c r="I51" s="106">
        <v>2377</v>
      </c>
      <c r="J51" s="107">
        <v>2082</v>
      </c>
      <c r="K51" s="107">
        <v>1929</v>
      </c>
      <c r="L51" s="107">
        <v>2163</v>
      </c>
      <c r="M51" s="108">
        <v>2534</v>
      </c>
    </row>
    <row r="52" spans="2:13" ht="27.75" customHeight="1" x14ac:dyDescent="0.15">
      <c r="B52" s="1241"/>
      <c r="C52" s="1242"/>
      <c r="D52" s="105"/>
      <c r="E52" s="1245" t="s">
        <v>43</v>
      </c>
      <c r="F52" s="1245"/>
      <c r="G52" s="1245"/>
      <c r="H52" s="1246"/>
      <c r="I52" s="106">
        <v>23953</v>
      </c>
      <c r="J52" s="107">
        <v>24301</v>
      </c>
      <c r="K52" s="107">
        <v>24372</v>
      </c>
      <c r="L52" s="107">
        <v>24351</v>
      </c>
      <c r="M52" s="108">
        <v>24466</v>
      </c>
    </row>
    <row r="53" spans="2:13" ht="27.75" customHeight="1" thickBot="1" x14ac:dyDescent="0.2">
      <c r="B53" s="1252" t="s">
        <v>44</v>
      </c>
      <c r="C53" s="1253"/>
      <c r="D53" s="112"/>
      <c r="E53" s="1254" t="s">
        <v>45</v>
      </c>
      <c r="F53" s="1254"/>
      <c r="G53" s="1254"/>
      <c r="H53" s="1255"/>
      <c r="I53" s="113">
        <v>2050</v>
      </c>
      <c r="J53" s="114">
        <v>1333</v>
      </c>
      <c r="K53" s="114">
        <v>1065</v>
      </c>
      <c r="L53" s="114">
        <v>538</v>
      </c>
      <c r="M53" s="115">
        <v>-49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gkpkGGZZhI7PQiOaAdbQZunBMDaABV8THI4v2U5xOxInNRPvEeAiNccXF8qrDrGgRLQDENs/yN4mHRj1d3yLg==" saltValue="OnnhVUvFbwV9baGkkMDF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64" t="s">
        <v>48</v>
      </c>
      <c r="D55" s="1264"/>
      <c r="E55" s="1265"/>
      <c r="F55" s="127">
        <v>3412</v>
      </c>
      <c r="G55" s="127">
        <v>3034</v>
      </c>
      <c r="H55" s="128">
        <v>3031</v>
      </c>
    </row>
    <row r="56" spans="2:8" ht="52.5" customHeight="1" x14ac:dyDescent="0.15">
      <c r="B56" s="129"/>
      <c r="C56" s="1266" t="s">
        <v>49</v>
      </c>
      <c r="D56" s="1266"/>
      <c r="E56" s="1267"/>
      <c r="F56" s="130">
        <v>697</v>
      </c>
      <c r="G56" s="130">
        <v>702</v>
      </c>
      <c r="H56" s="131">
        <v>702</v>
      </c>
    </row>
    <row r="57" spans="2:8" ht="53.25" customHeight="1" x14ac:dyDescent="0.15">
      <c r="B57" s="129"/>
      <c r="C57" s="1268" t="s">
        <v>50</v>
      </c>
      <c r="D57" s="1268"/>
      <c r="E57" s="1269"/>
      <c r="F57" s="132">
        <v>4321</v>
      </c>
      <c r="G57" s="132">
        <v>4363</v>
      </c>
      <c r="H57" s="133">
        <v>4495</v>
      </c>
    </row>
    <row r="58" spans="2:8" ht="45.75" customHeight="1" x14ac:dyDescent="0.15">
      <c r="B58" s="134"/>
      <c r="C58" s="1256" t="s">
        <v>588</v>
      </c>
      <c r="D58" s="1257"/>
      <c r="E58" s="1258"/>
      <c r="F58" s="135">
        <v>601</v>
      </c>
      <c r="G58" s="135">
        <v>905</v>
      </c>
      <c r="H58" s="136">
        <v>1106</v>
      </c>
    </row>
    <row r="59" spans="2:8" ht="45.75" customHeight="1" x14ac:dyDescent="0.15">
      <c r="B59" s="134"/>
      <c r="C59" s="1256" t="s">
        <v>587</v>
      </c>
      <c r="D59" s="1257"/>
      <c r="E59" s="1258"/>
      <c r="F59" s="135">
        <v>1063</v>
      </c>
      <c r="G59" s="135">
        <v>942</v>
      </c>
      <c r="H59" s="136">
        <v>992</v>
      </c>
    </row>
    <row r="60" spans="2:8" ht="45.75" customHeight="1" x14ac:dyDescent="0.15">
      <c r="B60" s="134"/>
      <c r="C60" s="1256" t="s">
        <v>589</v>
      </c>
      <c r="D60" s="1257"/>
      <c r="E60" s="1258"/>
      <c r="F60" s="135">
        <v>609</v>
      </c>
      <c r="G60" s="135">
        <v>613</v>
      </c>
      <c r="H60" s="136">
        <v>613</v>
      </c>
    </row>
    <row r="61" spans="2:8" ht="45.75" customHeight="1" x14ac:dyDescent="0.15">
      <c r="B61" s="134"/>
      <c r="C61" s="1256" t="s">
        <v>590</v>
      </c>
      <c r="D61" s="1257"/>
      <c r="E61" s="1258"/>
      <c r="F61" s="135">
        <v>471</v>
      </c>
      <c r="G61" s="135">
        <v>474</v>
      </c>
      <c r="H61" s="136">
        <v>474</v>
      </c>
    </row>
    <row r="62" spans="2:8" ht="45.75" customHeight="1" thickBot="1" x14ac:dyDescent="0.2">
      <c r="B62" s="137"/>
      <c r="C62" s="1259" t="s">
        <v>608</v>
      </c>
      <c r="D62" s="1260"/>
      <c r="E62" s="1261"/>
      <c r="F62" s="138">
        <v>461</v>
      </c>
      <c r="G62" s="138">
        <v>450</v>
      </c>
      <c r="H62" s="139">
        <v>432</v>
      </c>
    </row>
    <row r="63" spans="2:8" ht="52.5" customHeight="1" thickBot="1" x14ac:dyDescent="0.2">
      <c r="B63" s="140"/>
      <c r="C63" s="1262" t="s">
        <v>51</v>
      </c>
      <c r="D63" s="1262"/>
      <c r="E63" s="1263"/>
      <c r="F63" s="141">
        <v>8430</v>
      </c>
      <c r="G63" s="141">
        <v>8098</v>
      </c>
      <c r="H63" s="142">
        <v>8228</v>
      </c>
    </row>
    <row r="64" spans="2:8" ht="15" customHeight="1" x14ac:dyDescent="0.15"/>
    <row r="65" ht="0" hidden="1" customHeight="1" x14ac:dyDescent="0.15"/>
    <row r="66" ht="0" hidden="1" customHeight="1" x14ac:dyDescent="0.15"/>
  </sheetData>
  <sheetProtection algorithmName="SHA-512" hashValue="DuUO4w7mtbeaYoFvuanHfUj8XRhYOecggj2JOo6rW+JmYuVt3U+O9Z3lq4UQhU7bya6uKeNN4rSashJwqpUgtA==" saltValue="ZeT0bYXcXc7DVG6eckNf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1" zoomScaleNormal="100" zoomScaleSheetLayoutView="55" workbookViewId="0">
      <selection activeCell="AN65" sqref="AN65:DC69"/>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615</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616</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617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618</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565</v>
      </c>
      <c r="BQ50" s="1304"/>
      <c r="BR50" s="1304"/>
      <c r="BS50" s="1304"/>
      <c r="BT50" s="1304"/>
      <c r="BU50" s="1304"/>
      <c r="BV50" s="1304"/>
      <c r="BW50" s="1304"/>
      <c r="BX50" s="1304" t="s">
        <v>566</v>
      </c>
      <c r="BY50" s="1304"/>
      <c r="BZ50" s="1304"/>
      <c r="CA50" s="1304"/>
      <c r="CB50" s="1304"/>
      <c r="CC50" s="1304"/>
      <c r="CD50" s="1304"/>
      <c r="CE50" s="1304"/>
      <c r="CF50" s="1304" t="s">
        <v>567</v>
      </c>
      <c r="CG50" s="1304"/>
      <c r="CH50" s="1304"/>
      <c r="CI50" s="1304"/>
      <c r="CJ50" s="1304"/>
      <c r="CK50" s="1304"/>
      <c r="CL50" s="1304"/>
      <c r="CM50" s="1304"/>
      <c r="CN50" s="1304" t="s">
        <v>568</v>
      </c>
      <c r="CO50" s="1304"/>
      <c r="CP50" s="1304"/>
      <c r="CQ50" s="1304"/>
      <c r="CR50" s="1304"/>
      <c r="CS50" s="1304"/>
      <c r="CT50" s="1304"/>
      <c r="CU50" s="1304"/>
      <c r="CV50" s="1304" t="s">
        <v>569</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619</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13.9</v>
      </c>
      <c r="BY51" s="1310"/>
      <c r="BZ51" s="1310"/>
      <c r="CA51" s="1310"/>
      <c r="CB51" s="1310"/>
      <c r="CC51" s="1310"/>
      <c r="CD51" s="1310"/>
      <c r="CE51" s="1310"/>
      <c r="CF51" s="1310">
        <v>11.3</v>
      </c>
      <c r="CG51" s="1310"/>
      <c r="CH51" s="1310"/>
      <c r="CI51" s="1310"/>
      <c r="CJ51" s="1310"/>
      <c r="CK51" s="1310"/>
      <c r="CL51" s="1310"/>
      <c r="CM51" s="1310"/>
      <c r="CN51" s="1310">
        <v>5.7</v>
      </c>
      <c r="CO51" s="1310"/>
      <c r="CP51" s="1310"/>
      <c r="CQ51" s="1310"/>
      <c r="CR51" s="1310"/>
      <c r="CS51" s="1310"/>
      <c r="CT51" s="1310"/>
      <c r="CU51" s="1310"/>
      <c r="CV51" s="1310"/>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60</v>
      </c>
      <c r="BY53" s="1310"/>
      <c r="BZ53" s="1310"/>
      <c r="CA53" s="1310"/>
      <c r="CB53" s="1310"/>
      <c r="CC53" s="1310"/>
      <c r="CD53" s="1310"/>
      <c r="CE53" s="1310"/>
      <c r="CF53" s="1310">
        <v>61</v>
      </c>
      <c r="CG53" s="1310"/>
      <c r="CH53" s="1310"/>
      <c r="CI53" s="1310"/>
      <c r="CJ53" s="1310"/>
      <c r="CK53" s="1310"/>
      <c r="CL53" s="1310"/>
      <c r="CM53" s="1310"/>
      <c r="CN53" s="1310">
        <v>62</v>
      </c>
      <c r="CO53" s="1310"/>
      <c r="CP53" s="1310"/>
      <c r="CQ53" s="1310"/>
      <c r="CR53" s="1310"/>
      <c r="CS53" s="1310"/>
      <c r="CT53" s="1310"/>
      <c r="CU53" s="1310"/>
      <c r="CV53" s="1310">
        <v>63.2</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622</v>
      </c>
      <c r="AO55" s="1304"/>
      <c r="AP55" s="1304"/>
      <c r="AQ55" s="1304"/>
      <c r="AR55" s="1304"/>
      <c r="AS55" s="1304"/>
      <c r="AT55" s="1304"/>
      <c r="AU55" s="1304"/>
      <c r="AV55" s="1304"/>
      <c r="AW55" s="1304"/>
      <c r="AX55" s="1304"/>
      <c r="AY55" s="1304"/>
      <c r="AZ55" s="1304"/>
      <c r="BA55" s="1304"/>
      <c r="BB55" s="1308" t="s">
        <v>620</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58.5</v>
      </c>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621</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52.9</v>
      </c>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623</v>
      </c>
    </row>
    <row r="64" spans="1:109" x14ac:dyDescent="0.15">
      <c r="B64" s="1279"/>
      <c r="G64" s="1286"/>
      <c r="I64" s="1320"/>
      <c r="J64" s="1320"/>
      <c r="K64" s="1320"/>
      <c r="L64" s="1320"/>
      <c r="M64" s="1320"/>
      <c r="N64" s="1321"/>
      <c r="AM64" s="1286"/>
      <c r="AN64" s="1286" t="s">
        <v>616</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618</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565</v>
      </c>
      <c r="BQ72" s="1304"/>
      <c r="BR72" s="1304"/>
      <c r="BS72" s="1304"/>
      <c r="BT72" s="1304"/>
      <c r="BU72" s="1304"/>
      <c r="BV72" s="1304"/>
      <c r="BW72" s="1304"/>
      <c r="BX72" s="1304" t="s">
        <v>566</v>
      </c>
      <c r="BY72" s="1304"/>
      <c r="BZ72" s="1304"/>
      <c r="CA72" s="1304"/>
      <c r="CB72" s="1304"/>
      <c r="CC72" s="1304"/>
      <c r="CD72" s="1304"/>
      <c r="CE72" s="1304"/>
      <c r="CF72" s="1304" t="s">
        <v>567</v>
      </c>
      <c r="CG72" s="1304"/>
      <c r="CH72" s="1304"/>
      <c r="CI72" s="1304"/>
      <c r="CJ72" s="1304"/>
      <c r="CK72" s="1304"/>
      <c r="CL72" s="1304"/>
      <c r="CM72" s="1304"/>
      <c r="CN72" s="1304" t="s">
        <v>568</v>
      </c>
      <c r="CO72" s="1304"/>
      <c r="CP72" s="1304"/>
      <c r="CQ72" s="1304"/>
      <c r="CR72" s="1304"/>
      <c r="CS72" s="1304"/>
      <c r="CT72" s="1304"/>
      <c r="CU72" s="1304"/>
      <c r="CV72" s="1304" t="s">
        <v>569</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619</v>
      </c>
      <c r="AO73" s="1308"/>
      <c r="AP73" s="1308"/>
      <c r="AQ73" s="1308"/>
      <c r="AR73" s="1308"/>
      <c r="AS73" s="1308"/>
      <c r="AT73" s="1308"/>
      <c r="AU73" s="1308"/>
      <c r="AV73" s="1308"/>
      <c r="AW73" s="1308"/>
      <c r="AX73" s="1308"/>
      <c r="AY73" s="1308"/>
      <c r="AZ73" s="1308"/>
      <c r="BA73" s="1308"/>
      <c r="BB73" s="1308" t="s">
        <v>620</v>
      </c>
      <c r="BC73" s="1308"/>
      <c r="BD73" s="1308"/>
      <c r="BE73" s="1308"/>
      <c r="BF73" s="1308"/>
      <c r="BG73" s="1308"/>
      <c r="BH73" s="1308"/>
      <c r="BI73" s="1308"/>
      <c r="BJ73" s="1308"/>
      <c r="BK73" s="1308"/>
      <c r="BL73" s="1308"/>
      <c r="BM73" s="1308"/>
      <c r="BN73" s="1308"/>
      <c r="BO73" s="1308"/>
      <c r="BP73" s="1310">
        <v>21.6</v>
      </c>
      <c r="BQ73" s="1310"/>
      <c r="BR73" s="1310"/>
      <c r="BS73" s="1310"/>
      <c r="BT73" s="1310"/>
      <c r="BU73" s="1310"/>
      <c r="BV73" s="1310"/>
      <c r="BW73" s="1310"/>
      <c r="BX73" s="1310">
        <v>13.9</v>
      </c>
      <c r="BY73" s="1310"/>
      <c r="BZ73" s="1310"/>
      <c r="CA73" s="1310"/>
      <c r="CB73" s="1310"/>
      <c r="CC73" s="1310"/>
      <c r="CD73" s="1310"/>
      <c r="CE73" s="1310"/>
      <c r="CF73" s="1310">
        <v>11.3</v>
      </c>
      <c r="CG73" s="1310"/>
      <c r="CH73" s="1310"/>
      <c r="CI73" s="1310"/>
      <c r="CJ73" s="1310"/>
      <c r="CK73" s="1310"/>
      <c r="CL73" s="1310"/>
      <c r="CM73" s="1310"/>
      <c r="CN73" s="1310">
        <v>5.7</v>
      </c>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10">
        <v>11.8</v>
      </c>
      <c r="BQ75" s="1310"/>
      <c r="BR75" s="1310"/>
      <c r="BS75" s="1310"/>
      <c r="BT75" s="1310"/>
      <c r="BU75" s="1310"/>
      <c r="BV75" s="1310"/>
      <c r="BW75" s="1310"/>
      <c r="BX75" s="1310">
        <v>11.2</v>
      </c>
      <c r="BY75" s="1310"/>
      <c r="BZ75" s="1310"/>
      <c r="CA75" s="1310"/>
      <c r="CB75" s="1310"/>
      <c r="CC75" s="1310"/>
      <c r="CD75" s="1310"/>
      <c r="CE75" s="1310"/>
      <c r="CF75" s="1310">
        <v>10.9</v>
      </c>
      <c r="CG75" s="1310"/>
      <c r="CH75" s="1310"/>
      <c r="CI75" s="1310"/>
      <c r="CJ75" s="1310"/>
      <c r="CK75" s="1310"/>
      <c r="CL75" s="1310"/>
      <c r="CM75" s="1310"/>
      <c r="CN75" s="1310">
        <v>10.8</v>
      </c>
      <c r="CO75" s="1310"/>
      <c r="CP75" s="1310"/>
      <c r="CQ75" s="1310"/>
      <c r="CR75" s="1310"/>
      <c r="CS75" s="1310"/>
      <c r="CT75" s="1310"/>
      <c r="CU75" s="1310"/>
      <c r="CV75" s="1310">
        <v>10</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622</v>
      </c>
      <c r="AO77" s="1304"/>
      <c r="AP77" s="1304"/>
      <c r="AQ77" s="1304"/>
      <c r="AR77" s="1304"/>
      <c r="AS77" s="1304"/>
      <c r="AT77" s="1304"/>
      <c r="AU77" s="1304"/>
      <c r="AV77" s="1304"/>
      <c r="AW77" s="1304"/>
      <c r="AX77" s="1304"/>
      <c r="AY77" s="1304"/>
      <c r="AZ77" s="1304"/>
      <c r="BA77" s="1304"/>
      <c r="BB77" s="1308" t="s">
        <v>620</v>
      </c>
      <c r="BC77" s="1308"/>
      <c r="BD77" s="1308"/>
      <c r="BE77" s="1308"/>
      <c r="BF77" s="1308"/>
      <c r="BG77" s="1308"/>
      <c r="BH77" s="1308"/>
      <c r="BI77" s="1308"/>
      <c r="BJ77" s="1308"/>
      <c r="BK77" s="1308"/>
      <c r="BL77" s="1308"/>
      <c r="BM77" s="1308"/>
      <c r="BN77" s="1308"/>
      <c r="BO77" s="1308"/>
      <c r="BP77" s="1310">
        <v>60.8</v>
      </c>
      <c r="BQ77" s="1310"/>
      <c r="BR77" s="1310"/>
      <c r="BS77" s="1310"/>
      <c r="BT77" s="1310"/>
      <c r="BU77" s="1310"/>
      <c r="BV77" s="1310"/>
      <c r="BW77" s="1310"/>
      <c r="BX77" s="1310">
        <v>58.5</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625</v>
      </c>
      <c r="BC79" s="1308"/>
      <c r="BD79" s="1308"/>
      <c r="BE79" s="1308"/>
      <c r="BF79" s="1308"/>
      <c r="BG79" s="1308"/>
      <c r="BH79" s="1308"/>
      <c r="BI79" s="1308"/>
      <c r="BJ79" s="1308"/>
      <c r="BK79" s="1308"/>
      <c r="BL79" s="1308"/>
      <c r="BM79" s="1308"/>
      <c r="BN79" s="1308"/>
      <c r="BO79" s="1308"/>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fI03Kfig6987y2M0UxIXXrU5JQOpc9zn2qgoMmVP2T/W0kp933EcH6ikOJcbM6oSAzaGVM0dxQGdFDG/kYqTA==" saltValue="Ybfk1/hWmuRypAMkp7Lc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N79"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hMMB4YHjQuJiE7jbx6IsmqX4l5Vjyq2ajjxpD7JNNqIK3R7gGzEfHlWBOEKvVKzAtlfYzcShHlj4wFegQo0cA==" saltValue="2qRHNwMTnioz1508df/L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ShyF3oZzEYckkDKlFthINc2TFskPZxM45rkggRAle2qT1qZ4wdkJdcM9gWLq/67dE+pqV+hvOTd9FdCWpROTA==" saltValue="tlZavaTZOBe+/QKapkb1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88408</v>
      </c>
      <c r="E3" s="161"/>
      <c r="F3" s="162">
        <v>106614</v>
      </c>
      <c r="G3" s="163"/>
      <c r="H3" s="164"/>
    </row>
    <row r="4" spans="1:8" x14ac:dyDescent="0.15">
      <c r="A4" s="165"/>
      <c r="B4" s="166"/>
      <c r="C4" s="167"/>
      <c r="D4" s="168">
        <v>60251</v>
      </c>
      <c r="E4" s="169"/>
      <c r="F4" s="170">
        <v>45545</v>
      </c>
      <c r="G4" s="171"/>
      <c r="H4" s="172"/>
    </row>
    <row r="5" spans="1:8" x14ac:dyDescent="0.15">
      <c r="A5" s="153" t="s">
        <v>557</v>
      </c>
      <c r="B5" s="158"/>
      <c r="C5" s="159"/>
      <c r="D5" s="160">
        <v>98641</v>
      </c>
      <c r="E5" s="161"/>
      <c r="F5" s="162">
        <v>85459</v>
      </c>
      <c r="G5" s="163"/>
      <c r="H5" s="164"/>
    </row>
    <row r="6" spans="1:8" x14ac:dyDescent="0.15">
      <c r="A6" s="165"/>
      <c r="B6" s="166"/>
      <c r="C6" s="167"/>
      <c r="D6" s="168">
        <v>59588</v>
      </c>
      <c r="E6" s="169"/>
      <c r="F6" s="170">
        <v>44378</v>
      </c>
      <c r="G6" s="171"/>
      <c r="H6" s="172"/>
    </row>
    <row r="7" spans="1:8" x14ac:dyDescent="0.15">
      <c r="A7" s="153" t="s">
        <v>558</v>
      </c>
      <c r="B7" s="158"/>
      <c r="C7" s="159"/>
      <c r="D7" s="160">
        <v>95900</v>
      </c>
      <c r="E7" s="161"/>
      <c r="F7" s="162">
        <v>65876</v>
      </c>
      <c r="G7" s="163"/>
      <c r="H7" s="164"/>
    </row>
    <row r="8" spans="1:8" x14ac:dyDescent="0.15">
      <c r="A8" s="165"/>
      <c r="B8" s="166"/>
      <c r="C8" s="167"/>
      <c r="D8" s="168">
        <v>64573</v>
      </c>
      <c r="E8" s="169"/>
      <c r="F8" s="170">
        <v>36484</v>
      </c>
      <c r="G8" s="171"/>
      <c r="H8" s="172"/>
    </row>
    <row r="9" spans="1:8" x14ac:dyDescent="0.15">
      <c r="A9" s="153" t="s">
        <v>559</v>
      </c>
      <c r="B9" s="158"/>
      <c r="C9" s="159"/>
      <c r="D9" s="160">
        <v>85070</v>
      </c>
      <c r="E9" s="161"/>
      <c r="F9" s="162">
        <v>68468</v>
      </c>
      <c r="G9" s="163"/>
      <c r="H9" s="164"/>
    </row>
    <row r="10" spans="1:8" x14ac:dyDescent="0.15">
      <c r="A10" s="165"/>
      <c r="B10" s="166"/>
      <c r="C10" s="167"/>
      <c r="D10" s="168">
        <v>49989</v>
      </c>
      <c r="E10" s="169"/>
      <c r="F10" s="170">
        <v>34140</v>
      </c>
      <c r="G10" s="171"/>
      <c r="H10" s="172"/>
    </row>
    <row r="11" spans="1:8" x14ac:dyDescent="0.15">
      <c r="A11" s="153" t="s">
        <v>560</v>
      </c>
      <c r="B11" s="158"/>
      <c r="C11" s="159"/>
      <c r="D11" s="160">
        <v>88464</v>
      </c>
      <c r="E11" s="161"/>
      <c r="F11" s="162">
        <v>69729</v>
      </c>
      <c r="G11" s="163"/>
      <c r="H11" s="164"/>
    </row>
    <row r="12" spans="1:8" x14ac:dyDescent="0.15">
      <c r="A12" s="165"/>
      <c r="B12" s="166"/>
      <c r="C12" s="173"/>
      <c r="D12" s="168">
        <v>63050</v>
      </c>
      <c r="E12" s="169"/>
      <c r="F12" s="170">
        <v>38908</v>
      </c>
      <c r="G12" s="171"/>
      <c r="H12" s="172"/>
    </row>
    <row r="13" spans="1:8" x14ac:dyDescent="0.15">
      <c r="A13" s="153"/>
      <c r="B13" s="158"/>
      <c r="C13" s="174"/>
      <c r="D13" s="175">
        <v>91297</v>
      </c>
      <c r="E13" s="176"/>
      <c r="F13" s="177">
        <v>79229</v>
      </c>
      <c r="G13" s="178"/>
      <c r="H13" s="164"/>
    </row>
    <row r="14" spans="1:8" x14ac:dyDescent="0.15">
      <c r="A14" s="165"/>
      <c r="B14" s="166"/>
      <c r="C14" s="167"/>
      <c r="D14" s="168">
        <v>59490</v>
      </c>
      <c r="E14" s="169"/>
      <c r="F14" s="170">
        <v>39891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3.01</v>
      </c>
      <c r="C19" s="179">
        <f>ROUND(VALUE(SUBSTITUTE(実質収支比率等に係る経年分析!G$48,"▲","-")),2)</f>
        <v>3.07</v>
      </c>
      <c r="D19" s="179">
        <f>ROUND(VALUE(SUBSTITUTE(実質収支比率等に係る経年分析!H$48,"▲","-")),2)</f>
        <v>3.05</v>
      </c>
      <c r="E19" s="179">
        <f>ROUND(VALUE(SUBSTITUTE(実質収支比率等に係る経年分析!I$48,"▲","-")),2)</f>
        <v>3.14</v>
      </c>
      <c r="F19" s="179">
        <f>ROUND(VALUE(SUBSTITUTE(実質収支比率等に係る経年分析!J$48,"▲","-")),2)</f>
        <v>3.16</v>
      </c>
    </row>
    <row r="20" spans="1:11" x14ac:dyDescent="0.15">
      <c r="A20" s="179" t="s">
        <v>55</v>
      </c>
      <c r="B20" s="179">
        <f>ROUND(VALUE(SUBSTITUTE(実質収支比率等に係る経年分析!F$47,"▲","-")),2)</f>
        <v>27.21</v>
      </c>
      <c r="C20" s="179">
        <f>ROUND(VALUE(SUBSTITUTE(実質収支比率等に係る経年分析!G$47,"▲","-")),2)</f>
        <v>28.45</v>
      </c>
      <c r="D20" s="179">
        <f>ROUND(VALUE(SUBSTITUTE(実質収支比率等に係る経年分析!H$47,"▲","-")),2)</f>
        <v>29.07</v>
      </c>
      <c r="E20" s="179">
        <f>ROUND(VALUE(SUBSTITUTE(実質収支比率等に係る経年分析!I$47,"▲","-")),2)</f>
        <v>25.89</v>
      </c>
      <c r="F20" s="179">
        <f>ROUND(VALUE(SUBSTITUTE(実質収支比率等に係る経年分析!J$47,"▲","-")),2)</f>
        <v>26.47</v>
      </c>
    </row>
    <row r="21" spans="1:11" x14ac:dyDescent="0.15">
      <c r="A21" s="179" t="s">
        <v>56</v>
      </c>
      <c r="B21" s="179">
        <f>IF(ISNUMBER(VALUE(SUBSTITUTE(実質収支比率等に係る経年分析!F$49,"▲","-"))),ROUND(VALUE(SUBSTITUTE(実質収支比率等に係る経年分析!F$49,"▲","-")),2),NA())</f>
        <v>1.41</v>
      </c>
      <c r="C21" s="179">
        <f>IF(ISNUMBER(VALUE(SUBSTITUTE(実質収支比率等に係る経年分析!G$49,"▲","-"))),ROUND(VALUE(SUBSTITUTE(実質収支比率等に係る経年分析!G$49,"▲","-")),2),NA())</f>
        <v>1.64</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-3.14</v>
      </c>
      <c r="F21" s="179">
        <f>IF(ISNUMBER(VALUE(SUBSTITUTE(実質収支比率等に係る経年分析!J$49,"▲","-"))),ROUND(VALUE(SUBSTITUTE(実質収支比率等に係る経年分析!J$49,"▲","-")),2),NA())</f>
        <v>-0.06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臼杵石仏特別会計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特定環境保全公共下水道事業特別会計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0.56999999999999995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2.13</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2630</v>
      </c>
      <c r="E42" s="181"/>
      <c r="F42" s="181"/>
      <c r="G42" s="181">
        <f>'実質公債費比率（分子）の構造'!L$52</f>
        <v>2648</v>
      </c>
      <c r="H42" s="181"/>
      <c r="I42" s="181"/>
      <c r="J42" s="181">
        <f>'実質公債費比率（分子）の構造'!M$52</f>
        <v>2556</v>
      </c>
      <c r="K42" s="181"/>
      <c r="L42" s="181"/>
      <c r="M42" s="181">
        <f>'実質公債費比率（分子）の構造'!N$52</f>
        <v>2655</v>
      </c>
      <c r="N42" s="181"/>
      <c r="O42" s="181"/>
      <c r="P42" s="181">
        <f>'実質公債費比率（分子）の構造'!O$52</f>
        <v>2465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78</v>
      </c>
      <c r="C44" s="181"/>
      <c r="D44" s="181"/>
      <c r="E44" s="181">
        <f>'実質公債費比率（分子）の構造'!L$50</f>
        <v>72</v>
      </c>
      <c r="F44" s="181"/>
      <c r="G44" s="181"/>
      <c r="H44" s="181">
        <f>'実質公債費比率（分子）の構造'!M$50</f>
        <v>79</v>
      </c>
      <c r="I44" s="181"/>
      <c r="J44" s="181"/>
      <c r="K44" s="181">
        <f>'実質公債費比率（分子）の構造'!N$50</f>
        <v>50</v>
      </c>
      <c r="L44" s="181"/>
      <c r="M44" s="181"/>
      <c r="N44" s="181">
        <f>'実質公債費比率（分子）の構造'!O$50</f>
        <v>30</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5</v>
      </c>
      <c r="L45" s="181"/>
      <c r="M45" s="181"/>
      <c r="N45" s="181">
        <f>'実質公債費比率（分子）の構造'!O$49</f>
        <v>5</v>
      </c>
      <c r="O45" s="181"/>
      <c r="P45" s="181"/>
    </row>
    <row r="46" spans="1:16" x14ac:dyDescent="0.15">
      <c r="A46" s="181" t="s">
        <v>67</v>
      </c>
      <c r="B46" s="181">
        <f>'実質公債費比率（分子）の構造'!K$48</f>
        <v>661</v>
      </c>
      <c r="C46" s="181"/>
      <c r="D46" s="181"/>
      <c r="E46" s="181">
        <f>'実質公債費比率（分子）の構造'!L$48</f>
        <v>714</v>
      </c>
      <c r="F46" s="181"/>
      <c r="G46" s="181"/>
      <c r="H46" s="181">
        <f>'実質公債費比率（分子）の構造'!M$48</f>
        <v>678</v>
      </c>
      <c r="I46" s="181"/>
      <c r="J46" s="181"/>
      <c r="K46" s="181">
        <f>'実質公債費比率（分子）の構造'!N$48</f>
        <v>651</v>
      </c>
      <c r="L46" s="181"/>
      <c r="M46" s="181"/>
      <c r="N46" s="181">
        <f>'実質公債費比率（分子）の構造'!O$48</f>
        <v>611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2939</v>
      </c>
      <c r="C49" s="181"/>
      <c r="D49" s="181"/>
      <c r="E49" s="181">
        <f>'実質公債費比率（分子）の構造'!L$45</f>
        <v>2911</v>
      </c>
      <c r="F49" s="181"/>
      <c r="G49" s="181"/>
      <c r="H49" s="181">
        <f>'実質公債費比率（分子）の構造'!M$45</f>
        <v>2811</v>
      </c>
      <c r="I49" s="181"/>
      <c r="J49" s="181"/>
      <c r="K49" s="181">
        <f>'実質公債費比率（分子）の構造'!N$45</f>
        <v>2960</v>
      </c>
      <c r="L49" s="181"/>
      <c r="M49" s="181"/>
      <c r="N49" s="181">
        <f>'実質公債費比率（分子）の構造'!O$45</f>
        <v>2607</v>
      </c>
      <c r="O49" s="181"/>
      <c r="P49" s="181"/>
    </row>
    <row r="50" spans="1:16" x14ac:dyDescent="0.15">
      <c r="A50" s="181" t="s">
        <v>71</v>
      </c>
      <c r="B50" s="181" t="e">
        <f>NA()</f>
        <v>#N/A</v>
      </c>
      <c r="C50" s="181">
        <f>IF(ISNUMBER('実質公債費比率（分子）の構造'!K$53),'実質公債費比率（分子）の構造'!K$53,NA())</f>
        <v>1048</v>
      </c>
      <c r="D50" s="181" t="e">
        <f>NA()</f>
        <v>#N/A</v>
      </c>
      <c r="E50" s="181" t="e">
        <f>NA()</f>
        <v>#N/A</v>
      </c>
      <c r="F50" s="181">
        <f>IF(ISNUMBER('実質公債費比率（分子）の構造'!L$53),'実質公債費比率（分子）の構造'!L$53,NA())</f>
        <v>1049</v>
      </c>
      <c r="G50" s="181" t="e">
        <f>NA()</f>
        <v>#N/A</v>
      </c>
      <c r="H50" s="181" t="e">
        <f>NA()</f>
        <v>#N/A</v>
      </c>
      <c r="I50" s="181">
        <f>IF(ISNUMBER('実質公債費比率（分子）の構造'!M$53),'実質公債費比率（分子）の構造'!M$53,NA())</f>
        <v>1012</v>
      </c>
      <c r="J50" s="181" t="e">
        <f>NA()</f>
        <v>#N/A</v>
      </c>
      <c r="K50" s="181" t="e">
        <f>NA()</f>
        <v>#N/A</v>
      </c>
      <c r="L50" s="181">
        <f>IF(ISNUMBER('実質公債費比率（分子）の構造'!N$53),'実質公債費比率（分子）の構造'!N$53,NA())</f>
        <v>1011</v>
      </c>
      <c r="M50" s="181" t="e">
        <f>NA()</f>
        <v>#N/A</v>
      </c>
      <c r="N50" s="181" t="e">
        <f>NA()</f>
        <v>#N/A</v>
      </c>
      <c r="O50" s="181">
        <f>IF(ISNUMBER('実質公債費比率（分子）の構造'!O$53),'実質公債費比率（分子）の構造'!O$53,NA())</f>
        <v>788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23953</v>
      </c>
      <c r="E56" s="180"/>
      <c r="F56" s="180"/>
      <c r="G56" s="180">
        <f>'将来負担比率（分子）の構造'!J$52</f>
        <v>24301</v>
      </c>
      <c r="H56" s="180"/>
      <c r="I56" s="180"/>
      <c r="J56" s="180">
        <f>'将来負担比率（分子）の構造'!K$52</f>
        <v>24372</v>
      </c>
      <c r="K56" s="180"/>
      <c r="L56" s="180"/>
      <c r="M56" s="180">
        <f>'将来負担比率（分子）の構造'!L$52</f>
        <v>24351</v>
      </c>
      <c r="N56" s="180"/>
      <c r="O56" s="180"/>
      <c r="P56" s="180">
        <f>'将来負担比率（分子）の構造'!M$52</f>
        <v>24466</v>
      </c>
    </row>
    <row r="57" spans="1:16" x14ac:dyDescent="0.15">
      <c r="A57" s="180" t="s">
        <v>42</v>
      </c>
      <c r="B57" s="180"/>
      <c r="C57" s="180"/>
      <c r="D57" s="180">
        <f>'将来負担比率（分子）の構造'!I$51</f>
        <v>2377</v>
      </c>
      <c r="E57" s="180"/>
      <c r="F57" s="180"/>
      <c r="G57" s="180">
        <f>'将来負担比率（分子）の構造'!J$51</f>
        <v>2082</v>
      </c>
      <c r="H57" s="180"/>
      <c r="I57" s="180"/>
      <c r="J57" s="180">
        <f>'将来負担比率（分子）の構造'!K$51</f>
        <v>1929</v>
      </c>
      <c r="K57" s="180"/>
      <c r="L57" s="180"/>
      <c r="M57" s="180">
        <f>'将来負担比率（分子）の構造'!L$51</f>
        <v>2163</v>
      </c>
      <c r="N57" s="180"/>
      <c r="O57" s="180"/>
      <c r="P57" s="180">
        <f>'将来負担比率（分子）の構造'!M$51</f>
        <v>2534</v>
      </c>
    </row>
    <row r="58" spans="1:16" x14ac:dyDescent="0.15">
      <c r="A58" s="180" t="s">
        <v>41</v>
      </c>
      <c r="B58" s="180"/>
      <c r="C58" s="180"/>
      <c r="D58" s="180">
        <f>'将来負担比率（分子）の構造'!I$50</f>
        <v>8870</v>
      </c>
      <c r="E58" s="180"/>
      <c r="F58" s="180"/>
      <c r="G58" s="180">
        <f>'将来負担比率（分子）の構造'!J$50</f>
        <v>9510</v>
      </c>
      <c r="H58" s="180"/>
      <c r="I58" s="180"/>
      <c r="J58" s="180">
        <f>'将来負担比率（分子）の構造'!K$50</f>
        <v>9542</v>
      </c>
      <c r="K58" s="180"/>
      <c r="L58" s="180"/>
      <c r="M58" s="180">
        <f>'将来負担比率（分子）の構造'!L$50</f>
        <v>9427</v>
      </c>
      <c r="N58" s="180"/>
      <c r="O58" s="180"/>
      <c r="P58" s="180">
        <f>'将来負担比率（分子）の構造'!M$50</f>
        <v>9786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0</v>
      </c>
      <c r="F61" s="180"/>
      <c r="G61" s="180"/>
      <c r="H61" s="180">
        <f>'将来負担比率（分子）の構造'!K$46</f>
        <v>2</v>
      </c>
      <c r="I61" s="180"/>
      <c r="J61" s="180"/>
      <c r="K61" s="180">
        <f>'将来負担比率（分子）の構造'!L$46</f>
        <v>2</v>
      </c>
      <c r="L61" s="180"/>
      <c r="M61" s="180"/>
      <c r="N61" s="180">
        <f>'将来負担比率（分子）の構造'!M$46</f>
        <v>2</v>
      </c>
      <c r="O61" s="180"/>
      <c r="P61" s="180"/>
    </row>
    <row r="62" spans="1:16" x14ac:dyDescent="0.15">
      <c r="A62" s="180" t="s">
        <v>35</v>
      </c>
      <c r="B62" s="180">
        <f>'将来負担比率（分子）の構造'!I$45</f>
        <v>3211</v>
      </c>
      <c r="C62" s="180"/>
      <c r="D62" s="180"/>
      <c r="E62" s="180">
        <f>'将来負担比率（分子）の構造'!J$45</f>
        <v>3196</v>
      </c>
      <c r="F62" s="180"/>
      <c r="G62" s="180"/>
      <c r="H62" s="180">
        <f>'将来負担比率（分子）の構造'!K$45</f>
        <v>3021</v>
      </c>
      <c r="I62" s="180"/>
      <c r="J62" s="180"/>
      <c r="K62" s="180">
        <f>'将来負担比率（分子）の構造'!L$45</f>
        <v>3025</v>
      </c>
      <c r="L62" s="180"/>
      <c r="M62" s="180"/>
      <c r="N62" s="180">
        <f>'将来負担比率（分子）の構造'!M$45</f>
        <v>3103</v>
      </c>
      <c r="O62" s="180"/>
      <c r="P62" s="180"/>
    </row>
    <row r="63" spans="1:16" x14ac:dyDescent="0.15">
      <c r="A63" s="180" t="s">
        <v>34</v>
      </c>
      <c r="B63" s="180">
        <f>'将来負担比率（分子）の構造'!I$44</f>
        <v>62</v>
      </c>
      <c r="C63" s="180"/>
      <c r="D63" s="180"/>
      <c r="E63" s="180">
        <f>'将来負担比率（分子）の構造'!J$44</f>
        <v>62</v>
      </c>
      <c r="F63" s="180"/>
      <c r="G63" s="180"/>
      <c r="H63" s="180">
        <f>'将来負担比率（分子）の構造'!K$44</f>
        <v>62</v>
      </c>
      <c r="I63" s="180"/>
      <c r="J63" s="180"/>
      <c r="K63" s="180">
        <f>'将来負担比率（分子）の構造'!L$44</f>
        <v>57</v>
      </c>
      <c r="L63" s="180"/>
      <c r="M63" s="180"/>
      <c r="N63" s="180">
        <f>'将来負担比率（分子）の構造'!M$44</f>
        <v>52</v>
      </c>
      <c r="O63" s="180"/>
      <c r="P63" s="180"/>
    </row>
    <row r="64" spans="1:16" x14ac:dyDescent="0.15">
      <c r="A64" s="180" t="s">
        <v>33</v>
      </c>
      <c r="B64" s="180">
        <f>'将来負担比率（分子）の構造'!I$43</f>
        <v>8593</v>
      </c>
      <c r="C64" s="180"/>
      <c r="D64" s="180"/>
      <c r="E64" s="180">
        <f>'将来負担比率（分子）の構造'!J$43</f>
        <v>8307</v>
      </c>
      <c r="F64" s="180"/>
      <c r="G64" s="180"/>
      <c r="H64" s="180">
        <f>'将来負担比率（分子）の構造'!K$43</f>
        <v>7879</v>
      </c>
      <c r="I64" s="180"/>
      <c r="J64" s="180"/>
      <c r="K64" s="180">
        <f>'将来負担比率（分子）の構造'!L$43</f>
        <v>7519</v>
      </c>
      <c r="L64" s="180"/>
      <c r="M64" s="180"/>
      <c r="N64" s="180">
        <f>'将来負担比率（分子）の構造'!M$43</f>
        <v>7087</v>
      </c>
      <c r="O64" s="180"/>
      <c r="P64" s="180"/>
    </row>
    <row r="65" spans="1:16" x14ac:dyDescent="0.15">
      <c r="A65" s="180" t="s">
        <v>32</v>
      </c>
      <c r="B65" s="180">
        <f>'将来負担比率（分子）の構造'!I$42</f>
        <v>255</v>
      </c>
      <c r="C65" s="180"/>
      <c r="D65" s="180"/>
      <c r="E65" s="180">
        <f>'将来負担比率（分子）の構造'!J$42</f>
        <v>236</v>
      </c>
      <c r="F65" s="180"/>
      <c r="G65" s="180"/>
      <c r="H65" s="180">
        <f>'将来負担比率（分子）の構造'!K$42</f>
        <v>199</v>
      </c>
      <c r="I65" s="180"/>
      <c r="J65" s="180"/>
      <c r="K65" s="180">
        <f>'将来負担比率（分子）の構造'!L$42</f>
        <v>170</v>
      </c>
      <c r="L65" s="180"/>
      <c r="M65" s="180"/>
      <c r="N65" s="180">
        <f>'将来負担比率（分子）の構造'!M$42</f>
        <v>155</v>
      </c>
      <c r="O65" s="180"/>
      <c r="P65" s="180"/>
    </row>
    <row r="66" spans="1:16" x14ac:dyDescent="0.15">
      <c r="A66" s="180" t="s">
        <v>31</v>
      </c>
      <c r="B66" s="180">
        <f>'将来負担比率（分子）の構造'!I$41</f>
        <v>25127</v>
      </c>
      <c r="C66" s="180"/>
      <c r="D66" s="180"/>
      <c r="E66" s="180">
        <f>'将来負担比率（分子）の構造'!J$41</f>
        <v>25424</v>
      </c>
      <c r="F66" s="180"/>
      <c r="G66" s="180"/>
      <c r="H66" s="180">
        <f>'将来負担比率（分子）の構造'!K$41</f>
        <v>25746</v>
      </c>
      <c r="I66" s="180"/>
      <c r="J66" s="180"/>
      <c r="K66" s="180">
        <f>'将来負担比率（分子）の構造'!L$41</f>
        <v>25708</v>
      </c>
      <c r="L66" s="180"/>
      <c r="M66" s="180"/>
      <c r="N66" s="180">
        <f>'将来負担比率（分子）の構造'!M$41</f>
        <v>26338</v>
      </c>
      <c r="O66" s="180"/>
      <c r="P66" s="180"/>
    </row>
    <row r="67" spans="1:16" x14ac:dyDescent="0.15">
      <c r="A67" s="180" t="s">
        <v>75</v>
      </c>
      <c r="B67" s="180" t="e">
        <f>NA()</f>
        <v>#N/A</v>
      </c>
      <c r="C67" s="180">
        <f>IF(ISNUMBER('将来負担比率（分子）の構造'!I$53), IF('将来負担比率（分子）の構造'!I$53 &lt; 0, 0, '将来負担比率（分子）の構造'!I$53), NA())</f>
        <v>2050</v>
      </c>
      <c r="D67" s="180" t="e">
        <f>NA()</f>
        <v>#N/A</v>
      </c>
      <c r="E67" s="180" t="e">
        <f>NA()</f>
        <v>#N/A</v>
      </c>
      <c r="F67" s="180">
        <f>IF(ISNUMBER('将来負担比率（分子）の構造'!J$53), IF('将来負担比率（分子）の構造'!J$53 &lt; 0, 0, '将来負担比率（分子）の構造'!J$53), NA())</f>
        <v>1333</v>
      </c>
      <c r="G67" s="180" t="e">
        <f>NA()</f>
        <v>#N/A</v>
      </c>
      <c r="H67" s="180" t="e">
        <f>NA()</f>
        <v>#N/A</v>
      </c>
      <c r="I67" s="180">
        <f>IF(ISNUMBER('将来負担比率（分子）の構造'!K$53), IF('将来負担比率（分子）の構造'!K$53 &lt; 0, 0, '将来負担比率（分子）の構造'!K$53), NA())</f>
        <v>1065</v>
      </c>
      <c r="J67" s="180" t="e">
        <f>NA()</f>
        <v>#N/A</v>
      </c>
      <c r="K67" s="180" t="e">
        <f>NA()</f>
        <v>#N/A</v>
      </c>
      <c r="L67" s="180">
        <f>IF(ISNUMBER('将来負担比率（分子）の構造'!L$53), IF('将来負担比率（分子）の構造'!L$53 &lt; 0, 0, '将来負担比率（分子）の構造'!L$53), NA())</f>
        <v>538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3412</v>
      </c>
      <c r="C72" s="184">
        <f>基金残高に係る経年分析!G55</f>
        <v>3034</v>
      </c>
      <c r="D72" s="184">
        <f>基金残高に係る経年分析!H55</f>
        <v>3031</v>
      </c>
    </row>
    <row r="73" spans="1:16" x14ac:dyDescent="0.15">
      <c r="A73" s="183" t="s">
        <v>78</v>
      </c>
      <c r="B73" s="184">
        <f>基金残高に係る経年分析!F56</f>
        <v>697</v>
      </c>
      <c r="C73" s="184">
        <f>基金残高に係る経年分析!G56</f>
        <v>702</v>
      </c>
      <c r="D73" s="184">
        <f>基金残高に係る経年分析!H56</f>
        <v>702</v>
      </c>
    </row>
    <row r="74" spans="1:16" x14ac:dyDescent="0.15">
      <c r="A74" s="183" t="s">
        <v>79</v>
      </c>
      <c r="B74" s="184">
        <f>基金残高に係る経年分析!F57</f>
        <v>4321</v>
      </c>
      <c r="C74" s="184">
        <f>基金残高に係る経年分析!G57</f>
        <v>4363</v>
      </c>
      <c r="D74" s="184">
        <f>基金残高に係る経年分析!H57</f>
        <v>4495</v>
      </c>
    </row>
  </sheetData>
  <sheetProtection algorithmName="SHA-512" hashValue="+uHA0y0R2E7Oo+k+PSVlI+hladKQzDHUTDNkFgjwupuR5vUkKhv5sISOcr26aSzBhjH/AJFPLcIZ2zBBvFX0+g==" saltValue="shqN0MyULfVniwckgUr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上原希望</cp:lastModifiedBy>
  <cp:lastPrinted>2020-03-24T00:47:30Z</cp:lastPrinted>
  <dcterms:created xsi:type="dcterms:W3CDTF">2020-02-10T06:18:57Z</dcterms:created>
  <dcterms:modified xsi:type="dcterms:W3CDTF">2020-09-23T07:33:33Z</dcterms:modified>
  <cp:category/>
</cp:coreProperties>
</file>