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2年度\決算統計\02公営企業\13経営比較分析表\03公営企業に係る経営比較分析表（令和元年度決算）の分析等について\05 HP掲載用\05経営比較分析表\05佐伯市\"/>
    </mc:Choice>
  </mc:AlternateContent>
  <workbookProtection workbookAlgorithmName="SHA-512" workbookHashValue="DTlujjxuDG9hlFym7YljSOz1ZyS+YGqYS/y+XPcBjEZGxe89VDGUcV+0+0J5Fj7lqmygnFo1zowvFBtDTJkxRQ==" workbookSaltValue="XQ7jMzC0M4j8Z5XQNme2rA==" workbookSpinCount="100000" lockStructure="1"/>
  <bookViews>
    <workbookView xWindow="0" yWindow="0" windowWidth="28800" windowHeight="1198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<sst xmlns="http://schemas.openxmlformats.org/spreadsheetml/2006/main" count="236" uniqueCount="120">
  <si>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</si>
  <si>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</si>
  <si>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</si>
  <si>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</si>
  <si>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</si>
  <si>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</si>
  <si>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</si>
  <si>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</si>
  <si>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</si>
  <si>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</si>
  <si>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</si>
  <si>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</si>
  <si>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</si>
  <si>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</si>
  <si>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</si>
  <si>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</si>
  <si>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</si>
  <si>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</si>
  <si>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</si>
  <si>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</si>
  <si>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</si>
  <si>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</si>
  <si>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</si>
  <si>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</si>
  <si>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</si>
  <si>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</si>
  <si>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</si>
  <si>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</si>
  <si>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</si>
  <si>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</si>
  <si>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</si>
  <si>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</si>
  <si>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</si>
  <si>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</si>
  <si>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</si>
  <si>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</si>
  <si>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</si>
  <si>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</si>
  <si>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</si>
  <si>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</si>
  <si>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</si>
  <si>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</si>
  <si>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</si>
  <si>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</si>
  <si>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</si>
  <si>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</si>
  <si>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</si>
  <si>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</si>
  <si>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</si>
  <si>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</si>
  <si>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</si>
  <si>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</si>
  <si>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</si>
  <si>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</si>
  <si>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</si>
  <si>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</si>
  <si>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</si>
  <si>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</si>
  <si>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</si>
  <si>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</si>
  <si>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</si>
  <si>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</si>
  <si>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</si>
  <si>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</si>
  <si>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</si>
  <si>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</si>
  <si>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</si>
  <si>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</si>
  <si>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</si>
  <si>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</si>
  <si>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</si>
  <si>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</si>
  <si>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</si>
  <si>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</si>
  <si>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</si>
  <si>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</si>
  <si>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</si>
  <si>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</si>
  <si>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</si>
  <si>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</si>
  <si>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</si>
  <si>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</si>
  <si>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</si>
  <si>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</si>
  <si>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</si>
  <si>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</si>
  <si>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</si>
  <si>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</si>
  <si>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</si>
  <si>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</si>
  <si>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</si>
  <si>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</si>
  <si>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</si>
  <si>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</si>
  <si>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</si>
  <si>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</si>
  <si>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</si>
  <si>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</si>
  <si>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</si>
  <si>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</si>
  <si>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</si>
  <si>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</si>
  <si>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</si>
  <si>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</si>
  <si>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</si>
  <si>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</si>
  <si>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</si>
  <si>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</si>
  <si>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</si>
  <si>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</si>
  <si>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</si>
  <si>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</si>
  <si>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</si>
  <si>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</si>
  <si>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</si>
  <si>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</si>
  <si>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</si>
  <si>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総収益で総費用に地方債償還金を加えた費用をどの程度賄えているかを示す指標。指標上はおおむね適正な値を示しているが、使用料収入以外の収入（一般会計からの繰入金）に依存している部分がかなり大きい。
④『企業債残高対事業規模比率』…料金収入に対する企業債残高の割合であり、企業債残高の規模を示す指標。企業債の償還には一般会計からの繰入金を充てているため類似団体の平均を大きく下回っている。
⑤『経費回収率』…使用料で回収すべき経費を、どの程度使用料で賄えているかを示す指標。類似団体の平均と比べ低い数値で推移しているため、適切な使用料収入の確保とさらなる経費削減に努める必要がある。
⑥『汚水処理原価』…有収水量1㎥当たりの汚水処理に要した費用で、汚水処理に係るコストを示す指標。類似団体の平均を上回っており、今後も施設の経年劣化による修繕料等の維持管理費の増加が想定されるため、各種経費の見直しを行い、効率的な経営に努める必要がある。
⑦『施設利用率』…施設の対応可能能力に対する処理水量の割合で、施設の利用状況を判断する指標。人口減少等により事業開始時に想定していた汚水処理量を下回っているため、低値で推移している。
⑧『水洗化率』…処理区域内人口のうち、実際に水洗便所を設置して汚水処理している割合を示す指標。新規整備地区の接続率が伸び悩んでいるため、接続の促進を行っていく必要がある。
　</t>
    <phoneticPr fontId="4"/>
  </si>
  <si>
    <t xml:space="preserve">≪管渠≫
③『管渠改善率』…当該年度に更新した管渠延長の割合を示す指標。当該事業は最初に整備した鶴見地区においても供用開始から約20年と比較的新しいため、現時点では管渠の改善が必要な事案はほとんど発生していない。
≪処理場≫
　処理場の機器については法定耐用年数を経過したものも増加しており、修繕料が増加傾向にある。
</t>
    <phoneticPr fontId="4"/>
  </si>
  <si>
    <t>　特定環境保全公共下水道事業については、今後、処理施設の老朽化等により維持管理・更新費用が増加する一方で、人口減少により使用料収入等が減少するという厳しい財政状況が予測される。
　平成30年度～令和2年度に策定するストックマネジメント計画等に基づいて計画的に施設の更新を行うことにより、維持管理費の抑制を図るとともに、未接続世帯への接続促進等を行うことにより、経営の安定化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</si>
</sst>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E5-4E4D-8A75-FB93778B273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3EE5-4E4D-8A75-FB93778B273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44.5</c:v>
                </c:pt>
                <c:pt idx="1">
                  <c:v>27.99</c:v>
                </c:pt>
                <c:pt idx="2">
                  <c:v>29.78</c:v>
                </c:pt>
                <c:pt idx="3">
                  <c:v>32.14</c:v>
                </c:pt>
                <c:pt idx="4">
                  <c:v>32.58</c:v>
                </c:pt>
              </c:numCache>
            </c:numRef>
          </c:val>
          <c:extLst>
            <c:ext xmlns:c16="http://schemas.microsoft.com/office/drawing/2014/chart" uri="{C3380CC4-5D6E-409C-BE32-E72D297353CC}">
              <c16:uniqueId val="{00000000-9806-4846-B328-8D3A8F21929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9806-4846-B328-8D3A8F21929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81.94</c:v>
                </c:pt>
                <c:pt idx="1">
                  <c:v>72.510000000000005</c:v>
                </c:pt>
                <c:pt idx="2">
                  <c:v>68.17</c:v>
                </c:pt>
                <c:pt idx="3">
                  <c:v>72.03</c:v>
                </c:pt>
                <c:pt idx="4">
                  <c:v>72.25</c:v>
                </c:pt>
              </c:numCache>
            </c:numRef>
          </c:val>
          <c:extLst>
            <c:ext xmlns:c16="http://schemas.microsoft.com/office/drawing/2014/chart" uri="{C3380CC4-5D6E-409C-BE32-E72D297353CC}">
              <c16:uniqueId val="{00000000-EE47-4220-BB9B-31DCBB94F55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EE47-4220-BB9B-31DCBB94F55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98.78</c:v>
                </c:pt>
                <c:pt idx="1">
                  <c:v>98.8</c:v>
                </c:pt>
                <c:pt idx="2">
                  <c:v>92.74</c:v>
                </c:pt>
                <c:pt idx="3">
                  <c:v>93.94</c:v>
                </c:pt>
                <c:pt idx="4">
                  <c:v>94.33</c:v>
                </c:pt>
              </c:numCache>
            </c:numRef>
          </c:val>
          <c:extLst>
            <c:ext xmlns:c16="http://schemas.microsoft.com/office/drawing/2014/chart" uri="{C3380CC4-5D6E-409C-BE32-E72D297353CC}">
              <c16:uniqueId val="{00000000-9D20-40DD-92EF-5F0D5641EB0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20-40DD-92EF-5F0D5641EB0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EA-4CD2-871D-C2AFE4912DB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EA-4CD2-871D-C2AFE4912DB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72-4366-A5B5-7F58952C79C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72-4366-A5B5-7F58952C79C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C4-42EF-A60D-64CDBCF0784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C4-42EF-A60D-64CDBCF0784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E4-4F7A-96D6-B5837218C91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E4-4F7A-96D6-B5837218C91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305.29000000000002</c:v>
                </c:pt>
                <c:pt idx="1">
                  <c:v>274.08999999999997</c:v>
                </c:pt>
                <c:pt idx="2">
                  <c:v>220.91</c:v>
                </c:pt>
                <c:pt idx="3">
                  <c:v>190.69</c:v>
                </c:pt>
                <c:pt idx="4">
                  <c:v>180.31</c:v>
                </c:pt>
              </c:numCache>
            </c:numRef>
          </c:val>
          <c:extLst>
            <c:ext xmlns:c16="http://schemas.microsoft.com/office/drawing/2014/chart" uri="{C3380CC4-5D6E-409C-BE32-E72D297353CC}">
              <c16:uniqueId val="{00000000-74E9-43B0-A1DF-EE55B7F10B7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74E9-43B0-A1DF-EE55B7F10B7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40.07</c:v>
                </c:pt>
                <c:pt idx="1">
                  <c:v>41.59</c:v>
                </c:pt>
                <c:pt idx="2">
                  <c:v>45.09</c:v>
                </c:pt>
                <c:pt idx="3">
                  <c:v>44.99</c:v>
                </c:pt>
                <c:pt idx="4">
                  <c:v>45.15</c:v>
                </c:pt>
              </c:numCache>
            </c:numRef>
          </c:val>
          <c:extLst>
            <c:ext xmlns:c16="http://schemas.microsoft.com/office/drawing/2014/chart" uri="{C3380CC4-5D6E-409C-BE32-E72D297353CC}">
              <c16:uniqueId val="{00000000-66DF-4387-9A8C-532FC7E5EBD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66DF-4387-9A8C-532FC7E5EBD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387.62</c:v>
                </c:pt>
                <c:pt idx="1">
                  <c:v>373.73</c:v>
                </c:pt>
                <c:pt idx="2">
                  <c:v>343.96</c:v>
                </c:pt>
                <c:pt idx="3">
                  <c:v>347.59</c:v>
                </c:pt>
                <c:pt idx="4">
                  <c:v>314.3</c:v>
                </c:pt>
              </c:numCache>
            </c:numRef>
          </c:val>
          <c:extLst>
            <c:ext xmlns:c16="http://schemas.microsoft.com/office/drawing/2014/chart" uri="{C3380CC4-5D6E-409C-BE32-E72D297353CC}">
              <c16:uniqueId val="{00000000-3CCD-4963-BEC6-220A6157AAA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3CCD-4963-BEC6-220A6157AAA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大分県　佐伯市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70708</v>
      </c>
      <c r="AM8" s="69"/>
      <c r="AN8" s="69"/>
      <c r="AO8" s="69"/>
      <c r="AP8" s="69"/>
      <c r="AQ8" s="69"/>
      <c r="AR8" s="69"/>
      <c r="AS8" s="69"/>
      <c r="AT8" s="68">
        <f>データ!T6</f>
        <v>903.12</v>
      </c>
      <c r="AU8" s="68"/>
      <c r="AV8" s="68"/>
      <c r="AW8" s="68"/>
      <c r="AX8" s="68"/>
      <c r="AY8" s="68"/>
      <c r="AZ8" s="68"/>
      <c r="BA8" s="68"/>
      <c r="BB8" s="68">
        <f>データ!U6</f>
        <v>78.290000000000006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6.04</v>
      </c>
      <c r="Q10" s="68"/>
      <c r="R10" s="68"/>
      <c r="S10" s="68"/>
      <c r="T10" s="68"/>
      <c r="U10" s="68"/>
      <c r="V10" s="68"/>
      <c r="W10" s="68">
        <f>データ!Q6</f>
        <v>94.45</v>
      </c>
      <c r="X10" s="68"/>
      <c r="Y10" s="68"/>
      <c r="Z10" s="68"/>
      <c r="AA10" s="68"/>
      <c r="AB10" s="68"/>
      <c r="AC10" s="68"/>
      <c r="AD10" s="69">
        <f>データ!R6</f>
        <v>2910</v>
      </c>
      <c r="AE10" s="69"/>
      <c r="AF10" s="69"/>
      <c r="AG10" s="69"/>
      <c r="AH10" s="69"/>
      <c r="AI10" s="69"/>
      <c r="AJ10" s="69"/>
      <c r="AK10" s="2"/>
      <c r="AL10" s="69">
        <f>データ!V6</f>
        <v>4249</v>
      </c>
      <c r="AM10" s="69"/>
      <c r="AN10" s="69"/>
      <c r="AO10" s="69"/>
      <c r="AP10" s="69"/>
      <c r="AQ10" s="69"/>
      <c r="AR10" s="69"/>
      <c r="AS10" s="69"/>
      <c r="AT10" s="68">
        <f>データ!W6</f>
        <v>1.63</v>
      </c>
      <c r="AU10" s="68"/>
      <c r="AV10" s="68"/>
      <c r="AW10" s="68"/>
      <c r="AX10" s="68"/>
      <c r="AY10" s="68"/>
      <c r="AZ10" s="68"/>
      <c r="BA10" s="68"/>
      <c r="BB10" s="68">
        <f>データ!X6</f>
        <v>2606.75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43</v>
      </c>
      <c r="N86" s="26" t="s">
        <v>44</v>
      </c>
      <c r="O86" s="26" t="str">
        <f>データ!EO6</f>
        <v>【0.28】</v>
      </c>
    </row>
  </sheetData>
  <sheetProtection algorithmName="SHA-512" hashValue="RP5pTVSjTI2qjy07gYFzOOJNNJPmTI5uwHHynH8c6SeeksHmzAtxS5XEsxA6MMCxebMXnzjYZnhmSqYGbGQ/ww==" saltValue="oX7xqOGmMXoUOwEjL987Q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442054</v>
      </c>
      <c r="D6" s="33">
        <f t="shared" si="3"/>
        <v>47</v>
      </c>
      <c r="E6" s="33">
        <f t="shared" si="3"/>
        <v>17</v>
      </c>
      <c r="F6" s="33">
        <f t="shared" si="3"/>
        <v>4</v>
      </c>
      <c r="G6" s="33">
        <f t="shared" si="3"/>
        <v>0</v>
      </c>
      <c r="H6" s="33" t="str">
        <f t="shared" si="3"/>
        <v>大分県　佐伯市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6.04</v>
      </c>
      <c r="Q6" s="34">
        <f t="shared" si="3"/>
        <v>94.45</v>
      </c>
      <c r="R6" s="34">
        <f t="shared" si="3"/>
        <v>2910</v>
      </c>
      <c r="S6" s="34">
        <f t="shared" si="3"/>
        <v>70708</v>
      </c>
      <c r="T6" s="34">
        <f t="shared" si="3"/>
        <v>903.12</v>
      </c>
      <c r="U6" s="34">
        <f t="shared" si="3"/>
        <v>78.290000000000006</v>
      </c>
      <c r="V6" s="34">
        <f t="shared" si="3"/>
        <v>4249</v>
      </c>
      <c r="W6" s="34">
        <f t="shared" si="3"/>
        <v>1.63</v>
      </c>
      <c r="X6" s="34">
        <f t="shared" si="3"/>
        <v>2606.75</v>
      </c>
      <c r="Y6" s="35">
        <f>IF(Y7="",NA(),Y7)</f>
        <v>98.78</v>
      </c>
      <c r="Z6" s="35">
        <f t="shared" ref="Z6:AH6" si="4">IF(Z7="",NA(),Z7)</f>
        <v>98.8</v>
      </c>
      <c r="AA6" s="35">
        <f t="shared" si="4"/>
        <v>92.74</v>
      </c>
      <c r="AB6" s="35">
        <f t="shared" si="4"/>
        <v>93.94</v>
      </c>
      <c r="AC6" s="35">
        <f t="shared" si="4"/>
        <v>94.33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305.29000000000002</v>
      </c>
      <c r="BG6" s="35">
        <f t="shared" ref="BG6:BO6" si="7">IF(BG7="",NA(),BG7)</f>
        <v>274.08999999999997</v>
      </c>
      <c r="BH6" s="35">
        <f t="shared" si="7"/>
        <v>220.91</v>
      </c>
      <c r="BI6" s="35">
        <f t="shared" si="7"/>
        <v>190.69</v>
      </c>
      <c r="BJ6" s="35">
        <f t="shared" si="7"/>
        <v>180.31</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40.07</v>
      </c>
      <c r="BR6" s="35">
        <f t="shared" ref="BR6:BZ6" si="8">IF(BR7="",NA(),BR7)</f>
        <v>41.59</v>
      </c>
      <c r="BS6" s="35">
        <f t="shared" si="8"/>
        <v>45.09</v>
      </c>
      <c r="BT6" s="35">
        <f t="shared" si="8"/>
        <v>44.99</v>
      </c>
      <c r="BU6" s="35">
        <f t="shared" si="8"/>
        <v>45.15</v>
      </c>
      <c r="BV6" s="35">
        <f t="shared" si="8"/>
        <v>66.22</v>
      </c>
      <c r="BW6" s="35">
        <f t="shared" si="8"/>
        <v>69.87</v>
      </c>
      <c r="BX6" s="35">
        <f t="shared" si="8"/>
        <v>74.3</v>
      </c>
      <c r="BY6" s="35">
        <f t="shared" si="8"/>
        <v>72.260000000000005</v>
      </c>
      <c r="BZ6" s="35">
        <f t="shared" si="8"/>
        <v>71.84</v>
      </c>
      <c r="CA6" s="34" t="str">
        <f>IF(CA7="","",IF(CA7="-","【-】","【"&amp;SUBSTITUTE(TEXT(CA7,"#,##0.00"),"-","△")&amp;"】"))</f>
        <v>【74.17】</v>
      </c>
      <c r="CB6" s="35">
        <f>IF(CB7="",NA(),CB7)</f>
        <v>387.62</v>
      </c>
      <c r="CC6" s="35">
        <f t="shared" ref="CC6:CK6" si="9">IF(CC7="",NA(),CC7)</f>
        <v>373.73</v>
      </c>
      <c r="CD6" s="35">
        <f t="shared" si="9"/>
        <v>343.96</v>
      </c>
      <c r="CE6" s="35">
        <f t="shared" si="9"/>
        <v>347.59</v>
      </c>
      <c r="CF6" s="35">
        <f t="shared" si="9"/>
        <v>314.3</v>
      </c>
      <c r="CG6" s="35">
        <f t="shared" si="9"/>
        <v>246.72</v>
      </c>
      <c r="CH6" s="35">
        <f t="shared" si="9"/>
        <v>234.96</v>
      </c>
      <c r="CI6" s="35">
        <f t="shared" si="9"/>
        <v>221.81</v>
      </c>
      <c r="CJ6" s="35">
        <f t="shared" si="9"/>
        <v>230.02</v>
      </c>
      <c r="CK6" s="35">
        <f t="shared" si="9"/>
        <v>228.47</v>
      </c>
      <c r="CL6" s="34" t="str">
        <f>IF(CL7="","",IF(CL7="-","【-】","【"&amp;SUBSTITUTE(TEXT(CL7,"#,##0.00"),"-","△")&amp;"】"))</f>
        <v>【218.56】</v>
      </c>
      <c r="CM6" s="35">
        <f>IF(CM7="",NA(),CM7)</f>
        <v>44.5</v>
      </c>
      <c r="CN6" s="35">
        <f t="shared" ref="CN6:CV6" si="10">IF(CN7="",NA(),CN7)</f>
        <v>27.99</v>
      </c>
      <c r="CO6" s="35">
        <f t="shared" si="10"/>
        <v>29.78</v>
      </c>
      <c r="CP6" s="35">
        <f t="shared" si="10"/>
        <v>32.14</v>
      </c>
      <c r="CQ6" s="35">
        <f t="shared" si="10"/>
        <v>32.58</v>
      </c>
      <c r="CR6" s="35">
        <f t="shared" si="10"/>
        <v>41.35</v>
      </c>
      <c r="CS6" s="35">
        <f t="shared" si="10"/>
        <v>42.9</v>
      </c>
      <c r="CT6" s="35">
        <f t="shared" si="10"/>
        <v>43.36</v>
      </c>
      <c r="CU6" s="35">
        <f t="shared" si="10"/>
        <v>42.56</v>
      </c>
      <c r="CV6" s="35">
        <f t="shared" si="10"/>
        <v>42.47</v>
      </c>
      <c r="CW6" s="34" t="str">
        <f>IF(CW7="","",IF(CW7="-","【-】","【"&amp;SUBSTITUTE(TEXT(CW7,"#,##0.00"),"-","△")&amp;"】"))</f>
        <v>【42.86】</v>
      </c>
      <c r="CX6" s="35">
        <f>IF(CX7="",NA(),CX7)</f>
        <v>81.94</v>
      </c>
      <c r="CY6" s="35">
        <f t="shared" ref="CY6:DG6" si="11">IF(CY7="",NA(),CY7)</f>
        <v>72.510000000000005</v>
      </c>
      <c r="CZ6" s="35">
        <f t="shared" si="11"/>
        <v>68.17</v>
      </c>
      <c r="DA6" s="35">
        <f t="shared" si="11"/>
        <v>72.03</v>
      </c>
      <c r="DB6" s="35">
        <f t="shared" si="11"/>
        <v>72.25</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442054</v>
      </c>
      <c r="D7" s="37">
        <v>47</v>
      </c>
      <c r="E7" s="37">
        <v>17</v>
      </c>
      <c r="F7" s="37">
        <v>4</v>
      </c>
      <c r="G7" s="37">
        <v>0</v>
      </c>
      <c r="H7" s="37" t="s">
        <v>98</v>
      </c>
      <c r="I7" s="37" t="s">
        <v>99</v>
      </c>
      <c r="J7" s="37" t="s">
        <v>100</v>
      </c>
      <c r="K7" s="37" t="s">
        <v>101</v>
      </c>
      <c r="L7" s="37" t="s">
        <v>102</v>
      </c>
      <c r="M7" s="37" t="s">
        <v>103</v>
      </c>
      <c r="N7" s="38" t="s">
        <v>104</v>
      </c>
      <c r="O7" s="38" t="s">
        <v>105</v>
      </c>
      <c r="P7" s="38">
        <v>6.04</v>
      </c>
      <c r="Q7" s="38">
        <v>94.45</v>
      </c>
      <c r="R7" s="38">
        <v>2910</v>
      </c>
      <c r="S7" s="38">
        <v>70708</v>
      </c>
      <c r="T7" s="38">
        <v>903.12</v>
      </c>
      <c r="U7" s="38">
        <v>78.290000000000006</v>
      </c>
      <c r="V7" s="38">
        <v>4249</v>
      </c>
      <c r="W7" s="38">
        <v>1.63</v>
      </c>
      <c r="X7" s="38">
        <v>2606.75</v>
      </c>
      <c r="Y7" s="38">
        <v>98.78</v>
      </c>
      <c r="Z7" s="38">
        <v>98.8</v>
      </c>
      <c r="AA7" s="38">
        <v>92.74</v>
      </c>
      <c r="AB7" s="38">
        <v>93.94</v>
      </c>
      <c r="AC7" s="38">
        <v>94.33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305.29000000000002</v>
      </c>
      <c r="BG7" s="38">
        <v>274.08999999999997</v>
      </c>
      <c r="BH7" s="38">
        <v>220.91</v>
      </c>
      <c r="BI7" s="38">
        <v>190.69</v>
      </c>
      <c r="BJ7" s="38">
        <v>180.31</v>
      </c>
      <c r="BK7" s="38">
        <v>1434.89</v>
      </c>
      <c r="BL7" s="38">
        <v>1298.9100000000001</v>
      </c>
      <c r="BM7" s="38">
        <v>1243.71</v>
      </c>
      <c r="BN7" s="38">
        <v>1194.1500000000001</v>
      </c>
      <c r="BO7" s="38">
        <v>1206.79</v>
      </c>
      <c r="BP7" s="38">
        <v>1218.7</v>
      </c>
      <c r="BQ7" s="38">
        <v>40.07</v>
      </c>
      <c r="BR7" s="38">
        <v>41.59</v>
      </c>
      <c r="BS7" s="38">
        <v>45.09</v>
      </c>
      <c r="BT7" s="38">
        <v>44.99</v>
      </c>
      <c r="BU7" s="38">
        <v>45.15</v>
      </c>
      <c r="BV7" s="38">
        <v>66.22</v>
      </c>
      <c r="BW7" s="38">
        <v>69.87</v>
      </c>
      <c r="BX7" s="38">
        <v>74.3</v>
      </c>
      <c r="BY7" s="38">
        <v>72.260000000000005</v>
      </c>
      <c r="BZ7" s="38">
        <v>71.84</v>
      </c>
      <c r="CA7" s="38">
        <v>74.17</v>
      </c>
      <c r="CB7" s="38">
        <v>387.62</v>
      </c>
      <c r="CC7" s="38">
        <v>373.73</v>
      </c>
      <c r="CD7" s="38">
        <v>343.96</v>
      </c>
      <c r="CE7" s="38">
        <v>347.59</v>
      </c>
      <c r="CF7" s="38">
        <v>314.3</v>
      </c>
      <c r="CG7" s="38">
        <v>246.72</v>
      </c>
      <c r="CH7" s="38">
        <v>234.96</v>
      </c>
      <c r="CI7" s="38">
        <v>221.81</v>
      </c>
      <c r="CJ7" s="38">
        <v>230.02</v>
      </c>
      <c r="CK7" s="38">
        <v>228.47</v>
      </c>
      <c r="CL7" s="38">
        <v>218.56</v>
      </c>
      <c r="CM7" s="38">
        <v>44.5</v>
      </c>
      <c r="CN7" s="38">
        <v>27.99</v>
      </c>
      <c r="CO7" s="38">
        <v>29.78</v>
      </c>
      <c r="CP7" s="38">
        <v>32.14</v>
      </c>
      <c r="CQ7" s="38">
        <v>32.58</v>
      </c>
      <c r="CR7" s="38">
        <v>41.35</v>
      </c>
      <c r="CS7" s="38">
        <v>42.9</v>
      </c>
      <c r="CT7" s="38">
        <v>43.36</v>
      </c>
      <c r="CU7" s="38">
        <v>42.56</v>
      </c>
      <c r="CV7" s="38">
        <v>42.47</v>
      </c>
      <c r="CW7" s="38">
        <v>42.86</v>
      </c>
      <c r="CX7" s="38">
        <v>81.94</v>
      </c>
      <c r="CY7" s="38">
        <v>72.510000000000005</v>
      </c>
      <c r="CZ7" s="38">
        <v>68.17</v>
      </c>
      <c r="DA7" s="38">
        <v>72.03</v>
      </c>
      <c r="DB7" s="38">
        <v>72.25</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2021-01-14T23:32:28Z</cp:lastPrinted>
  <dcterms:created xsi:type="dcterms:W3CDTF">2020-12-04T02:58:07Z</dcterms:created>
  <dcterms:modified xsi:type="dcterms:W3CDTF">2022-06-29T00:56:49Z</dcterms:modified>
  <cp:category/>
</cp:coreProperties>
</file>