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801791\市町村振興課共有\財政班\財政担当R2年度\決算統計\02公営企業\13経営比較分析表\03公営企業に係る経営比較分析表（令和元年度決算）の分析等について\05 HP掲載用\05経営比較分析表\03中津市\"/>
    </mc:Choice>
  </mc:AlternateContent>
  <workbookProtection workbookAlgorithmName="SHA-512" workbookHashValue="AuaoBKuk7c9SzpVZL9qy3rrUrb/NgAA3DA2IZdTW19V81O6BT3Dd5zZrPkpH/XfuBzkpvhuHL97wDF/SCQv8cg==" workbookSaltValue="BS5ZEH4emiDhUt4qic04kQ=="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<sst xmlns="http://schemas.openxmlformats.org/spreadsheetml/2006/main" count="228" uniqueCount="112">
  <si>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</si>
  <si>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</si>
  <si>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</si>
  <si>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</si>
  <si>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</si>
  <si>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</si>
  <si>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</si>
  <si>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</si>
  <si>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</si>
  <si>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</si>
  <si>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</si>
  <si>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</si>
  <si>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</si>
  <si>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</si>
  <si>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</si>
  <si>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</si>
  <si>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</si>
  <si>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</si>
  <si>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</si>
  <si>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</si>
  <si>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</si>
  <si>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</si>
  <si>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</si>
  <si>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</si>
  <si>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</si>
  <si>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</si>
  <si>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</si>
  <si>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</si>
  <si>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</si>
  <si>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</si>
  <si>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</si>
  <si>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</si>
  <si>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</si>
  <si>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</si>
  <si>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</si>
  <si>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</si>
  <si>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</si>
  <si>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</si>
  <si>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</si>
  <si>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</si>
  <si>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</si>
  <si>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</si>
  <si>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</si>
  <si>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</si>
  <si>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</si>
  <si>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</si>
  <si>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</si>
  <si>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</si>
  <si>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</si>
  <si>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</si>
  <si>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</si>
  <si>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</si>
  <si>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</si>
  <si>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</si>
  <si>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</si>
  <si>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</si>
  <si>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</si>
  <si>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</si>
  <si>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</si>
  <si>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</si>
  <si>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</si>
  <si>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</si>
  <si>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</si>
  <si>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</si>
  <si>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</si>
  <si>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</si>
  <si>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</si>
  <si>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</si>
  <si>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</si>
  <si>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</si>
  <si>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</si>
  <si>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</si>
  <si>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</si>
  <si>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</si>
  <si>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</si>
  <si>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</si>
  <si>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</si>
  <si>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</si>
  <si>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</si>
  <si>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</si>
  <si>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</si>
  <si>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</si>
  <si>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</si>
  <si>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</si>
  <si>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</si>
  <si>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</si>
  <si>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</si>
  <si>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</si>
  <si>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</si>
  <si>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</si>
  <si>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</si>
  <si>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</si>
  <si>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中津市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</si>
  <si>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</si>
  <si>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</si>
  <si>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</si>
  <si>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</si>
  <si>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</si>
  <si>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</si>
  <si>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</si>
  <si>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</si>
  <si>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</si>
  <si>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</si>
  <si>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</si>
  <si>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</si>
  <si>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</si>
  <si>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</si>
  <si>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</si>
  <si>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</si>
  <si>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①『有形固定資産減価償却率』・・・有形固定資産のうち償却対象資産の減価償却がどの程度進んでいるかを表す指標。類似団体、全国平均と比較しても低い状況にあるため、おおむね良好な状況である。
②『管路経年化率』・・・法定耐用年数を超えた管路延長の割合を表す指標。類似団体と比べ低い状況にあるが、計画的な管路更新を行っていく必要がある。
③『管路更新率』・・・当該年度に更新した管路延長の割合を表す指標。類似団体と比べて高い数値であるが、今後も計画的な管路更新を行っていく必要がある。</t>
    <phoneticPr fontId="4"/>
  </si>
  <si>
    <t>①『経常収支比率』・・・経常費用が経常収益でどの程度賄われているかを示す指標。R01年度も100％を上回り、類似団体と比較しても高い状況であるため、健全な経営状況を維持できている。
②『累積欠損金比率』・・・累積欠損金は発生しておらず、0%であり問題はない。
③『流動比率』・・・短期的な債務に対する支払能力を示す指標であり100％を上回っているが、類似団体と比較して低い状況であるため、投資規模の適正化が必要な状況である。
④『企業債残高対給水収益比率』・・・給水収益に対する企業債残高の割合であり、企業債残高の規模を表す指標。類似団体と比べても高いため、今後も投資規模の適正化が必要な状況にある。
⑤『料金回収率』・・・給水に係る費用が、どの程度給水収益で賄えているかを表した指標。100％を上回っていることから、必要な経費を給水収益で賄えており、類似団体と比較しても高いため健全な経営状況である。
⑥『給水原価』・・・有収水量1㎥あたりについて、どれだけの費用がかかるかを表す指標。前年度より低い値となり、類似団体と比べても近い値となった。今後も給水原価が大きい値にならないように、更なる費用の効率化を図る必要がある。
⑦『施設利用率』・・・配水能力に対する配水量の割合で、施設の利用状況を判断する指標。高い水準で推移しており、適切な施設規模であるといえる。
⑧『有収率』・・・施設の稼動が収益につながっているかを判断する指標。類似団体と比較しても高く、健全な状況である。</t>
    <rPh sb="444" eb="447">
      <t>ゼンネンド</t>
    </rPh>
    <rPh sb="449" eb="450">
      <t>ヒク</t>
    </rPh>
    <rPh sb="451" eb="452">
      <t>アタイ</t>
    </rPh>
    <rPh sb="456" eb="458">
      <t>ルイジ</t>
    </rPh>
    <rPh sb="458" eb="460">
      <t>ダンタイ</t>
    </rPh>
    <rPh sb="461" eb="462">
      <t>クラ</t>
    </rPh>
    <rPh sb="465" eb="466">
      <t>チカ</t>
    </rPh>
    <rPh sb="467" eb="468">
      <t>アタイ</t>
    </rPh>
    <rPh sb="473" eb="475">
      <t>コンゴ</t>
    </rPh>
    <rPh sb="476" eb="478">
      <t>キュウスイ</t>
    </rPh>
    <rPh sb="478" eb="480">
      <t>ゲンカ</t>
    </rPh>
    <rPh sb="481" eb="482">
      <t>オオ</t>
    </rPh>
    <rPh sb="484" eb="485">
      <t>アタイ</t>
    </rPh>
    <rPh sb="494" eb="495">
      <t>サラ</t>
    </rPh>
    <rPh sb="502" eb="503">
      <t>カ</t>
    </rPh>
    <rPh sb="504" eb="505">
      <t>ハカ</t>
    </rPh>
    <phoneticPr fontId="4"/>
  </si>
  <si>
    <t>前年度からの大きな変化もなく、経営の健全性、効率性については概ね良好な状況である。また現時点での管路経年化率は低く、健全性は保たれているが、現在の管路更新率であれば将来的に耐用年数を超えた施設が多くなるため、企業債残高との調整を図りながら、計画的な投資のあり方について検討する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</si>
</sst>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name val="ＭＳ ゴシック"/>
      <family val="3"/>
      <charset val="128"/>
    </font>
    <font>
      <b/>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0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7" fillId="0" borderId="6" xfId="0" applyFont="1" applyBorder="1" applyAlignment="1">
      <alignment horizontal="left" vertical="center"/>
    </xf>
    <xf numFmtId="0" fontId="17" fillId="0" borderId="7" xfId="0" applyFont="1" applyBorder="1" applyAlignment="1">
      <alignment horizontal="left" vertical="center"/>
    </xf>
    <xf numFmtId="0" fontId="17" fillId="0" borderId="8" xfId="0" applyFont="1" applyBorder="1" applyAlignment="1">
      <alignment horizontal="left" vertical="center"/>
    </xf>
    <xf numFmtId="0" fontId="17" fillId="0" borderId="9" xfId="0" applyFont="1" applyBorder="1" applyAlignment="1">
      <alignment horizontal="left" vertical="center"/>
    </xf>
    <xf numFmtId="0" fontId="17" fillId="0" borderId="0" xfId="0" applyFont="1" applyBorder="1" applyAlignment="1">
      <alignment horizontal="left" vertical="center"/>
    </xf>
    <xf numFmtId="0" fontId="17" fillId="0" borderId="10" xfId="0" applyFont="1" applyBorder="1" applyAlignment="1">
      <alignment horizontal="left" vertical="center"/>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0.47</c:v>
                </c:pt>
                <c:pt idx="1">
                  <c:v>0.34</c:v>
                </c:pt>
                <c:pt idx="2">
                  <c:v>1.1000000000000001</c:v>
                </c:pt>
                <c:pt idx="3">
                  <c:v>0.94</c:v>
                </c:pt>
                <c:pt idx="4">
                  <c:v>1.02</c:v>
                </c:pt>
              </c:numCache>
            </c:numRef>
          </c:val>
          <c:extLst>
            <c:ext xmlns:c16="http://schemas.microsoft.com/office/drawing/2014/chart" uri="{C3380CC4-5D6E-409C-BE32-E72D297353CC}">
              <c16:uniqueId val="{00000000-A5A6-461B-BF0C-E1F360BA5508}"/>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0.71</c:v>
                </c:pt>
                <c:pt idx="2">
                  <c:v>0.75</c:v>
                </c:pt>
                <c:pt idx="3">
                  <c:v>0.63</c:v>
                </c:pt>
                <c:pt idx="4">
                  <c:v>0.63</c:v>
                </c:pt>
              </c:numCache>
            </c:numRef>
          </c:val>
          <c:smooth val="0"/>
          <c:extLst>
            <c:ext xmlns:c16="http://schemas.microsoft.com/office/drawing/2014/chart" uri="{C3380CC4-5D6E-409C-BE32-E72D297353CC}">
              <c16:uniqueId val="{00000001-A5A6-461B-BF0C-E1F360BA5508}"/>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67.56</c:v>
                </c:pt>
                <c:pt idx="1">
                  <c:v>66.760000000000005</c:v>
                </c:pt>
                <c:pt idx="2">
                  <c:v>66.97</c:v>
                </c:pt>
                <c:pt idx="3">
                  <c:v>66.989999999999995</c:v>
                </c:pt>
                <c:pt idx="4">
                  <c:v>66.680000000000007</c:v>
                </c:pt>
              </c:numCache>
            </c:numRef>
          </c:val>
          <c:extLst>
            <c:ext xmlns:c16="http://schemas.microsoft.com/office/drawing/2014/chart" uri="{C3380CC4-5D6E-409C-BE32-E72D297353CC}">
              <c16:uniqueId val="{00000000-7568-4C35-BB98-42081B5FAE09}"/>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59.34</c:v>
                </c:pt>
                <c:pt idx="1">
                  <c:v>59.11</c:v>
                </c:pt>
                <c:pt idx="2">
                  <c:v>59.74</c:v>
                </c:pt>
                <c:pt idx="3">
                  <c:v>59.46</c:v>
                </c:pt>
                <c:pt idx="4">
                  <c:v>59.51</c:v>
                </c:pt>
              </c:numCache>
            </c:numRef>
          </c:val>
          <c:smooth val="0"/>
          <c:extLst>
            <c:ext xmlns:c16="http://schemas.microsoft.com/office/drawing/2014/chart" uri="{C3380CC4-5D6E-409C-BE32-E72D297353CC}">
              <c16:uniqueId val="{00000001-7568-4C35-BB98-42081B5FAE09}"/>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90.69</c:v>
                </c:pt>
                <c:pt idx="1">
                  <c:v>91.87</c:v>
                </c:pt>
                <c:pt idx="2">
                  <c:v>90.92</c:v>
                </c:pt>
                <c:pt idx="3">
                  <c:v>90.39</c:v>
                </c:pt>
                <c:pt idx="4">
                  <c:v>90.21</c:v>
                </c:pt>
              </c:numCache>
            </c:numRef>
          </c:val>
          <c:extLst>
            <c:ext xmlns:c16="http://schemas.microsoft.com/office/drawing/2014/chart" uri="{C3380CC4-5D6E-409C-BE32-E72D297353CC}">
              <c16:uniqueId val="{00000000-A116-4F98-B879-4909A0AFBDED}"/>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87.74</c:v>
                </c:pt>
                <c:pt idx="1">
                  <c:v>87.91</c:v>
                </c:pt>
                <c:pt idx="2">
                  <c:v>87.28</c:v>
                </c:pt>
                <c:pt idx="3">
                  <c:v>87.41</c:v>
                </c:pt>
                <c:pt idx="4">
                  <c:v>87.08</c:v>
                </c:pt>
              </c:numCache>
            </c:numRef>
          </c:val>
          <c:smooth val="0"/>
          <c:extLst>
            <c:ext xmlns:c16="http://schemas.microsoft.com/office/drawing/2014/chart" uri="{C3380CC4-5D6E-409C-BE32-E72D297353CC}">
              <c16:uniqueId val="{00000001-A116-4F98-B879-4909A0AFBDED}"/>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141.34</c:v>
                </c:pt>
                <c:pt idx="1">
                  <c:v>135.33000000000001</c:v>
                </c:pt>
                <c:pt idx="2">
                  <c:v>128.75</c:v>
                </c:pt>
                <c:pt idx="3">
                  <c:v>122.81</c:v>
                </c:pt>
                <c:pt idx="4">
                  <c:v>127.07</c:v>
                </c:pt>
              </c:numCache>
            </c:numRef>
          </c:val>
          <c:extLst>
            <c:ext xmlns:c16="http://schemas.microsoft.com/office/drawing/2014/chart" uri="{C3380CC4-5D6E-409C-BE32-E72D297353CC}">
              <c16:uniqueId val="{00000000-3B44-4A1F-8179-5ECFF3D4C9CA}"/>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112.69</c:v>
                </c:pt>
                <c:pt idx="1">
                  <c:v>113.16</c:v>
                </c:pt>
                <c:pt idx="2">
                  <c:v>112.15</c:v>
                </c:pt>
                <c:pt idx="3">
                  <c:v>111.44</c:v>
                </c:pt>
                <c:pt idx="4">
                  <c:v>111.17</c:v>
                </c:pt>
              </c:numCache>
            </c:numRef>
          </c:val>
          <c:smooth val="0"/>
          <c:extLst>
            <c:ext xmlns:c16="http://schemas.microsoft.com/office/drawing/2014/chart" uri="{C3380CC4-5D6E-409C-BE32-E72D297353CC}">
              <c16:uniqueId val="{00000001-3B44-4A1F-8179-5ECFF3D4C9CA}"/>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43.48</c:v>
                </c:pt>
                <c:pt idx="1">
                  <c:v>43.79</c:v>
                </c:pt>
                <c:pt idx="2">
                  <c:v>37.869999999999997</c:v>
                </c:pt>
                <c:pt idx="3">
                  <c:v>39.39</c:v>
                </c:pt>
                <c:pt idx="4">
                  <c:v>40.1</c:v>
                </c:pt>
              </c:numCache>
            </c:numRef>
          </c:val>
          <c:extLst>
            <c:ext xmlns:c16="http://schemas.microsoft.com/office/drawing/2014/chart" uri="{C3380CC4-5D6E-409C-BE32-E72D297353CC}">
              <c16:uniqueId val="{00000000-A629-48EA-89EC-5CD8C28ADFDE}"/>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46.27</c:v>
                </c:pt>
                <c:pt idx="1">
                  <c:v>46.88</c:v>
                </c:pt>
                <c:pt idx="2">
                  <c:v>46.94</c:v>
                </c:pt>
                <c:pt idx="3">
                  <c:v>47.62</c:v>
                </c:pt>
                <c:pt idx="4">
                  <c:v>48.55</c:v>
                </c:pt>
              </c:numCache>
            </c:numRef>
          </c:val>
          <c:smooth val="0"/>
          <c:extLst>
            <c:ext xmlns:c16="http://schemas.microsoft.com/office/drawing/2014/chart" uri="{C3380CC4-5D6E-409C-BE32-E72D297353CC}">
              <c16:uniqueId val="{00000001-A629-48EA-89EC-5CD8C28ADFDE}"/>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4.6100000000000003</c:v>
                </c:pt>
                <c:pt idx="1">
                  <c:v>5.6</c:v>
                </c:pt>
                <c:pt idx="2">
                  <c:v>4.2699999999999996</c:v>
                </c:pt>
                <c:pt idx="3">
                  <c:v>4.32</c:v>
                </c:pt>
                <c:pt idx="4">
                  <c:v>4.58</c:v>
                </c:pt>
              </c:numCache>
            </c:numRef>
          </c:val>
          <c:extLst>
            <c:ext xmlns:c16="http://schemas.microsoft.com/office/drawing/2014/chart" uri="{C3380CC4-5D6E-409C-BE32-E72D297353CC}">
              <c16:uniqueId val="{00000000-7839-4902-BFC6-887E6E036957}"/>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10.93</c:v>
                </c:pt>
                <c:pt idx="1">
                  <c:v>13.39</c:v>
                </c:pt>
                <c:pt idx="2">
                  <c:v>14.48</c:v>
                </c:pt>
                <c:pt idx="3">
                  <c:v>16.27</c:v>
                </c:pt>
                <c:pt idx="4">
                  <c:v>17.11</c:v>
                </c:pt>
              </c:numCache>
            </c:numRef>
          </c:val>
          <c:smooth val="0"/>
          <c:extLst>
            <c:ext xmlns:c16="http://schemas.microsoft.com/office/drawing/2014/chart" uri="{C3380CC4-5D6E-409C-BE32-E72D297353CC}">
              <c16:uniqueId val="{00000001-7839-4902-BFC6-887E6E036957}"/>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B14-464B-92E9-2CF7541D4F55}"/>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0.54</c:v>
                </c:pt>
                <c:pt idx="1">
                  <c:v>0.68</c:v>
                </c:pt>
                <c:pt idx="2">
                  <c:v>1</c:v>
                </c:pt>
                <c:pt idx="3">
                  <c:v>1.03</c:v>
                </c:pt>
                <c:pt idx="4">
                  <c:v>0.78</c:v>
                </c:pt>
              </c:numCache>
            </c:numRef>
          </c:val>
          <c:smooth val="0"/>
          <c:extLst>
            <c:ext xmlns:c16="http://schemas.microsoft.com/office/drawing/2014/chart" uri="{C3380CC4-5D6E-409C-BE32-E72D297353CC}">
              <c16:uniqueId val="{00000001-AB14-464B-92E9-2CF7541D4F55}"/>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293.82</c:v>
                </c:pt>
                <c:pt idx="1">
                  <c:v>256.62</c:v>
                </c:pt>
                <c:pt idx="2">
                  <c:v>190.09</c:v>
                </c:pt>
                <c:pt idx="3">
                  <c:v>213.87</c:v>
                </c:pt>
                <c:pt idx="4">
                  <c:v>227.79</c:v>
                </c:pt>
              </c:numCache>
            </c:numRef>
          </c:val>
          <c:extLst>
            <c:ext xmlns:c16="http://schemas.microsoft.com/office/drawing/2014/chart" uri="{C3380CC4-5D6E-409C-BE32-E72D297353CC}">
              <c16:uniqueId val="{00000000-A5C3-410D-903A-7EF0D4429894}"/>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346.59</c:v>
                </c:pt>
                <c:pt idx="1">
                  <c:v>357.82</c:v>
                </c:pt>
                <c:pt idx="2">
                  <c:v>355.5</c:v>
                </c:pt>
                <c:pt idx="3">
                  <c:v>349.83</c:v>
                </c:pt>
                <c:pt idx="4">
                  <c:v>360.86</c:v>
                </c:pt>
              </c:numCache>
            </c:numRef>
          </c:val>
          <c:smooth val="0"/>
          <c:extLst>
            <c:ext xmlns:c16="http://schemas.microsoft.com/office/drawing/2014/chart" uri="{C3380CC4-5D6E-409C-BE32-E72D297353CC}">
              <c16:uniqueId val="{00000001-A5C3-410D-903A-7EF0D4429894}"/>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460.63</c:v>
                </c:pt>
                <c:pt idx="1">
                  <c:v>437.88</c:v>
                </c:pt>
                <c:pt idx="2">
                  <c:v>499.74</c:v>
                </c:pt>
                <c:pt idx="3">
                  <c:v>474.13</c:v>
                </c:pt>
                <c:pt idx="4">
                  <c:v>440.79</c:v>
                </c:pt>
              </c:numCache>
            </c:numRef>
          </c:val>
          <c:extLst>
            <c:ext xmlns:c16="http://schemas.microsoft.com/office/drawing/2014/chart" uri="{C3380CC4-5D6E-409C-BE32-E72D297353CC}">
              <c16:uniqueId val="{00000000-80DE-4E3D-9082-8DAFE5C75E3C}"/>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312.02999999999997</c:v>
                </c:pt>
                <c:pt idx="1">
                  <c:v>307.45999999999998</c:v>
                </c:pt>
                <c:pt idx="2">
                  <c:v>312.58</c:v>
                </c:pt>
                <c:pt idx="3">
                  <c:v>314.87</c:v>
                </c:pt>
                <c:pt idx="4">
                  <c:v>309.27999999999997</c:v>
                </c:pt>
              </c:numCache>
            </c:numRef>
          </c:val>
          <c:smooth val="0"/>
          <c:extLst>
            <c:ext xmlns:c16="http://schemas.microsoft.com/office/drawing/2014/chart" uri="{C3380CC4-5D6E-409C-BE32-E72D297353CC}">
              <c16:uniqueId val="{00000001-80DE-4E3D-9082-8DAFE5C75E3C}"/>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131.97999999999999</c:v>
                </c:pt>
                <c:pt idx="1">
                  <c:v>128.22</c:v>
                </c:pt>
                <c:pt idx="2">
                  <c:v>119.79</c:v>
                </c:pt>
                <c:pt idx="3">
                  <c:v>113.99</c:v>
                </c:pt>
                <c:pt idx="4">
                  <c:v>118.03</c:v>
                </c:pt>
              </c:numCache>
            </c:numRef>
          </c:val>
          <c:extLst>
            <c:ext xmlns:c16="http://schemas.microsoft.com/office/drawing/2014/chart" uri="{C3380CC4-5D6E-409C-BE32-E72D297353CC}">
              <c16:uniqueId val="{00000000-8AC4-4E4F-9EE6-9DB3248F20C5}"/>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105.71</c:v>
                </c:pt>
                <c:pt idx="1">
                  <c:v>106.01</c:v>
                </c:pt>
                <c:pt idx="2">
                  <c:v>104.57</c:v>
                </c:pt>
                <c:pt idx="3">
                  <c:v>103.54</c:v>
                </c:pt>
                <c:pt idx="4">
                  <c:v>103.32</c:v>
                </c:pt>
              </c:numCache>
            </c:numRef>
          </c:val>
          <c:smooth val="0"/>
          <c:extLst>
            <c:ext xmlns:c16="http://schemas.microsoft.com/office/drawing/2014/chart" uri="{C3380CC4-5D6E-409C-BE32-E72D297353CC}">
              <c16:uniqueId val="{00000001-8AC4-4E4F-9EE6-9DB3248F20C5}"/>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152.47999999999999</c:v>
                </c:pt>
                <c:pt idx="1">
                  <c:v>157.19999999999999</c:v>
                </c:pt>
                <c:pt idx="2">
                  <c:v>164.47</c:v>
                </c:pt>
                <c:pt idx="3">
                  <c:v>173.13</c:v>
                </c:pt>
                <c:pt idx="4">
                  <c:v>168.43</c:v>
                </c:pt>
              </c:numCache>
            </c:numRef>
          </c:val>
          <c:extLst>
            <c:ext xmlns:c16="http://schemas.microsoft.com/office/drawing/2014/chart" uri="{C3380CC4-5D6E-409C-BE32-E72D297353CC}">
              <c16:uniqueId val="{00000000-5742-4F41-B6EF-95DCCE888C99}"/>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162.15</c:v>
                </c:pt>
                <c:pt idx="1">
                  <c:v>162.24</c:v>
                </c:pt>
                <c:pt idx="2">
                  <c:v>165.47</c:v>
                </c:pt>
                <c:pt idx="3">
                  <c:v>167.46</c:v>
                </c:pt>
                <c:pt idx="4">
                  <c:v>168.56</c:v>
                </c:pt>
              </c:numCache>
            </c:numRef>
          </c:val>
          <c:smooth val="0"/>
          <c:extLst>
            <c:ext xmlns:c16="http://schemas.microsoft.com/office/drawing/2014/chart" uri="{C3380CC4-5D6E-409C-BE32-E72D297353CC}">
              <c16:uniqueId val="{00000001-5742-4F41-B6EF-95DCCE888C99}"/>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0" zoomScaleNormal="8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90" t="s">
        <v>0</v>
      </c>
      <c r="C2" s="90"/>
      <c r="D2" s="90"/>
      <c r="E2" s="90"/>
      <c r="F2" s="90"/>
      <c r="G2" s="90"/>
      <c r="H2" s="90"/>
      <c r="I2" s="90"/>
      <c r="J2" s="90"/>
      <c r="K2" s="90"/>
      <c r="L2" s="90"/>
      <c r="M2" s="90"/>
      <c r="N2" s="90"/>
      <c r="O2" s="90"/>
      <c r="P2" s="90"/>
      <c r="Q2" s="90"/>
      <c r="R2" s="90"/>
      <c r="S2" s="90"/>
      <c r="T2" s="90"/>
      <c r="U2" s="90"/>
      <c r="V2" s="90"/>
      <c r="W2" s="90"/>
      <c r="X2" s="90"/>
      <c r="Y2" s="90"/>
      <c r="Z2" s="90"/>
      <c r="AA2" s="90"/>
      <c r="AB2" s="90"/>
      <c r="AC2" s="90"/>
      <c r="AD2" s="90"/>
      <c r="AE2" s="90"/>
      <c r="AF2" s="90"/>
      <c r="AG2" s="90"/>
      <c r="AH2" s="90"/>
      <c r="AI2" s="90"/>
      <c r="AJ2" s="90"/>
      <c r="AK2" s="90"/>
      <c r="AL2" s="90"/>
      <c r="AM2" s="90"/>
      <c r="AN2" s="90"/>
      <c r="AO2" s="90"/>
      <c r="AP2" s="90"/>
      <c r="AQ2" s="90"/>
      <c r="AR2" s="90"/>
      <c r="AS2" s="90"/>
      <c r="AT2" s="90"/>
      <c r="AU2" s="90"/>
      <c r="AV2" s="90"/>
      <c r="AW2" s="90"/>
      <c r="AX2" s="90"/>
      <c r="AY2" s="90"/>
      <c r="AZ2" s="90"/>
      <c r="BA2" s="90"/>
      <c r="BB2" s="90"/>
      <c r="BC2" s="90"/>
      <c r="BD2" s="90"/>
      <c r="BE2" s="90"/>
      <c r="BF2" s="90"/>
      <c r="BG2" s="90"/>
      <c r="BH2" s="90"/>
      <c r="BI2" s="90"/>
      <c r="BJ2" s="90"/>
      <c r="BK2" s="90"/>
      <c r="BL2" s="90"/>
      <c r="BM2" s="90"/>
      <c r="BN2" s="90"/>
      <c r="BO2" s="90"/>
      <c r="BP2" s="90"/>
      <c r="BQ2" s="90"/>
      <c r="BR2" s="90"/>
      <c r="BS2" s="90"/>
      <c r="BT2" s="90"/>
      <c r="BU2" s="90"/>
      <c r="BV2" s="90"/>
      <c r="BW2" s="90"/>
      <c r="BX2" s="90"/>
      <c r="BY2" s="90"/>
      <c r="BZ2" s="90"/>
    </row>
    <row r="3" spans="1:78" ht="9.75" customHeight="1" x14ac:dyDescent="0.15">
      <c r="A3" s="2"/>
      <c r="B3" s="90"/>
      <c r="C3" s="90"/>
      <c r="D3" s="90"/>
      <c r="E3" s="90"/>
      <c r="F3" s="90"/>
      <c r="G3" s="90"/>
      <c r="H3" s="90"/>
      <c r="I3" s="90"/>
      <c r="J3" s="90"/>
      <c r="K3" s="90"/>
      <c r="L3" s="90"/>
      <c r="M3" s="90"/>
      <c r="N3" s="90"/>
      <c r="O3" s="90"/>
      <c r="P3" s="90"/>
      <c r="Q3" s="90"/>
      <c r="R3" s="90"/>
      <c r="S3" s="90"/>
      <c r="T3" s="90"/>
      <c r="U3" s="90"/>
      <c r="V3" s="90"/>
      <c r="W3" s="90"/>
      <c r="X3" s="90"/>
      <c r="Y3" s="90"/>
      <c r="Z3" s="90"/>
      <c r="AA3" s="90"/>
      <c r="AB3" s="90"/>
      <c r="AC3" s="90"/>
      <c r="AD3" s="90"/>
      <c r="AE3" s="90"/>
      <c r="AF3" s="90"/>
      <c r="AG3" s="90"/>
      <c r="AH3" s="90"/>
      <c r="AI3" s="90"/>
      <c r="AJ3" s="90"/>
      <c r="AK3" s="90"/>
      <c r="AL3" s="90"/>
      <c r="AM3" s="90"/>
      <c r="AN3" s="90"/>
      <c r="AO3" s="90"/>
      <c r="AP3" s="90"/>
      <c r="AQ3" s="90"/>
      <c r="AR3" s="90"/>
      <c r="AS3" s="90"/>
      <c r="AT3" s="90"/>
      <c r="AU3" s="90"/>
      <c r="AV3" s="90"/>
      <c r="AW3" s="90"/>
      <c r="AX3" s="90"/>
      <c r="AY3" s="90"/>
      <c r="AZ3" s="90"/>
      <c r="BA3" s="90"/>
      <c r="BB3" s="90"/>
      <c r="BC3" s="90"/>
      <c r="BD3" s="90"/>
      <c r="BE3" s="90"/>
      <c r="BF3" s="90"/>
      <c r="BG3" s="90"/>
      <c r="BH3" s="90"/>
      <c r="BI3" s="90"/>
      <c r="BJ3" s="90"/>
      <c r="BK3" s="90"/>
      <c r="BL3" s="90"/>
      <c r="BM3" s="90"/>
      <c r="BN3" s="90"/>
      <c r="BO3" s="90"/>
      <c r="BP3" s="90"/>
      <c r="BQ3" s="90"/>
      <c r="BR3" s="90"/>
      <c r="BS3" s="90"/>
      <c r="BT3" s="90"/>
      <c r="BU3" s="90"/>
      <c r="BV3" s="90"/>
      <c r="BW3" s="90"/>
      <c r="BX3" s="90"/>
      <c r="BY3" s="90"/>
      <c r="BZ3" s="90"/>
    </row>
    <row r="4" spans="1:78" ht="9.75" customHeight="1" x14ac:dyDescent="0.15">
      <c r="A4" s="2"/>
      <c r="B4" s="90"/>
      <c r="C4" s="90"/>
      <c r="D4" s="90"/>
      <c r="E4" s="90"/>
      <c r="F4" s="90"/>
      <c r="G4" s="90"/>
      <c r="H4" s="90"/>
      <c r="I4" s="90"/>
      <c r="J4" s="90"/>
      <c r="K4" s="90"/>
      <c r="L4" s="90"/>
      <c r="M4" s="90"/>
      <c r="N4" s="90"/>
      <c r="O4" s="90"/>
      <c r="P4" s="90"/>
      <c r="Q4" s="90"/>
      <c r="R4" s="90"/>
      <c r="S4" s="90"/>
      <c r="T4" s="90"/>
      <c r="U4" s="90"/>
      <c r="V4" s="90"/>
      <c r="W4" s="90"/>
      <c r="X4" s="90"/>
      <c r="Y4" s="90"/>
      <c r="Z4" s="90"/>
      <c r="AA4" s="90"/>
      <c r="AB4" s="90"/>
      <c r="AC4" s="90"/>
      <c r="AD4" s="90"/>
      <c r="AE4" s="90"/>
      <c r="AF4" s="90"/>
      <c r="AG4" s="90"/>
      <c r="AH4" s="90"/>
      <c r="AI4" s="90"/>
      <c r="AJ4" s="90"/>
      <c r="AK4" s="90"/>
      <c r="AL4" s="90"/>
      <c r="AM4" s="90"/>
      <c r="AN4" s="90"/>
      <c r="AO4" s="90"/>
      <c r="AP4" s="90"/>
      <c r="AQ4" s="90"/>
      <c r="AR4" s="90"/>
      <c r="AS4" s="90"/>
      <c r="AT4" s="90"/>
      <c r="AU4" s="90"/>
      <c r="AV4" s="90"/>
      <c r="AW4" s="90"/>
      <c r="AX4" s="90"/>
      <c r="AY4" s="90"/>
      <c r="AZ4" s="90"/>
      <c r="BA4" s="90"/>
      <c r="BB4" s="90"/>
      <c r="BC4" s="90"/>
      <c r="BD4" s="90"/>
      <c r="BE4" s="90"/>
      <c r="BF4" s="90"/>
      <c r="BG4" s="90"/>
      <c r="BH4" s="90"/>
      <c r="BI4" s="90"/>
      <c r="BJ4" s="90"/>
      <c r="BK4" s="90"/>
      <c r="BL4" s="90"/>
      <c r="BM4" s="90"/>
      <c r="BN4" s="90"/>
      <c r="BO4" s="90"/>
      <c r="BP4" s="90"/>
      <c r="BQ4" s="90"/>
      <c r="BR4" s="90"/>
      <c r="BS4" s="90"/>
      <c r="BT4" s="90"/>
      <c r="BU4" s="90"/>
      <c r="BV4" s="90"/>
      <c r="BW4" s="90"/>
      <c r="BX4" s="90"/>
      <c r="BY4" s="90"/>
      <c r="BZ4" s="9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91" t="str">
        <f>データ!H6</f>
        <v>大分県　中津市</v>
      </c>
      <c r="C6" s="91"/>
      <c r="D6" s="91"/>
      <c r="E6" s="91"/>
      <c r="F6" s="91"/>
      <c r="G6" s="91"/>
      <c r="H6" s="91"/>
      <c r="I6" s="91"/>
      <c r="J6" s="91"/>
      <c r="K6" s="91"/>
      <c r="L6" s="91"/>
      <c r="M6" s="91"/>
      <c r="N6" s="91"/>
      <c r="O6" s="91"/>
      <c r="P6" s="91"/>
      <c r="Q6" s="91"/>
      <c r="R6" s="91"/>
      <c r="S6" s="91"/>
      <c r="T6" s="91"/>
      <c r="U6" s="91"/>
      <c r="V6" s="91"/>
      <c r="W6" s="91"/>
      <c r="X6" s="91"/>
      <c r="Y6" s="91"/>
      <c r="Z6" s="91"/>
      <c r="AA6" s="91"/>
      <c r="AB6" s="91"/>
      <c r="AC6" s="91"/>
      <c r="AD6" s="92"/>
      <c r="AE6" s="92"/>
      <c r="AF6" s="92"/>
      <c r="AG6" s="92"/>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82" t="s">
        <v>1</v>
      </c>
      <c r="C7" s="83"/>
      <c r="D7" s="83"/>
      <c r="E7" s="83"/>
      <c r="F7" s="83"/>
      <c r="G7" s="83"/>
      <c r="H7" s="83"/>
      <c r="I7" s="82" t="s">
        <v>2</v>
      </c>
      <c r="J7" s="83"/>
      <c r="K7" s="83"/>
      <c r="L7" s="83"/>
      <c r="M7" s="83"/>
      <c r="N7" s="83"/>
      <c r="O7" s="84"/>
      <c r="P7" s="85" t="s">
        <v>3</v>
      </c>
      <c r="Q7" s="85"/>
      <c r="R7" s="85"/>
      <c r="S7" s="85"/>
      <c r="T7" s="85"/>
      <c r="U7" s="85"/>
      <c r="V7" s="85"/>
      <c r="W7" s="85" t="s">
        <v>4</v>
      </c>
      <c r="X7" s="85"/>
      <c r="Y7" s="85"/>
      <c r="Z7" s="85"/>
      <c r="AA7" s="85"/>
      <c r="AB7" s="85"/>
      <c r="AC7" s="85"/>
      <c r="AD7" s="85" t="s">
        <v>5</v>
      </c>
      <c r="AE7" s="85"/>
      <c r="AF7" s="85"/>
      <c r="AG7" s="85"/>
      <c r="AH7" s="85"/>
      <c r="AI7" s="85"/>
      <c r="AJ7" s="85"/>
      <c r="AK7" s="4"/>
      <c r="AL7" s="85" t="s">
        <v>6</v>
      </c>
      <c r="AM7" s="85"/>
      <c r="AN7" s="85"/>
      <c r="AO7" s="85"/>
      <c r="AP7" s="85"/>
      <c r="AQ7" s="85"/>
      <c r="AR7" s="85"/>
      <c r="AS7" s="85"/>
      <c r="AT7" s="82" t="s">
        <v>7</v>
      </c>
      <c r="AU7" s="83"/>
      <c r="AV7" s="83"/>
      <c r="AW7" s="83"/>
      <c r="AX7" s="83"/>
      <c r="AY7" s="83"/>
      <c r="AZ7" s="83"/>
      <c r="BA7" s="83"/>
      <c r="BB7" s="85" t="s">
        <v>8</v>
      </c>
      <c r="BC7" s="85"/>
      <c r="BD7" s="85"/>
      <c r="BE7" s="85"/>
      <c r="BF7" s="85"/>
      <c r="BG7" s="85"/>
      <c r="BH7" s="85"/>
      <c r="BI7" s="85"/>
      <c r="BJ7" s="3"/>
      <c r="BK7" s="3"/>
      <c r="BL7" s="5" t="s">
        <v>9</v>
      </c>
      <c r="BM7" s="6"/>
      <c r="BN7" s="6"/>
      <c r="BO7" s="6"/>
      <c r="BP7" s="6"/>
      <c r="BQ7" s="6"/>
      <c r="BR7" s="6"/>
      <c r="BS7" s="6"/>
      <c r="BT7" s="6"/>
      <c r="BU7" s="6"/>
      <c r="BV7" s="6"/>
      <c r="BW7" s="6"/>
      <c r="BX7" s="6"/>
      <c r="BY7" s="7"/>
    </row>
    <row r="8" spans="1:78" ht="18.75" customHeight="1" x14ac:dyDescent="0.15">
      <c r="A8" s="2"/>
      <c r="B8" s="86" t="str">
        <f>データ!$I$6</f>
        <v>法適用</v>
      </c>
      <c r="C8" s="87"/>
      <c r="D8" s="87"/>
      <c r="E8" s="87"/>
      <c r="F8" s="87"/>
      <c r="G8" s="87"/>
      <c r="H8" s="87"/>
      <c r="I8" s="86" t="str">
        <f>データ!$J$6</f>
        <v>水道事業</v>
      </c>
      <c r="J8" s="87"/>
      <c r="K8" s="87"/>
      <c r="L8" s="87"/>
      <c r="M8" s="87"/>
      <c r="N8" s="87"/>
      <c r="O8" s="88"/>
      <c r="P8" s="89" t="str">
        <f>データ!$K$6</f>
        <v>末端給水事業</v>
      </c>
      <c r="Q8" s="89"/>
      <c r="R8" s="89"/>
      <c r="S8" s="89"/>
      <c r="T8" s="89"/>
      <c r="U8" s="89"/>
      <c r="V8" s="89"/>
      <c r="W8" s="89" t="str">
        <f>データ!$L$6</f>
        <v>A4</v>
      </c>
      <c r="X8" s="89"/>
      <c r="Y8" s="89"/>
      <c r="Z8" s="89"/>
      <c r="AA8" s="89"/>
      <c r="AB8" s="89"/>
      <c r="AC8" s="89"/>
      <c r="AD8" s="89" t="str">
        <f>データ!$M$6</f>
        <v>非設置</v>
      </c>
      <c r="AE8" s="89"/>
      <c r="AF8" s="89"/>
      <c r="AG8" s="89"/>
      <c r="AH8" s="89"/>
      <c r="AI8" s="89"/>
      <c r="AJ8" s="89"/>
      <c r="AK8" s="4"/>
      <c r="AL8" s="77">
        <f>データ!$R$6</f>
        <v>83993</v>
      </c>
      <c r="AM8" s="77"/>
      <c r="AN8" s="77"/>
      <c r="AO8" s="77"/>
      <c r="AP8" s="77"/>
      <c r="AQ8" s="77"/>
      <c r="AR8" s="77"/>
      <c r="AS8" s="77"/>
      <c r="AT8" s="73">
        <f>データ!$S$6</f>
        <v>491.44</v>
      </c>
      <c r="AU8" s="74"/>
      <c r="AV8" s="74"/>
      <c r="AW8" s="74"/>
      <c r="AX8" s="74"/>
      <c r="AY8" s="74"/>
      <c r="AZ8" s="74"/>
      <c r="BA8" s="74"/>
      <c r="BB8" s="76">
        <f>データ!$T$6</f>
        <v>170.91</v>
      </c>
      <c r="BC8" s="76"/>
      <c r="BD8" s="76"/>
      <c r="BE8" s="76"/>
      <c r="BF8" s="76"/>
      <c r="BG8" s="76"/>
      <c r="BH8" s="76"/>
      <c r="BI8" s="76"/>
      <c r="BJ8" s="3"/>
      <c r="BK8" s="3"/>
      <c r="BL8" s="80" t="s">
        <v>10</v>
      </c>
      <c r="BM8" s="81"/>
      <c r="BN8" s="8" t="s">
        <v>11</v>
      </c>
      <c r="BO8" s="9"/>
      <c r="BP8" s="9"/>
      <c r="BQ8" s="9"/>
      <c r="BR8" s="9"/>
      <c r="BS8" s="9"/>
      <c r="BT8" s="9"/>
      <c r="BU8" s="9"/>
      <c r="BV8" s="9"/>
      <c r="BW8" s="9"/>
      <c r="BX8" s="9"/>
      <c r="BY8" s="10"/>
    </row>
    <row r="9" spans="1:78" ht="18.75" customHeight="1" x14ac:dyDescent="0.15">
      <c r="A9" s="2"/>
      <c r="B9" s="82" t="s">
        <v>12</v>
      </c>
      <c r="C9" s="83"/>
      <c r="D9" s="83"/>
      <c r="E9" s="83"/>
      <c r="F9" s="83"/>
      <c r="G9" s="83"/>
      <c r="H9" s="83"/>
      <c r="I9" s="82" t="s">
        <v>13</v>
      </c>
      <c r="J9" s="83"/>
      <c r="K9" s="83"/>
      <c r="L9" s="83"/>
      <c r="M9" s="83"/>
      <c r="N9" s="83"/>
      <c r="O9" s="84"/>
      <c r="P9" s="85" t="s">
        <v>14</v>
      </c>
      <c r="Q9" s="85"/>
      <c r="R9" s="85"/>
      <c r="S9" s="85"/>
      <c r="T9" s="85"/>
      <c r="U9" s="85"/>
      <c r="V9" s="85"/>
      <c r="W9" s="85" t="s">
        <v>15</v>
      </c>
      <c r="X9" s="85"/>
      <c r="Y9" s="85"/>
      <c r="Z9" s="85"/>
      <c r="AA9" s="85"/>
      <c r="AB9" s="85"/>
      <c r="AC9" s="85"/>
      <c r="AD9" s="2"/>
      <c r="AE9" s="2"/>
      <c r="AF9" s="2"/>
      <c r="AG9" s="2"/>
      <c r="AH9" s="4"/>
      <c r="AI9" s="4"/>
      <c r="AJ9" s="4"/>
      <c r="AK9" s="4"/>
      <c r="AL9" s="85" t="s">
        <v>16</v>
      </c>
      <c r="AM9" s="85"/>
      <c r="AN9" s="85"/>
      <c r="AO9" s="85"/>
      <c r="AP9" s="85"/>
      <c r="AQ9" s="85"/>
      <c r="AR9" s="85"/>
      <c r="AS9" s="85"/>
      <c r="AT9" s="82" t="s">
        <v>17</v>
      </c>
      <c r="AU9" s="83"/>
      <c r="AV9" s="83"/>
      <c r="AW9" s="83"/>
      <c r="AX9" s="83"/>
      <c r="AY9" s="83"/>
      <c r="AZ9" s="83"/>
      <c r="BA9" s="83"/>
      <c r="BB9" s="85" t="s">
        <v>18</v>
      </c>
      <c r="BC9" s="85"/>
      <c r="BD9" s="85"/>
      <c r="BE9" s="85"/>
      <c r="BF9" s="85"/>
      <c r="BG9" s="85"/>
      <c r="BH9" s="85"/>
      <c r="BI9" s="85"/>
      <c r="BJ9" s="3"/>
      <c r="BK9" s="3"/>
      <c r="BL9" s="71" t="s">
        <v>19</v>
      </c>
      <c r="BM9" s="72"/>
      <c r="BN9" s="11" t="s">
        <v>20</v>
      </c>
      <c r="BO9" s="12"/>
      <c r="BP9" s="12"/>
      <c r="BQ9" s="12"/>
      <c r="BR9" s="12"/>
      <c r="BS9" s="12"/>
      <c r="BT9" s="12"/>
      <c r="BU9" s="12"/>
      <c r="BV9" s="12"/>
      <c r="BW9" s="12"/>
      <c r="BX9" s="12"/>
      <c r="BY9" s="13"/>
    </row>
    <row r="10" spans="1:78" ht="18.75" customHeight="1" x14ac:dyDescent="0.15">
      <c r="A10" s="2"/>
      <c r="B10" s="73" t="str">
        <f>データ!$N$6</f>
        <v>-</v>
      </c>
      <c r="C10" s="74"/>
      <c r="D10" s="74"/>
      <c r="E10" s="74"/>
      <c r="F10" s="74"/>
      <c r="G10" s="74"/>
      <c r="H10" s="74"/>
      <c r="I10" s="73">
        <f>データ!$O$6</f>
        <v>67.75</v>
      </c>
      <c r="J10" s="74"/>
      <c r="K10" s="74"/>
      <c r="L10" s="74"/>
      <c r="M10" s="74"/>
      <c r="N10" s="74"/>
      <c r="O10" s="75"/>
      <c r="P10" s="76">
        <f>データ!$P$6</f>
        <v>82.9</v>
      </c>
      <c r="Q10" s="76"/>
      <c r="R10" s="76"/>
      <c r="S10" s="76"/>
      <c r="T10" s="76"/>
      <c r="U10" s="76"/>
      <c r="V10" s="76"/>
      <c r="W10" s="77">
        <f>データ!$Q$6</f>
        <v>3755</v>
      </c>
      <c r="X10" s="77"/>
      <c r="Y10" s="77"/>
      <c r="Z10" s="77"/>
      <c r="AA10" s="77"/>
      <c r="AB10" s="77"/>
      <c r="AC10" s="77"/>
      <c r="AD10" s="2"/>
      <c r="AE10" s="2"/>
      <c r="AF10" s="2"/>
      <c r="AG10" s="2"/>
      <c r="AH10" s="4"/>
      <c r="AI10" s="4"/>
      <c r="AJ10" s="4"/>
      <c r="AK10" s="4"/>
      <c r="AL10" s="77">
        <f>データ!$U$6</f>
        <v>69511</v>
      </c>
      <c r="AM10" s="77"/>
      <c r="AN10" s="77"/>
      <c r="AO10" s="77"/>
      <c r="AP10" s="77"/>
      <c r="AQ10" s="77"/>
      <c r="AR10" s="77"/>
      <c r="AS10" s="77"/>
      <c r="AT10" s="73">
        <f>データ!$V$6</f>
        <v>65.5</v>
      </c>
      <c r="AU10" s="74"/>
      <c r="AV10" s="74"/>
      <c r="AW10" s="74"/>
      <c r="AX10" s="74"/>
      <c r="AY10" s="74"/>
      <c r="AZ10" s="74"/>
      <c r="BA10" s="74"/>
      <c r="BB10" s="76">
        <f>データ!$W$6</f>
        <v>1061.24</v>
      </c>
      <c r="BC10" s="76"/>
      <c r="BD10" s="76"/>
      <c r="BE10" s="76"/>
      <c r="BF10" s="76"/>
      <c r="BG10" s="76"/>
      <c r="BH10" s="76"/>
      <c r="BI10" s="76"/>
      <c r="BJ10" s="2"/>
      <c r="BK10" s="2"/>
      <c r="BL10" s="78" t="s">
        <v>21</v>
      </c>
      <c r="BM10" s="79"/>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65" t="s">
        <v>25</v>
      </c>
      <c r="BM14" s="66"/>
      <c r="BN14" s="66"/>
      <c r="BO14" s="66"/>
      <c r="BP14" s="66"/>
      <c r="BQ14" s="66"/>
      <c r="BR14" s="66"/>
      <c r="BS14" s="66"/>
      <c r="BT14" s="66"/>
      <c r="BU14" s="66"/>
      <c r="BV14" s="66"/>
      <c r="BW14" s="66"/>
      <c r="BX14" s="66"/>
      <c r="BY14" s="66"/>
      <c r="BZ14" s="6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68"/>
      <c r="BM15" s="69"/>
      <c r="BN15" s="69"/>
      <c r="BO15" s="69"/>
      <c r="BP15" s="69"/>
      <c r="BQ15" s="69"/>
      <c r="BR15" s="69"/>
      <c r="BS15" s="69"/>
      <c r="BT15" s="69"/>
      <c r="BU15" s="69"/>
      <c r="BV15" s="69"/>
      <c r="BW15" s="69"/>
      <c r="BX15" s="69"/>
      <c r="BY15" s="69"/>
      <c r="BZ15" s="7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110</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109</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111</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sCMy0NFCz5kE0EZHO/oAdsE09x2w/1+mBAdikfHDsLgwaaUr4CDZeCt/a/H4fEza2QumZvKn7KgkMX8cvQGJ0w==" saltValue="4MtpnVk3uUAHiuSC37yfuQ=="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94" t="s">
        <v>50</v>
      </c>
      <c r="I3" s="95"/>
      <c r="J3" s="95"/>
      <c r="K3" s="95"/>
      <c r="L3" s="95"/>
      <c r="M3" s="95"/>
      <c r="N3" s="95"/>
      <c r="O3" s="95"/>
      <c r="P3" s="95"/>
      <c r="Q3" s="95"/>
      <c r="R3" s="95"/>
      <c r="S3" s="95"/>
      <c r="T3" s="95"/>
      <c r="U3" s="95"/>
      <c r="V3" s="95"/>
      <c r="W3" s="96"/>
      <c r="X3" s="100" t="s">
        <v>51</v>
      </c>
      <c r="Y3" s="93"/>
      <c r="Z3" s="93"/>
      <c r="AA3" s="93"/>
      <c r="AB3" s="93"/>
      <c r="AC3" s="93"/>
      <c r="AD3" s="93"/>
      <c r="AE3" s="93"/>
      <c r="AF3" s="93"/>
      <c r="AG3" s="93"/>
      <c r="AH3" s="93"/>
      <c r="AI3" s="93"/>
      <c r="AJ3" s="93"/>
      <c r="AK3" s="93"/>
      <c r="AL3" s="93"/>
      <c r="AM3" s="93"/>
      <c r="AN3" s="93"/>
      <c r="AO3" s="93"/>
      <c r="AP3" s="93"/>
      <c r="AQ3" s="93"/>
      <c r="AR3" s="93"/>
      <c r="AS3" s="93"/>
      <c r="AT3" s="93"/>
      <c r="AU3" s="93"/>
      <c r="AV3" s="93"/>
      <c r="AW3" s="93"/>
      <c r="AX3" s="93"/>
      <c r="AY3" s="93"/>
      <c r="AZ3" s="93"/>
      <c r="BA3" s="93"/>
      <c r="BB3" s="93"/>
      <c r="BC3" s="93"/>
      <c r="BD3" s="93"/>
      <c r="BE3" s="93"/>
      <c r="BF3" s="93"/>
      <c r="BG3" s="93"/>
      <c r="BH3" s="93"/>
      <c r="BI3" s="93"/>
      <c r="BJ3" s="93"/>
      <c r="BK3" s="93"/>
      <c r="BL3" s="93"/>
      <c r="BM3" s="93"/>
      <c r="BN3" s="93"/>
      <c r="BO3" s="93"/>
      <c r="BP3" s="93"/>
      <c r="BQ3" s="93"/>
      <c r="BR3" s="93"/>
      <c r="BS3" s="93"/>
      <c r="BT3" s="93"/>
      <c r="BU3" s="93"/>
      <c r="BV3" s="93"/>
      <c r="BW3" s="93"/>
      <c r="BX3" s="93"/>
      <c r="BY3" s="93"/>
      <c r="BZ3" s="93"/>
      <c r="CA3" s="93"/>
      <c r="CB3" s="93"/>
      <c r="CC3" s="93"/>
      <c r="CD3" s="93"/>
      <c r="CE3" s="93"/>
      <c r="CF3" s="93"/>
      <c r="CG3" s="93"/>
      <c r="CH3" s="93"/>
      <c r="CI3" s="93"/>
      <c r="CJ3" s="93"/>
      <c r="CK3" s="93"/>
      <c r="CL3" s="93"/>
      <c r="CM3" s="93"/>
      <c r="CN3" s="93"/>
      <c r="CO3" s="93"/>
      <c r="CP3" s="93"/>
      <c r="CQ3" s="93"/>
      <c r="CR3" s="93"/>
      <c r="CS3" s="93"/>
      <c r="CT3" s="93"/>
      <c r="CU3" s="93"/>
      <c r="CV3" s="93"/>
      <c r="CW3" s="93"/>
      <c r="CX3" s="93"/>
      <c r="CY3" s="93"/>
      <c r="CZ3" s="93"/>
      <c r="DA3" s="93"/>
      <c r="DB3" s="93"/>
      <c r="DC3" s="93"/>
      <c r="DD3" s="93"/>
      <c r="DE3" s="93"/>
      <c r="DF3" s="93"/>
      <c r="DG3" s="93"/>
      <c r="DH3" s="93" t="s">
        <v>27</v>
      </c>
      <c r="DI3" s="93"/>
      <c r="DJ3" s="93"/>
      <c r="DK3" s="93"/>
      <c r="DL3" s="93"/>
      <c r="DM3" s="93"/>
      <c r="DN3" s="93"/>
      <c r="DO3" s="93"/>
      <c r="DP3" s="93"/>
      <c r="DQ3" s="93"/>
      <c r="DR3" s="93"/>
      <c r="DS3" s="93"/>
      <c r="DT3" s="93"/>
      <c r="DU3" s="93"/>
      <c r="DV3" s="93"/>
      <c r="DW3" s="93"/>
      <c r="DX3" s="93"/>
      <c r="DY3" s="93"/>
      <c r="DZ3" s="93"/>
      <c r="EA3" s="93"/>
      <c r="EB3" s="93"/>
      <c r="EC3" s="93"/>
      <c r="ED3" s="93"/>
      <c r="EE3" s="93"/>
      <c r="EF3" s="93"/>
      <c r="EG3" s="93"/>
      <c r="EH3" s="93"/>
      <c r="EI3" s="93"/>
      <c r="EJ3" s="93"/>
      <c r="EK3" s="93"/>
      <c r="EL3" s="93"/>
      <c r="EM3" s="93"/>
      <c r="EN3" s="93"/>
    </row>
    <row r="4" spans="1:144" x14ac:dyDescent="0.15">
      <c r="A4" s="29" t="s">
        <v>52</v>
      </c>
      <c r="B4" s="31"/>
      <c r="C4" s="31"/>
      <c r="D4" s="31"/>
      <c r="E4" s="31"/>
      <c r="F4" s="31"/>
      <c r="G4" s="31"/>
      <c r="H4" s="97"/>
      <c r="I4" s="98"/>
      <c r="J4" s="98"/>
      <c r="K4" s="98"/>
      <c r="L4" s="98"/>
      <c r="M4" s="98"/>
      <c r="N4" s="98"/>
      <c r="O4" s="98"/>
      <c r="P4" s="98"/>
      <c r="Q4" s="98"/>
      <c r="R4" s="98"/>
      <c r="S4" s="98"/>
      <c r="T4" s="98"/>
      <c r="U4" s="98"/>
      <c r="V4" s="98"/>
      <c r="W4" s="99"/>
      <c r="X4" s="93" t="s">
        <v>53</v>
      </c>
      <c r="Y4" s="93"/>
      <c r="Z4" s="93"/>
      <c r="AA4" s="93"/>
      <c r="AB4" s="93"/>
      <c r="AC4" s="93"/>
      <c r="AD4" s="93"/>
      <c r="AE4" s="93"/>
      <c r="AF4" s="93"/>
      <c r="AG4" s="93"/>
      <c r="AH4" s="93"/>
      <c r="AI4" s="93" t="s">
        <v>54</v>
      </c>
      <c r="AJ4" s="93"/>
      <c r="AK4" s="93"/>
      <c r="AL4" s="93"/>
      <c r="AM4" s="93"/>
      <c r="AN4" s="93"/>
      <c r="AO4" s="93"/>
      <c r="AP4" s="93"/>
      <c r="AQ4" s="93"/>
      <c r="AR4" s="93"/>
      <c r="AS4" s="93"/>
      <c r="AT4" s="93" t="s">
        <v>55</v>
      </c>
      <c r="AU4" s="93"/>
      <c r="AV4" s="93"/>
      <c r="AW4" s="93"/>
      <c r="AX4" s="93"/>
      <c r="AY4" s="93"/>
      <c r="AZ4" s="93"/>
      <c r="BA4" s="93"/>
      <c r="BB4" s="93"/>
      <c r="BC4" s="93"/>
      <c r="BD4" s="93"/>
      <c r="BE4" s="93" t="s">
        <v>56</v>
      </c>
      <c r="BF4" s="93"/>
      <c r="BG4" s="93"/>
      <c r="BH4" s="93"/>
      <c r="BI4" s="93"/>
      <c r="BJ4" s="93"/>
      <c r="BK4" s="93"/>
      <c r="BL4" s="93"/>
      <c r="BM4" s="93"/>
      <c r="BN4" s="93"/>
      <c r="BO4" s="93"/>
      <c r="BP4" s="93" t="s">
        <v>57</v>
      </c>
      <c r="BQ4" s="93"/>
      <c r="BR4" s="93"/>
      <c r="BS4" s="93"/>
      <c r="BT4" s="93"/>
      <c r="BU4" s="93"/>
      <c r="BV4" s="93"/>
      <c r="BW4" s="93"/>
      <c r="BX4" s="93"/>
      <c r="BY4" s="93"/>
      <c r="BZ4" s="93"/>
      <c r="CA4" s="93" t="s">
        <v>58</v>
      </c>
      <c r="CB4" s="93"/>
      <c r="CC4" s="93"/>
      <c r="CD4" s="93"/>
      <c r="CE4" s="93"/>
      <c r="CF4" s="93"/>
      <c r="CG4" s="93"/>
      <c r="CH4" s="93"/>
      <c r="CI4" s="93"/>
      <c r="CJ4" s="93"/>
      <c r="CK4" s="93"/>
      <c r="CL4" s="93" t="s">
        <v>59</v>
      </c>
      <c r="CM4" s="93"/>
      <c r="CN4" s="93"/>
      <c r="CO4" s="93"/>
      <c r="CP4" s="93"/>
      <c r="CQ4" s="93"/>
      <c r="CR4" s="93"/>
      <c r="CS4" s="93"/>
      <c r="CT4" s="93"/>
      <c r="CU4" s="93"/>
      <c r="CV4" s="93"/>
      <c r="CW4" s="93" t="s">
        <v>60</v>
      </c>
      <c r="CX4" s="93"/>
      <c r="CY4" s="93"/>
      <c r="CZ4" s="93"/>
      <c r="DA4" s="93"/>
      <c r="DB4" s="93"/>
      <c r="DC4" s="93"/>
      <c r="DD4" s="93"/>
      <c r="DE4" s="93"/>
      <c r="DF4" s="93"/>
      <c r="DG4" s="93"/>
      <c r="DH4" s="93" t="s">
        <v>61</v>
      </c>
      <c r="DI4" s="93"/>
      <c r="DJ4" s="93"/>
      <c r="DK4" s="93"/>
      <c r="DL4" s="93"/>
      <c r="DM4" s="93"/>
      <c r="DN4" s="93"/>
      <c r="DO4" s="93"/>
      <c r="DP4" s="93"/>
      <c r="DQ4" s="93"/>
      <c r="DR4" s="93"/>
      <c r="DS4" s="93" t="s">
        <v>62</v>
      </c>
      <c r="DT4" s="93"/>
      <c r="DU4" s="93"/>
      <c r="DV4" s="93"/>
      <c r="DW4" s="93"/>
      <c r="DX4" s="93"/>
      <c r="DY4" s="93"/>
      <c r="DZ4" s="93"/>
      <c r="EA4" s="93"/>
      <c r="EB4" s="93"/>
      <c r="EC4" s="93"/>
      <c r="ED4" s="93" t="s">
        <v>63</v>
      </c>
      <c r="EE4" s="93"/>
      <c r="EF4" s="93"/>
      <c r="EG4" s="93"/>
      <c r="EH4" s="93"/>
      <c r="EI4" s="93"/>
      <c r="EJ4" s="93"/>
      <c r="EK4" s="93"/>
      <c r="EL4" s="93"/>
      <c r="EM4" s="93"/>
      <c r="EN4" s="93"/>
    </row>
    <row r="5" spans="1:144" x14ac:dyDescent="0.15">
      <c r="A5" s="29" t="s">
        <v>64</v>
      </c>
      <c r="B5" s="32"/>
      <c r="C5" s="32"/>
      <c r="D5" s="32"/>
      <c r="E5" s="32"/>
      <c r="F5" s="32"/>
      <c r="G5" s="32"/>
      <c r="H5" s="33" t="s">
        <v>65</v>
      </c>
      <c r="I5" s="33" t="s">
        <v>66</v>
      </c>
      <c r="J5" s="33" t="s">
        <v>67</v>
      </c>
      <c r="K5" s="33" t="s">
        <v>68</v>
      </c>
      <c r="L5" s="33" t="s">
        <v>69</v>
      </c>
      <c r="M5" s="33" t="s">
        <v>5</v>
      </c>
      <c r="N5" s="33" t="s">
        <v>70</v>
      </c>
      <c r="O5" s="33" t="s">
        <v>71</v>
      </c>
      <c r="P5" s="33" t="s">
        <v>72</v>
      </c>
      <c r="Q5" s="33" t="s">
        <v>73</v>
      </c>
      <c r="R5" s="33" t="s">
        <v>74</v>
      </c>
      <c r="S5" s="33" t="s">
        <v>75</v>
      </c>
      <c r="T5" s="33" t="s">
        <v>76</v>
      </c>
      <c r="U5" s="33" t="s">
        <v>77</v>
      </c>
      <c r="V5" s="33" t="s">
        <v>78</v>
      </c>
      <c r="W5" s="33" t="s">
        <v>79</v>
      </c>
      <c r="X5" s="33" t="s">
        <v>80</v>
      </c>
      <c r="Y5" s="33" t="s">
        <v>81</v>
      </c>
      <c r="Z5" s="33" t="s">
        <v>82</v>
      </c>
      <c r="AA5" s="33" t="s">
        <v>83</v>
      </c>
      <c r="AB5" s="33" t="s">
        <v>84</v>
      </c>
      <c r="AC5" s="33" t="s">
        <v>85</v>
      </c>
      <c r="AD5" s="33" t="s">
        <v>86</v>
      </c>
      <c r="AE5" s="33" t="s">
        <v>87</v>
      </c>
      <c r="AF5" s="33" t="s">
        <v>88</v>
      </c>
      <c r="AG5" s="33" t="s">
        <v>89</v>
      </c>
      <c r="AH5" s="33" t="s">
        <v>29</v>
      </c>
      <c r="AI5" s="33" t="s">
        <v>80</v>
      </c>
      <c r="AJ5" s="33" t="s">
        <v>81</v>
      </c>
      <c r="AK5" s="33" t="s">
        <v>82</v>
      </c>
      <c r="AL5" s="33" t="s">
        <v>83</v>
      </c>
      <c r="AM5" s="33" t="s">
        <v>84</v>
      </c>
      <c r="AN5" s="33" t="s">
        <v>85</v>
      </c>
      <c r="AO5" s="33" t="s">
        <v>86</v>
      </c>
      <c r="AP5" s="33" t="s">
        <v>87</v>
      </c>
      <c r="AQ5" s="33" t="s">
        <v>88</v>
      </c>
      <c r="AR5" s="33" t="s">
        <v>89</v>
      </c>
      <c r="AS5" s="33" t="s">
        <v>90</v>
      </c>
      <c r="AT5" s="33" t="s">
        <v>80</v>
      </c>
      <c r="AU5" s="33" t="s">
        <v>81</v>
      </c>
      <c r="AV5" s="33" t="s">
        <v>82</v>
      </c>
      <c r="AW5" s="33" t="s">
        <v>83</v>
      </c>
      <c r="AX5" s="33" t="s">
        <v>84</v>
      </c>
      <c r="AY5" s="33" t="s">
        <v>85</v>
      </c>
      <c r="AZ5" s="33" t="s">
        <v>86</v>
      </c>
      <c r="BA5" s="33" t="s">
        <v>87</v>
      </c>
      <c r="BB5" s="33" t="s">
        <v>88</v>
      </c>
      <c r="BC5" s="33" t="s">
        <v>89</v>
      </c>
      <c r="BD5" s="33" t="s">
        <v>90</v>
      </c>
      <c r="BE5" s="33" t="s">
        <v>80</v>
      </c>
      <c r="BF5" s="33" t="s">
        <v>81</v>
      </c>
      <c r="BG5" s="33" t="s">
        <v>82</v>
      </c>
      <c r="BH5" s="33" t="s">
        <v>83</v>
      </c>
      <c r="BI5" s="33" t="s">
        <v>84</v>
      </c>
      <c r="BJ5" s="33" t="s">
        <v>85</v>
      </c>
      <c r="BK5" s="33" t="s">
        <v>86</v>
      </c>
      <c r="BL5" s="33" t="s">
        <v>87</v>
      </c>
      <c r="BM5" s="33" t="s">
        <v>88</v>
      </c>
      <c r="BN5" s="33" t="s">
        <v>89</v>
      </c>
      <c r="BO5" s="33" t="s">
        <v>90</v>
      </c>
      <c r="BP5" s="33" t="s">
        <v>80</v>
      </c>
      <c r="BQ5" s="33" t="s">
        <v>81</v>
      </c>
      <c r="BR5" s="33" t="s">
        <v>82</v>
      </c>
      <c r="BS5" s="33" t="s">
        <v>83</v>
      </c>
      <c r="BT5" s="33" t="s">
        <v>84</v>
      </c>
      <c r="BU5" s="33" t="s">
        <v>85</v>
      </c>
      <c r="BV5" s="33" t="s">
        <v>86</v>
      </c>
      <c r="BW5" s="33" t="s">
        <v>87</v>
      </c>
      <c r="BX5" s="33" t="s">
        <v>88</v>
      </c>
      <c r="BY5" s="33" t="s">
        <v>89</v>
      </c>
      <c r="BZ5" s="33" t="s">
        <v>90</v>
      </c>
      <c r="CA5" s="33" t="s">
        <v>80</v>
      </c>
      <c r="CB5" s="33" t="s">
        <v>81</v>
      </c>
      <c r="CC5" s="33" t="s">
        <v>82</v>
      </c>
      <c r="CD5" s="33" t="s">
        <v>83</v>
      </c>
      <c r="CE5" s="33" t="s">
        <v>84</v>
      </c>
      <c r="CF5" s="33" t="s">
        <v>85</v>
      </c>
      <c r="CG5" s="33" t="s">
        <v>86</v>
      </c>
      <c r="CH5" s="33" t="s">
        <v>87</v>
      </c>
      <c r="CI5" s="33" t="s">
        <v>88</v>
      </c>
      <c r="CJ5" s="33" t="s">
        <v>89</v>
      </c>
      <c r="CK5" s="33" t="s">
        <v>90</v>
      </c>
      <c r="CL5" s="33" t="s">
        <v>80</v>
      </c>
      <c r="CM5" s="33" t="s">
        <v>81</v>
      </c>
      <c r="CN5" s="33" t="s">
        <v>82</v>
      </c>
      <c r="CO5" s="33" t="s">
        <v>83</v>
      </c>
      <c r="CP5" s="33" t="s">
        <v>84</v>
      </c>
      <c r="CQ5" s="33" t="s">
        <v>85</v>
      </c>
      <c r="CR5" s="33" t="s">
        <v>86</v>
      </c>
      <c r="CS5" s="33" t="s">
        <v>87</v>
      </c>
      <c r="CT5" s="33" t="s">
        <v>88</v>
      </c>
      <c r="CU5" s="33" t="s">
        <v>89</v>
      </c>
      <c r="CV5" s="33" t="s">
        <v>90</v>
      </c>
      <c r="CW5" s="33" t="s">
        <v>80</v>
      </c>
      <c r="CX5" s="33" t="s">
        <v>81</v>
      </c>
      <c r="CY5" s="33" t="s">
        <v>82</v>
      </c>
      <c r="CZ5" s="33" t="s">
        <v>83</v>
      </c>
      <c r="DA5" s="33" t="s">
        <v>84</v>
      </c>
      <c r="DB5" s="33" t="s">
        <v>85</v>
      </c>
      <c r="DC5" s="33" t="s">
        <v>86</v>
      </c>
      <c r="DD5" s="33" t="s">
        <v>87</v>
      </c>
      <c r="DE5" s="33" t="s">
        <v>88</v>
      </c>
      <c r="DF5" s="33" t="s">
        <v>89</v>
      </c>
      <c r="DG5" s="33" t="s">
        <v>90</v>
      </c>
      <c r="DH5" s="33" t="s">
        <v>80</v>
      </c>
      <c r="DI5" s="33" t="s">
        <v>81</v>
      </c>
      <c r="DJ5" s="33" t="s">
        <v>82</v>
      </c>
      <c r="DK5" s="33" t="s">
        <v>83</v>
      </c>
      <c r="DL5" s="33" t="s">
        <v>84</v>
      </c>
      <c r="DM5" s="33" t="s">
        <v>85</v>
      </c>
      <c r="DN5" s="33" t="s">
        <v>86</v>
      </c>
      <c r="DO5" s="33" t="s">
        <v>87</v>
      </c>
      <c r="DP5" s="33" t="s">
        <v>88</v>
      </c>
      <c r="DQ5" s="33" t="s">
        <v>89</v>
      </c>
      <c r="DR5" s="33" t="s">
        <v>90</v>
      </c>
      <c r="DS5" s="33" t="s">
        <v>80</v>
      </c>
      <c r="DT5" s="33" t="s">
        <v>81</v>
      </c>
      <c r="DU5" s="33" t="s">
        <v>82</v>
      </c>
      <c r="DV5" s="33" t="s">
        <v>83</v>
      </c>
      <c r="DW5" s="33" t="s">
        <v>84</v>
      </c>
      <c r="DX5" s="33" t="s">
        <v>85</v>
      </c>
      <c r="DY5" s="33" t="s">
        <v>86</v>
      </c>
      <c r="DZ5" s="33" t="s">
        <v>87</v>
      </c>
      <c r="EA5" s="33" t="s">
        <v>88</v>
      </c>
      <c r="EB5" s="33" t="s">
        <v>89</v>
      </c>
      <c r="EC5" s="33" t="s">
        <v>90</v>
      </c>
      <c r="ED5" s="33" t="s">
        <v>80</v>
      </c>
      <c r="EE5" s="33" t="s">
        <v>81</v>
      </c>
      <c r="EF5" s="33" t="s">
        <v>82</v>
      </c>
      <c r="EG5" s="33" t="s">
        <v>83</v>
      </c>
      <c r="EH5" s="33" t="s">
        <v>84</v>
      </c>
      <c r="EI5" s="33" t="s">
        <v>85</v>
      </c>
      <c r="EJ5" s="33" t="s">
        <v>86</v>
      </c>
      <c r="EK5" s="33" t="s">
        <v>87</v>
      </c>
      <c r="EL5" s="33" t="s">
        <v>88</v>
      </c>
      <c r="EM5" s="33" t="s">
        <v>89</v>
      </c>
      <c r="EN5" s="33" t="s">
        <v>90</v>
      </c>
    </row>
    <row r="6" spans="1:144" s="37" customFormat="1" x14ac:dyDescent="0.15">
      <c r="A6" s="29" t="s">
        <v>91</v>
      </c>
      <c r="B6" s="34">
        <f>B7</f>
        <v>2019</v>
      </c>
      <c r="C6" s="34">
        <f t="shared" ref="C6:W6" si="3">C7</f>
        <v>442038</v>
      </c>
      <c r="D6" s="34">
        <f t="shared" si="3"/>
        <v>46</v>
      </c>
      <c r="E6" s="34">
        <f t="shared" si="3"/>
        <v>1</v>
      </c>
      <c r="F6" s="34">
        <f t="shared" si="3"/>
        <v>0</v>
      </c>
      <c r="G6" s="34">
        <f t="shared" si="3"/>
        <v>1</v>
      </c>
      <c r="H6" s="34" t="str">
        <f t="shared" si="3"/>
        <v>大分県　中津市</v>
      </c>
      <c r="I6" s="34" t="str">
        <f t="shared" si="3"/>
        <v>法適用</v>
      </c>
      <c r="J6" s="34" t="str">
        <f t="shared" si="3"/>
        <v>水道事業</v>
      </c>
      <c r="K6" s="34" t="str">
        <f t="shared" si="3"/>
        <v>末端給水事業</v>
      </c>
      <c r="L6" s="34" t="str">
        <f t="shared" si="3"/>
        <v>A4</v>
      </c>
      <c r="M6" s="34" t="str">
        <f t="shared" si="3"/>
        <v>非設置</v>
      </c>
      <c r="N6" s="35" t="str">
        <f t="shared" si="3"/>
        <v>-</v>
      </c>
      <c r="O6" s="35">
        <f t="shared" si="3"/>
        <v>67.75</v>
      </c>
      <c r="P6" s="35">
        <f t="shared" si="3"/>
        <v>82.9</v>
      </c>
      <c r="Q6" s="35">
        <f t="shared" si="3"/>
        <v>3755</v>
      </c>
      <c r="R6" s="35">
        <f t="shared" si="3"/>
        <v>83993</v>
      </c>
      <c r="S6" s="35">
        <f t="shared" si="3"/>
        <v>491.44</v>
      </c>
      <c r="T6" s="35">
        <f t="shared" si="3"/>
        <v>170.91</v>
      </c>
      <c r="U6" s="35">
        <f t="shared" si="3"/>
        <v>69511</v>
      </c>
      <c r="V6" s="35">
        <f t="shared" si="3"/>
        <v>65.5</v>
      </c>
      <c r="W6" s="35">
        <f t="shared" si="3"/>
        <v>1061.24</v>
      </c>
      <c r="X6" s="36">
        <f>IF(X7="",NA(),X7)</f>
        <v>141.34</v>
      </c>
      <c r="Y6" s="36">
        <f t="shared" ref="Y6:AG6" si="4">IF(Y7="",NA(),Y7)</f>
        <v>135.33000000000001</v>
      </c>
      <c r="Z6" s="36">
        <f t="shared" si="4"/>
        <v>128.75</v>
      </c>
      <c r="AA6" s="36">
        <f t="shared" si="4"/>
        <v>122.81</v>
      </c>
      <c r="AB6" s="36">
        <f t="shared" si="4"/>
        <v>127.07</v>
      </c>
      <c r="AC6" s="36">
        <f t="shared" si="4"/>
        <v>112.69</v>
      </c>
      <c r="AD6" s="36">
        <f t="shared" si="4"/>
        <v>113.16</v>
      </c>
      <c r="AE6" s="36">
        <f t="shared" si="4"/>
        <v>112.15</v>
      </c>
      <c r="AF6" s="36">
        <f t="shared" si="4"/>
        <v>111.44</v>
      </c>
      <c r="AG6" s="36">
        <f t="shared" si="4"/>
        <v>111.17</v>
      </c>
      <c r="AH6" s="35" t="str">
        <f>IF(AH7="","",IF(AH7="-","【-】","【"&amp;SUBSTITUTE(TEXT(AH7,"#,##0.00"),"-","△")&amp;"】"))</f>
        <v>【112.01】</v>
      </c>
      <c r="AI6" s="35">
        <f>IF(AI7="",NA(),AI7)</f>
        <v>0</v>
      </c>
      <c r="AJ6" s="35">
        <f t="shared" ref="AJ6:AR6" si="5">IF(AJ7="",NA(),AJ7)</f>
        <v>0</v>
      </c>
      <c r="AK6" s="35">
        <f t="shared" si="5"/>
        <v>0</v>
      </c>
      <c r="AL6" s="35">
        <f t="shared" si="5"/>
        <v>0</v>
      </c>
      <c r="AM6" s="35">
        <f t="shared" si="5"/>
        <v>0</v>
      </c>
      <c r="AN6" s="36">
        <f t="shared" si="5"/>
        <v>0.54</v>
      </c>
      <c r="AO6" s="36">
        <f t="shared" si="5"/>
        <v>0.68</v>
      </c>
      <c r="AP6" s="36">
        <f t="shared" si="5"/>
        <v>1</v>
      </c>
      <c r="AQ6" s="36">
        <f t="shared" si="5"/>
        <v>1.03</v>
      </c>
      <c r="AR6" s="36">
        <f t="shared" si="5"/>
        <v>0.78</v>
      </c>
      <c r="AS6" s="35" t="str">
        <f>IF(AS7="","",IF(AS7="-","【-】","【"&amp;SUBSTITUTE(TEXT(AS7,"#,##0.00"),"-","△")&amp;"】"))</f>
        <v>【1.08】</v>
      </c>
      <c r="AT6" s="36">
        <f>IF(AT7="",NA(),AT7)</f>
        <v>293.82</v>
      </c>
      <c r="AU6" s="36">
        <f t="shared" ref="AU6:BC6" si="6">IF(AU7="",NA(),AU7)</f>
        <v>256.62</v>
      </c>
      <c r="AV6" s="36">
        <f t="shared" si="6"/>
        <v>190.09</v>
      </c>
      <c r="AW6" s="36">
        <f t="shared" si="6"/>
        <v>213.87</v>
      </c>
      <c r="AX6" s="36">
        <f t="shared" si="6"/>
        <v>227.79</v>
      </c>
      <c r="AY6" s="36">
        <f t="shared" si="6"/>
        <v>346.59</v>
      </c>
      <c r="AZ6" s="36">
        <f t="shared" si="6"/>
        <v>357.82</v>
      </c>
      <c r="BA6" s="36">
        <f t="shared" si="6"/>
        <v>355.5</v>
      </c>
      <c r="BB6" s="36">
        <f t="shared" si="6"/>
        <v>349.83</v>
      </c>
      <c r="BC6" s="36">
        <f t="shared" si="6"/>
        <v>360.86</v>
      </c>
      <c r="BD6" s="35" t="str">
        <f>IF(BD7="","",IF(BD7="-","【-】","【"&amp;SUBSTITUTE(TEXT(BD7,"#,##0.00"),"-","△")&amp;"】"))</f>
        <v>【264.97】</v>
      </c>
      <c r="BE6" s="36">
        <f>IF(BE7="",NA(),BE7)</f>
        <v>460.63</v>
      </c>
      <c r="BF6" s="36">
        <f t="shared" ref="BF6:BN6" si="7">IF(BF7="",NA(),BF7)</f>
        <v>437.88</v>
      </c>
      <c r="BG6" s="36">
        <f t="shared" si="7"/>
        <v>499.74</v>
      </c>
      <c r="BH6" s="36">
        <f t="shared" si="7"/>
        <v>474.13</v>
      </c>
      <c r="BI6" s="36">
        <f t="shared" si="7"/>
        <v>440.79</v>
      </c>
      <c r="BJ6" s="36">
        <f t="shared" si="7"/>
        <v>312.02999999999997</v>
      </c>
      <c r="BK6" s="36">
        <f t="shared" si="7"/>
        <v>307.45999999999998</v>
      </c>
      <c r="BL6" s="36">
        <f t="shared" si="7"/>
        <v>312.58</v>
      </c>
      <c r="BM6" s="36">
        <f t="shared" si="7"/>
        <v>314.87</v>
      </c>
      <c r="BN6" s="36">
        <f t="shared" si="7"/>
        <v>309.27999999999997</v>
      </c>
      <c r="BO6" s="35" t="str">
        <f>IF(BO7="","",IF(BO7="-","【-】","【"&amp;SUBSTITUTE(TEXT(BO7,"#,##0.00"),"-","△")&amp;"】"))</f>
        <v>【266.61】</v>
      </c>
      <c r="BP6" s="36">
        <f>IF(BP7="",NA(),BP7)</f>
        <v>131.97999999999999</v>
      </c>
      <c r="BQ6" s="36">
        <f t="shared" ref="BQ6:BY6" si="8">IF(BQ7="",NA(),BQ7)</f>
        <v>128.22</v>
      </c>
      <c r="BR6" s="36">
        <f t="shared" si="8"/>
        <v>119.79</v>
      </c>
      <c r="BS6" s="36">
        <f t="shared" si="8"/>
        <v>113.99</v>
      </c>
      <c r="BT6" s="36">
        <f t="shared" si="8"/>
        <v>118.03</v>
      </c>
      <c r="BU6" s="36">
        <f t="shared" si="8"/>
        <v>105.71</v>
      </c>
      <c r="BV6" s="36">
        <f t="shared" si="8"/>
        <v>106.01</v>
      </c>
      <c r="BW6" s="36">
        <f t="shared" si="8"/>
        <v>104.57</v>
      </c>
      <c r="BX6" s="36">
        <f t="shared" si="8"/>
        <v>103.54</v>
      </c>
      <c r="BY6" s="36">
        <f t="shared" si="8"/>
        <v>103.32</v>
      </c>
      <c r="BZ6" s="35" t="str">
        <f>IF(BZ7="","",IF(BZ7="-","【-】","【"&amp;SUBSTITUTE(TEXT(BZ7,"#,##0.00"),"-","△")&amp;"】"))</f>
        <v>【103.24】</v>
      </c>
      <c r="CA6" s="36">
        <f>IF(CA7="",NA(),CA7)</f>
        <v>152.47999999999999</v>
      </c>
      <c r="CB6" s="36">
        <f t="shared" ref="CB6:CJ6" si="9">IF(CB7="",NA(),CB7)</f>
        <v>157.19999999999999</v>
      </c>
      <c r="CC6" s="36">
        <f t="shared" si="9"/>
        <v>164.47</v>
      </c>
      <c r="CD6" s="36">
        <f t="shared" si="9"/>
        <v>173.13</v>
      </c>
      <c r="CE6" s="36">
        <f t="shared" si="9"/>
        <v>168.43</v>
      </c>
      <c r="CF6" s="36">
        <f t="shared" si="9"/>
        <v>162.15</v>
      </c>
      <c r="CG6" s="36">
        <f t="shared" si="9"/>
        <v>162.24</v>
      </c>
      <c r="CH6" s="36">
        <f t="shared" si="9"/>
        <v>165.47</v>
      </c>
      <c r="CI6" s="36">
        <f t="shared" si="9"/>
        <v>167.46</v>
      </c>
      <c r="CJ6" s="36">
        <f t="shared" si="9"/>
        <v>168.56</v>
      </c>
      <c r="CK6" s="35" t="str">
        <f>IF(CK7="","",IF(CK7="-","【-】","【"&amp;SUBSTITUTE(TEXT(CK7,"#,##0.00"),"-","△")&amp;"】"))</f>
        <v>【168.38】</v>
      </c>
      <c r="CL6" s="36">
        <f>IF(CL7="",NA(),CL7)</f>
        <v>67.56</v>
      </c>
      <c r="CM6" s="36">
        <f t="shared" ref="CM6:CU6" si="10">IF(CM7="",NA(),CM7)</f>
        <v>66.760000000000005</v>
      </c>
      <c r="CN6" s="36">
        <f t="shared" si="10"/>
        <v>66.97</v>
      </c>
      <c r="CO6" s="36">
        <f t="shared" si="10"/>
        <v>66.989999999999995</v>
      </c>
      <c r="CP6" s="36">
        <f t="shared" si="10"/>
        <v>66.680000000000007</v>
      </c>
      <c r="CQ6" s="36">
        <f t="shared" si="10"/>
        <v>59.34</v>
      </c>
      <c r="CR6" s="36">
        <f t="shared" si="10"/>
        <v>59.11</v>
      </c>
      <c r="CS6" s="36">
        <f t="shared" si="10"/>
        <v>59.74</v>
      </c>
      <c r="CT6" s="36">
        <f t="shared" si="10"/>
        <v>59.46</v>
      </c>
      <c r="CU6" s="36">
        <f t="shared" si="10"/>
        <v>59.51</v>
      </c>
      <c r="CV6" s="35" t="str">
        <f>IF(CV7="","",IF(CV7="-","【-】","【"&amp;SUBSTITUTE(TEXT(CV7,"#,##0.00"),"-","△")&amp;"】"))</f>
        <v>【60.00】</v>
      </c>
      <c r="CW6" s="36">
        <f>IF(CW7="",NA(),CW7)</f>
        <v>90.69</v>
      </c>
      <c r="CX6" s="36">
        <f t="shared" ref="CX6:DF6" si="11">IF(CX7="",NA(),CX7)</f>
        <v>91.87</v>
      </c>
      <c r="CY6" s="36">
        <f t="shared" si="11"/>
        <v>90.92</v>
      </c>
      <c r="CZ6" s="36">
        <f t="shared" si="11"/>
        <v>90.39</v>
      </c>
      <c r="DA6" s="36">
        <f t="shared" si="11"/>
        <v>90.21</v>
      </c>
      <c r="DB6" s="36">
        <f t="shared" si="11"/>
        <v>87.74</v>
      </c>
      <c r="DC6" s="36">
        <f t="shared" si="11"/>
        <v>87.91</v>
      </c>
      <c r="DD6" s="36">
        <f t="shared" si="11"/>
        <v>87.28</v>
      </c>
      <c r="DE6" s="36">
        <f t="shared" si="11"/>
        <v>87.41</v>
      </c>
      <c r="DF6" s="36">
        <f t="shared" si="11"/>
        <v>87.08</v>
      </c>
      <c r="DG6" s="35" t="str">
        <f>IF(DG7="","",IF(DG7="-","【-】","【"&amp;SUBSTITUTE(TEXT(DG7,"#,##0.00"),"-","△")&amp;"】"))</f>
        <v>【89.80】</v>
      </c>
      <c r="DH6" s="36">
        <f>IF(DH7="",NA(),DH7)</f>
        <v>43.48</v>
      </c>
      <c r="DI6" s="36">
        <f t="shared" ref="DI6:DQ6" si="12">IF(DI7="",NA(),DI7)</f>
        <v>43.79</v>
      </c>
      <c r="DJ6" s="36">
        <f t="shared" si="12"/>
        <v>37.869999999999997</v>
      </c>
      <c r="DK6" s="36">
        <f t="shared" si="12"/>
        <v>39.39</v>
      </c>
      <c r="DL6" s="36">
        <f t="shared" si="12"/>
        <v>40.1</v>
      </c>
      <c r="DM6" s="36">
        <f t="shared" si="12"/>
        <v>46.27</v>
      </c>
      <c r="DN6" s="36">
        <f t="shared" si="12"/>
        <v>46.88</v>
      </c>
      <c r="DO6" s="36">
        <f t="shared" si="12"/>
        <v>46.94</v>
      </c>
      <c r="DP6" s="36">
        <f t="shared" si="12"/>
        <v>47.62</v>
      </c>
      <c r="DQ6" s="36">
        <f t="shared" si="12"/>
        <v>48.55</v>
      </c>
      <c r="DR6" s="35" t="str">
        <f>IF(DR7="","",IF(DR7="-","【-】","【"&amp;SUBSTITUTE(TEXT(DR7,"#,##0.00"),"-","△")&amp;"】"))</f>
        <v>【49.59】</v>
      </c>
      <c r="DS6" s="36">
        <f>IF(DS7="",NA(),DS7)</f>
        <v>4.6100000000000003</v>
      </c>
      <c r="DT6" s="36">
        <f t="shared" ref="DT6:EB6" si="13">IF(DT7="",NA(),DT7)</f>
        <v>5.6</v>
      </c>
      <c r="DU6" s="36">
        <f t="shared" si="13"/>
        <v>4.2699999999999996</v>
      </c>
      <c r="DV6" s="36">
        <f t="shared" si="13"/>
        <v>4.32</v>
      </c>
      <c r="DW6" s="36">
        <f t="shared" si="13"/>
        <v>4.58</v>
      </c>
      <c r="DX6" s="36">
        <f t="shared" si="13"/>
        <v>10.93</v>
      </c>
      <c r="DY6" s="36">
        <f t="shared" si="13"/>
        <v>13.39</v>
      </c>
      <c r="DZ6" s="36">
        <f t="shared" si="13"/>
        <v>14.48</v>
      </c>
      <c r="EA6" s="36">
        <f t="shared" si="13"/>
        <v>16.27</v>
      </c>
      <c r="EB6" s="36">
        <f t="shared" si="13"/>
        <v>17.11</v>
      </c>
      <c r="EC6" s="35" t="str">
        <f>IF(EC7="","",IF(EC7="-","【-】","【"&amp;SUBSTITUTE(TEXT(EC7,"#,##0.00"),"-","△")&amp;"】"))</f>
        <v>【19.44】</v>
      </c>
      <c r="ED6" s="36">
        <f>IF(ED7="",NA(),ED7)</f>
        <v>0.47</v>
      </c>
      <c r="EE6" s="36">
        <f t="shared" ref="EE6:EM6" si="14">IF(EE7="",NA(),EE7)</f>
        <v>0.34</v>
      </c>
      <c r="EF6" s="36">
        <f t="shared" si="14"/>
        <v>1.1000000000000001</v>
      </c>
      <c r="EG6" s="36">
        <f t="shared" si="14"/>
        <v>0.94</v>
      </c>
      <c r="EH6" s="36">
        <f t="shared" si="14"/>
        <v>1.02</v>
      </c>
      <c r="EI6" s="36">
        <f t="shared" si="14"/>
        <v>0.71</v>
      </c>
      <c r="EJ6" s="36">
        <f t="shared" si="14"/>
        <v>0.71</v>
      </c>
      <c r="EK6" s="36">
        <f t="shared" si="14"/>
        <v>0.75</v>
      </c>
      <c r="EL6" s="36">
        <f t="shared" si="14"/>
        <v>0.63</v>
      </c>
      <c r="EM6" s="36">
        <f t="shared" si="14"/>
        <v>0.63</v>
      </c>
      <c r="EN6" s="35" t="str">
        <f>IF(EN7="","",IF(EN7="-","【-】","【"&amp;SUBSTITUTE(TEXT(EN7,"#,##0.00"),"-","△")&amp;"】"))</f>
        <v>【0.68】</v>
      </c>
    </row>
    <row r="7" spans="1:144" s="37" customFormat="1" x14ac:dyDescent="0.15">
      <c r="A7" s="29"/>
      <c r="B7" s="38">
        <v>2019</v>
      </c>
      <c r="C7" s="38">
        <v>442038</v>
      </c>
      <c r="D7" s="38">
        <v>46</v>
      </c>
      <c r="E7" s="38">
        <v>1</v>
      </c>
      <c r="F7" s="38">
        <v>0</v>
      </c>
      <c r="G7" s="38">
        <v>1</v>
      </c>
      <c r="H7" s="38" t="s">
        <v>92</v>
      </c>
      <c r="I7" s="38" t="s">
        <v>93</v>
      </c>
      <c r="J7" s="38" t="s">
        <v>94</v>
      </c>
      <c r="K7" s="38" t="s">
        <v>95</v>
      </c>
      <c r="L7" s="38" t="s">
        <v>96</v>
      </c>
      <c r="M7" s="38" t="s">
        <v>97</v>
      </c>
      <c r="N7" s="39" t="s">
        <v>98</v>
      </c>
      <c r="O7" s="39">
        <v>67.75</v>
      </c>
      <c r="P7" s="39">
        <v>82.9</v>
      </c>
      <c r="Q7" s="39">
        <v>3755</v>
      </c>
      <c r="R7" s="39">
        <v>83993</v>
      </c>
      <c r="S7" s="39">
        <v>491.44</v>
      </c>
      <c r="T7" s="39">
        <v>170.91</v>
      </c>
      <c r="U7" s="39">
        <v>69511</v>
      </c>
      <c r="V7" s="39">
        <v>65.5</v>
      </c>
      <c r="W7" s="39">
        <v>1061.24</v>
      </c>
      <c r="X7" s="39">
        <v>141.34</v>
      </c>
      <c r="Y7" s="39">
        <v>135.33000000000001</v>
      </c>
      <c r="Z7" s="39">
        <v>128.75</v>
      </c>
      <c r="AA7" s="39">
        <v>122.81</v>
      </c>
      <c r="AB7" s="39">
        <v>127.07</v>
      </c>
      <c r="AC7" s="39">
        <v>112.69</v>
      </c>
      <c r="AD7" s="39">
        <v>113.16</v>
      </c>
      <c r="AE7" s="39">
        <v>112.15</v>
      </c>
      <c r="AF7" s="39">
        <v>111.44</v>
      </c>
      <c r="AG7" s="39">
        <v>111.17</v>
      </c>
      <c r="AH7" s="39">
        <v>112.01</v>
      </c>
      <c r="AI7" s="39">
        <v>0</v>
      </c>
      <c r="AJ7" s="39">
        <v>0</v>
      </c>
      <c r="AK7" s="39">
        <v>0</v>
      </c>
      <c r="AL7" s="39">
        <v>0</v>
      </c>
      <c r="AM7" s="39">
        <v>0</v>
      </c>
      <c r="AN7" s="39">
        <v>0.54</v>
      </c>
      <c r="AO7" s="39">
        <v>0.68</v>
      </c>
      <c r="AP7" s="39">
        <v>1</v>
      </c>
      <c r="AQ7" s="39">
        <v>1.03</v>
      </c>
      <c r="AR7" s="39">
        <v>0.78</v>
      </c>
      <c r="AS7" s="39">
        <v>1.08</v>
      </c>
      <c r="AT7" s="39">
        <v>293.82</v>
      </c>
      <c r="AU7" s="39">
        <v>256.62</v>
      </c>
      <c r="AV7" s="39">
        <v>190.09</v>
      </c>
      <c r="AW7" s="39">
        <v>213.87</v>
      </c>
      <c r="AX7" s="39">
        <v>227.79</v>
      </c>
      <c r="AY7" s="39">
        <v>346.59</v>
      </c>
      <c r="AZ7" s="39">
        <v>357.82</v>
      </c>
      <c r="BA7" s="39">
        <v>355.5</v>
      </c>
      <c r="BB7" s="39">
        <v>349.83</v>
      </c>
      <c r="BC7" s="39">
        <v>360.86</v>
      </c>
      <c r="BD7" s="39">
        <v>264.97000000000003</v>
      </c>
      <c r="BE7" s="39">
        <v>460.63</v>
      </c>
      <c r="BF7" s="39">
        <v>437.88</v>
      </c>
      <c r="BG7" s="39">
        <v>499.74</v>
      </c>
      <c r="BH7" s="39">
        <v>474.13</v>
      </c>
      <c r="BI7" s="39">
        <v>440.79</v>
      </c>
      <c r="BJ7" s="39">
        <v>312.02999999999997</v>
      </c>
      <c r="BK7" s="39">
        <v>307.45999999999998</v>
      </c>
      <c r="BL7" s="39">
        <v>312.58</v>
      </c>
      <c r="BM7" s="39">
        <v>314.87</v>
      </c>
      <c r="BN7" s="39">
        <v>309.27999999999997</v>
      </c>
      <c r="BO7" s="39">
        <v>266.61</v>
      </c>
      <c r="BP7" s="39">
        <v>131.97999999999999</v>
      </c>
      <c r="BQ7" s="39">
        <v>128.22</v>
      </c>
      <c r="BR7" s="39">
        <v>119.79</v>
      </c>
      <c r="BS7" s="39">
        <v>113.99</v>
      </c>
      <c r="BT7" s="39">
        <v>118.03</v>
      </c>
      <c r="BU7" s="39">
        <v>105.71</v>
      </c>
      <c r="BV7" s="39">
        <v>106.01</v>
      </c>
      <c r="BW7" s="39">
        <v>104.57</v>
      </c>
      <c r="BX7" s="39">
        <v>103.54</v>
      </c>
      <c r="BY7" s="39">
        <v>103.32</v>
      </c>
      <c r="BZ7" s="39">
        <v>103.24</v>
      </c>
      <c r="CA7" s="39">
        <v>152.47999999999999</v>
      </c>
      <c r="CB7" s="39">
        <v>157.19999999999999</v>
      </c>
      <c r="CC7" s="39">
        <v>164.47</v>
      </c>
      <c r="CD7" s="39">
        <v>173.13</v>
      </c>
      <c r="CE7" s="39">
        <v>168.43</v>
      </c>
      <c r="CF7" s="39">
        <v>162.15</v>
      </c>
      <c r="CG7" s="39">
        <v>162.24</v>
      </c>
      <c r="CH7" s="39">
        <v>165.47</v>
      </c>
      <c r="CI7" s="39">
        <v>167.46</v>
      </c>
      <c r="CJ7" s="39">
        <v>168.56</v>
      </c>
      <c r="CK7" s="39">
        <v>168.38</v>
      </c>
      <c r="CL7" s="39">
        <v>67.56</v>
      </c>
      <c r="CM7" s="39">
        <v>66.760000000000005</v>
      </c>
      <c r="CN7" s="39">
        <v>66.97</v>
      </c>
      <c r="CO7" s="39">
        <v>66.989999999999995</v>
      </c>
      <c r="CP7" s="39">
        <v>66.680000000000007</v>
      </c>
      <c r="CQ7" s="39">
        <v>59.34</v>
      </c>
      <c r="CR7" s="39">
        <v>59.11</v>
      </c>
      <c r="CS7" s="39">
        <v>59.74</v>
      </c>
      <c r="CT7" s="39">
        <v>59.46</v>
      </c>
      <c r="CU7" s="39">
        <v>59.51</v>
      </c>
      <c r="CV7" s="39">
        <v>60</v>
      </c>
      <c r="CW7" s="39">
        <v>90.69</v>
      </c>
      <c r="CX7" s="39">
        <v>91.87</v>
      </c>
      <c r="CY7" s="39">
        <v>90.92</v>
      </c>
      <c r="CZ7" s="39">
        <v>90.39</v>
      </c>
      <c r="DA7" s="39">
        <v>90.21</v>
      </c>
      <c r="DB7" s="39">
        <v>87.74</v>
      </c>
      <c r="DC7" s="39">
        <v>87.91</v>
      </c>
      <c r="DD7" s="39">
        <v>87.28</v>
      </c>
      <c r="DE7" s="39">
        <v>87.41</v>
      </c>
      <c r="DF7" s="39">
        <v>87.08</v>
      </c>
      <c r="DG7" s="39">
        <v>89.8</v>
      </c>
      <c r="DH7" s="39">
        <v>43.48</v>
      </c>
      <c r="DI7" s="39">
        <v>43.79</v>
      </c>
      <c r="DJ7" s="39">
        <v>37.869999999999997</v>
      </c>
      <c r="DK7" s="39">
        <v>39.39</v>
      </c>
      <c r="DL7" s="39">
        <v>40.1</v>
      </c>
      <c r="DM7" s="39">
        <v>46.27</v>
      </c>
      <c r="DN7" s="39">
        <v>46.88</v>
      </c>
      <c r="DO7" s="39">
        <v>46.94</v>
      </c>
      <c r="DP7" s="39">
        <v>47.62</v>
      </c>
      <c r="DQ7" s="39">
        <v>48.55</v>
      </c>
      <c r="DR7" s="39">
        <v>49.59</v>
      </c>
      <c r="DS7" s="39">
        <v>4.6100000000000003</v>
      </c>
      <c r="DT7" s="39">
        <v>5.6</v>
      </c>
      <c r="DU7" s="39">
        <v>4.2699999999999996</v>
      </c>
      <c r="DV7" s="39">
        <v>4.32</v>
      </c>
      <c r="DW7" s="39">
        <v>4.58</v>
      </c>
      <c r="DX7" s="39">
        <v>10.93</v>
      </c>
      <c r="DY7" s="39">
        <v>13.39</v>
      </c>
      <c r="DZ7" s="39">
        <v>14.48</v>
      </c>
      <c r="EA7" s="39">
        <v>16.27</v>
      </c>
      <c r="EB7" s="39">
        <v>17.11</v>
      </c>
      <c r="EC7" s="39">
        <v>19.440000000000001</v>
      </c>
      <c r="ED7" s="39">
        <v>0.47</v>
      </c>
      <c r="EE7" s="39">
        <v>0.34</v>
      </c>
      <c r="EF7" s="39">
        <v>1.1000000000000001</v>
      </c>
      <c r="EG7" s="39">
        <v>0.94</v>
      </c>
      <c r="EH7" s="39">
        <v>1.02</v>
      </c>
      <c r="EI7" s="39">
        <v>0.71</v>
      </c>
      <c r="EJ7" s="39">
        <v>0.71</v>
      </c>
      <c r="EK7" s="39">
        <v>0.75</v>
      </c>
      <c r="EL7" s="39">
        <v>0.63</v>
      </c>
      <c r="EM7" s="39">
        <v>0.63</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99</v>
      </c>
      <c r="C9" s="42" t="s">
        <v>100</v>
      </c>
      <c r="D9" s="42" t="s">
        <v>101</v>
      </c>
      <c r="E9" s="42" t="s">
        <v>102</v>
      </c>
      <c r="F9" s="42" t="s">
        <v>103</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104</v>
      </c>
    </row>
    <row r="12" spans="1:144" x14ac:dyDescent="0.15">
      <c r="B12">
        <v>1</v>
      </c>
      <c r="C12">
        <v>1</v>
      </c>
      <c r="D12">
        <v>1</v>
      </c>
      <c r="E12">
        <v>1</v>
      </c>
      <c r="F12">
        <v>1</v>
      </c>
      <c r="G12" t="s">
        <v>105</v>
      </c>
    </row>
    <row r="13" spans="1:144" x14ac:dyDescent="0.15">
      <c r="B13" t="s">
        <v>106</v>
      </c>
      <c r="C13" t="s">
        <v>106</v>
      </c>
      <c r="D13" t="s">
        <v>106</v>
      </c>
      <c r="E13" t="s">
        <v>106</v>
      </c>
      <c r="F13" t="s">
        <v>107</v>
      </c>
      <c r="G13" t="s">
        <v>108</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oitapref</cp:lastModifiedBy>
  <cp:lastPrinted>2021-01-18T12:05:40Z</cp:lastPrinted>
  <dcterms:created xsi:type="dcterms:W3CDTF">2020-12-04T02:16:17Z</dcterms:created>
  <dcterms:modified xsi:type="dcterms:W3CDTF">2022-06-29T00:52:06Z</dcterms:modified>
  <cp:category/>
</cp:coreProperties>
</file>