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2豊後大野市ok\"/>
    </mc:Choice>
  </mc:AlternateContent>
  <workbookProtection workbookAlgorithmName="SHA-512" workbookHashValue="fK2Outd4BTsGvGPfutEZDFLgP/VIjiHkjqpTguL8TNhZlbj+poQTDSu8hCh2FTlt74pu9kHRtNpv98fvWTXQDg==" workbookSaltValue="kFTMIb+tYF6RklM23lStWw==" workbookSpinCount="100000" lockStructure="1"/>
  <bookViews>
    <workbookView xWindow="0" yWindow="0" windowWidth="28800" windowHeight="12315"/>
  </bookViews>
  <sheets>
    <sheet name="法適用_病院事業" sheetId="4" r:id="rId1"/>
    <sheet name="データ" sheetId="5" state="hidden" r:id="rId2"/>
  </sheets>
  <calcPr calcId="162913"/>
</workbook>
</file>

<file path=xl/calcChain.xml><?xml version="1.0" encoding="utf-8"?>
<calcChain xmlns="http://schemas.openxmlformats.org/spreadsheetml/2006/main">
  <c r="E11" i="5" l="1"/>
  <c r="GT78" i="4" s="1"/>
  <c r="EX7" i="5"/>
  <c r="EW7" i="5"/>
  <c r="EV7" i="5"/>
  <c r="EU7" i="5"/>
  <c r="ET7" i="5"/>
  <c r="JJ80" i="4" s="1"/>
  <c r="ES7" i="5"/>
  <c r="ER7" i="5"/>
  <c r="EQ7" i="5"/>
  <c r="EP7" i="5"/>
  <c r="EO7" i="5"/>
  <c r="EM7" i="5"/>
  <c r="EL7" i="5"/>
  <c r="GT80" i="4" s="1"/>
  <c r="EK7" i="5"/>
  <c r="GA80" i="4" s="1"/>
  <c r="EJ7" i="5"/>
  <c r="EI7" i="5"/>
  <c r="EH7" i="5"/>
  <c r="EG7" i="5"/>
  <c r="EF7" i="5"/>
  <c r="EE7" i="5"/>
  <c r="ED7" i="5"/>
  <c r="EO79" i="4" s="1"/>
  <c r="EB7" i="5"/>
  <c r="CS80" i="4" s="1"/>
  <c r="EA7" i="5"/>
  <c r="DZ7" i="5"/>
  <c r="DY7" i="5"/>
  <c r="DX7" i="5"/>
  <c r="DW7" i="5"/>
  <c r="DV7" i="5"/>
  <c r="DU7" i="5"/>
  <c r="DT7" i="5"/>
  <c r="AN79" i="4" s="1"/>
  <c r="DS7" i="5"/>
  <c r="DQ7" i="5"/>
  <c r="DP7" i="5"/>
  <c r="DO7" i="5"/>
  <c r="DN7" i="5"/>
  <c r="DM7" i="5"/>
  <c r="DL7" i="5"/>
  <c r="MN55" i="4" s="1"/>
  <c r="DK7" i="5"/>
  <c r="LY55" i="4" s="1"/>
  <c r="DJ7" i="5"/>
  <c r="DI7" i="5"/>
  <c r="DH7" i="5"/>
  <c r="DF7" i="5"/>
  <c r="DE7" i="5"/>
  <c r="DD7" i="5"/>
  <c r="DC7" i="5"/>
  <c r="HG56" i="4" s="1"/>
  <c r="DB7" i="5"/>
  <c r="GR56" i="4" s="1"/>
  <c r="DA7" i="5"/>
  <c r="CZ7" i="5"/>
  <c r="CY7" i="5"/>
  <c r="CX7" i="5"/>
  <c r="CW7" i="5"/>
  <c r="CU7" i="5"/>
  <c r="CT7" i="5"/>
  <c r="EW56" i="4" s="1"/>
  <c r="CS7" i="5"/>
  <c r="EH56" i="4" s="1"/>
  <c r="CR7" i="5"/>
  <c r="CQ7" i="5"/>
  <c r="CP7" i="5"/>
  <c r="CO7" i="5"/>
  <c r="CN7" i="5"/>
  <c r="CM7" i="5"/>
  <c r="CL7" i="5"/>
  <c r="DD55" i="4" s="1"/>
  <c r="CJ7" i="5"/>
  <c r="BX56" i="4" s="1"/>
  <c r="CI7" i="5"/>
  <c r="CH7" i="5"/>
  <c r="CG7" i="5"/>
  <c r="CF7" i="5"/>
  <c r="CE7" i="5"/>
  <c r="CD7" i="5"/>
  <c r="CC7" i="5"/>
  <c r="CB7" i="5"/>
  <c r="CA7" i="5"/>
  <c r="BY7" i="5"/>
  <c r="BX7" i="5"/>
  <c r="BW7" i="5"/>
  <c r="BV7" i="5"/>
  <c r="BU7" i="5"/>
  <c r="BT7" i="5"/>
  <c r="MN33" i="4" s="1"/>
  <c r="BS7" i="5"/>
  <c r="LY33" i="4" s="1"/>
  <c r="BR7" i="5"/>
  <c r="BQ7" i="5"/>
  <c r="BP7" i="5"/>
  <c r="BN7" i="5"/>
  <c r="BM7" i="5"/>
  <c r="BL7" i="5"/>
  <c r="BK7" i="5"/>
  <c r="HG34" i="4" s="1"/>
  <c r="BJ7" i="5"/>
  <c r="GR34" i="4" s="1"/>
  <c r="BI7" i="5"/>
  <c r="BH7" i="5"/>
  <c r="BG7" i="5"/>
  <c r="BF7" i="5"/>
  <c r="BE7" i="5"/>
  <c r="BC7" i="5"/>
  <c r="BB7" i="5"/>
  <c r="EW34" i="4" s="1"/>
  <c r="BA7" i="5"/>
  <c r="EH34" i="4" s="1"/>
  <c r="AZ7" i="5"/>
  <c r="AY7" i="5"/>
  <c r="AX7" i="5"/>
  <c r="AW7" i="5"/>
  <c r="AV7" i="5"/>
  <c r="AU7" i="5"/>
  <c r="AT7" i="5"/>
  <c r="AR7" i="5"/>
  <c r="BX34" i="4" s="1"/>
  <c r="AQ7" i="5"/>
  <c r="AP7" i="5"/>
  <c r="AO7" i="5"/>
  <c r="AN7" i="5"/>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Y6" i="5"/>
  <c r="X6" i="5"/>
  <c r="W6" i="5"/>
  <c r="V6" i="5"/>
  <c r="U6" i="5"/>
  <c r="T6" i="5"/>
  <c r="FZ10" i="4" s="1"/>
  <c r="S6" i="5"/>
  <c r="EG10" i="4" s="1"/>
  <c r="R6" i="5"/>
  <c r="Q6" i="5"/>
  <c r="P6" i="5"/>
  <c r="O6" i="5"/>
  <c r="N6" i="5"/>
  <c r="M6" i="5"/>
  <c r="L6" i="5"/>
  <c r="K6" i="5"/>
  <c r="B8" i="4" s="1"/>
  <c r="H6" i="5"/>
  <c r="G6" i="5"/>
  <c r="F6" i="5"/>
  <c r="E6" i="5"/>
  <c r="D6" i="5"/>
  <c r="C6" i="5"/>
  <c r="B6" i="5"/>
  <c r="D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F90" i="4"/>
  <c r="E90" i="4"/>
  <c r="C90" i="4"/>
  <c r="MH80" i="4"/>
  <c r="LO80" i="4"/>
  <c r="KV80" i="4"/>
  <c r="KC80" i="4"/>
  <c r="HM80" i="4"/>
  <c r="FH80" i="4"/>
  <c r="EO80" i="4"/>
  <c r="BZ80" i="4"/>
  <c r="BG80" i="4"/>
  <c r="AN80" i="4"/>
  <c r="U80" i="4"/>
  <c r="MH79" i="4"/>
  <c r="LO79" i="4"/>
  <c r="KV79" i="4"/>
  <c r="KC79" i="4"/>
  <c r="JJ79" i="4"/>
  <c r="HM79" i="4"/>
  <c r="GT79" i="4"/>
  <c r="GA79" i="4"/>
  <c r="FH79" i="4"/>
  <c r="CS79" i="4"/>
  <c r="BZ79" i="4"/>
  <c r="BG79" i="4"/>
  <c r="U79" i="4"/>
  <c r="MN56" i="4"/>
  <c r="LY56" i="4"/>
  <c r="LJ56" i="4"/>
  <c r="KU56" i="4"/>
  <c r="KF56" i="4"/>
  <c r="IZ56" i="4"/>
  <c r="IK56" i="4"/>
  <c r="HV56" i="4"/>
  <c r="FL56" i="4"/>
  <c r="DS56" i="4"/>
  <c r="DD56" i="4"/>
  <c r="BI56" i="4"/>
  <c r="AT56" i="4"/>
  <c r="AE56" i="4"/>
  <c r="P56" i="4"/>
  <c r="LJ55" i="4"/>
  <c r="KU55" i="4"/>
  <c r="KF55" i="4"/>
  <c r="IZ55" i="4"/>
  <c r="IK55" i="4"/>
  <c r="HV55" i="4"/>
  <c r="HG55" i="4"/>
  <c r="GR55" i="4"/>
  <c r="FL55" i="4"/>
  <c r="EW55" i="4"/>
  <c r="EH55" i="4"/>
  <c r="DS55" i="4"/>
  <c r="BX55" i="4"/>
  <c r="BI55" i="4"/>
  <c r="AT55" i="4"/>
  <c r="AE55" i="4"/>
  <c r="P55" i="4"/>
  <c r="IK54" i="4"/>
  <c r="MN34" i="4"/>
  <c r="LY34" i="4"/>
  <c r="LJ34" i="4"/>
  <c r="KU34" i="4"/>
  <c r="KF34" i="4"/>
  <c r="IZ34" i="4"/>
  <c r="IK34" i="4"/>
  <c r="HV34" i="4"/>
  <c r="FL34" i="4"/>
  <c r="DS34" i="4"/>
  <c r="DD34" i="4"/>
  <c r="BI34" i="4"/>
  <c r="AT34" i="4"/>
  <c r="AE34" i="4"/>
  <c r="P34" i="4"/>
  <c r="LJ33" i="4"/>
  <c r="KU33" i="4"/>
  <c r="KF33" i="4"/>
  <c r="IZ33" i="4"/>
  <c r="IK33" i="4"/>
  <c r="HV33" i="4"/>
  <c r="HG33" i="4"/>
  <c r="GR33" i="4"/>
  <c r="FL33" i="4"/>
  <c r="EW33" i="4"/>
  <c r="EH33" i="4"/>
  <c r="DS33" i="4"/>
  <c r="DD33" i="4"/>
  <c r="BX33" i="4"/>
  <c r="BI33" i="4"/>
  <c r="P33" i="4"/>
  <c r="LP12" i="4"/>
  <c r="JW12" i="4"/>
  <c r="ID12" i="4"/>
  <c r="FZ12" i="4"/>
  <c r="EG12" i="4"/>
  <c r="CN12" i="4"/>
  <c r="AU12" i="4"/>
  <c r="B12" i="4"/>
  <c r="LP10" i="4"/>
  <c r="JW10" i="4"/>
  <c r="ID10" i="4"/>
  <c r="CN10" i="4"/>
  <c r="AU10" i="4"/>
  <c r="B10" i="4"/>
  <c r="ID8" i="4"/>
  <c r="FZ8" i="4"/>
  <c r="EG8" i="4"/>
  <c r="CN8" i="4"/>
  <c r="AU8" i="4"/>
  <c r="B6" i="4"/>
  <c r="HV54" i="4" l="1"/>
  <c r="AT54" i="4"/>
  <c r="GA78" i="4"/>
  <c r="EH32" i="4"/>
  <c r="BG78" i="4"/>
  <c r="AT32" i="4"/>
  <c r="LJ32" i="4"/>
  <c r="LJ54" i="4"/>
  <c r="EH54" i="4"/>
  <c r="KV78" i="4"/>
  <c r="HV32" i="4"/>
  <c r="LY32" i="4"/>
  <c r="BZ78" i="4"/>
  <c r="EW54" i="4"/>
  <c r="BI32" i="4"/>
  <c r="IK32" i="4"/>
  <c r="LO78" i="4"/>
  <c r="B11" i="5"/>
  <c r="F11" i="5"/>
  <c r="BI54" i="4"/>
  <c r="C11" i="5"/>
  <c r="LY54" i="4"/>
  <c r="EW32" i="4"/>
  <c r="KU32" i="4" l="1"/>
  <c r="DS32" i="4"/>
  <c r="DS54" i="4"/>
  <c r="HG54" i="4"/>
  <c r="AE32" i="4"/>
  <c r="FH78" i="4"/>
  <c r="AN78" i="4"/>
  <c r="AE54" i="4"/>
  <c r="KC78" i="4"/>
  <c r="KU54" i="4"/>
  <c r="HG32" i="4"/>
  <c r="BX54" i="4"/>
  <c r="MH78" i="4"/>
  <c r="HM78" i="4"/>
  <c r="FL32" i="4"/>
  <c r="MN54" i="4"/>
  <c r="IZ54" i="4"/>
  <c r="IZ32" i="4"/>
  <c r="FL54" i="4"/>
  <c r="MN32" i="4"/>
  <c r="CS78" i="4"/>
  <c r="BX32" i="4"/>
  <c r="U78" i="4"/>
  <c r="P32" i="4"/>
  <c r="KF32" i="4"/>
  <c r="GR54" i="4"/>
  <c r="DD54" i="4"/>
  <c r="EO78" i="4"/>
  <c r="DD32" i="4"/>
  <c r="P54" i="4"/>
  <c r="KF54" i="4"/>
  <c r="JJ78" i="4"/>
  <c r="GR32" i="4"/>
</calcChain>
</file>

<file path=xl/sharedStrings.xml><?xml version="1.0" encoding="utf-8"?>
<sst xmlns="http://schemas.openxmlformats.org/spreadsheetml/2006/main" count="323" uniqueCount="156">
  <si>
    <t>経営比較分析表（令和2年度決算）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</si>
  <si>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</si>
  <si>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</si>
  <si>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</si>
  <si>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</si>
  <si>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</si>
  <si>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</si>
  <si>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</si>
  <si>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</si>
  <si>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</si>
  <si>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</si>
  <si>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</si>
  <si>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</si>
  <si>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</si>
  <si>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</si>
  <si>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</si>
  <si>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</si>
  <si>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</si>
  <si>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</si>
  <si>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</si>
  <si>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</si>
  <si>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</si>
  <si>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</si>
  <si>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令和2年度全国平均</t>
  </si>
  <si>
    <t>人口（人）</t>
  </si>
  <si>
    <t>建物面積（㎡）</t>
  </si>
  <si>
    <t>不採算地区病院</t>
  </si>
  <si>
    <t>不採算地区中核病院</t>
  </si>
  <si>
    <t>看護配置</t>
  </si>
  <si>
    <t>稼働病床（一般）</t>
  </si>
  <si>
    <t>稼働病床（療養）</t>
  </si>
  <si>
    <t>稼働病床（一般＋療養）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</si>
  <si>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</si>
  <si>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</si>
  <si>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</si>
  <si>
    <t>1. 経営の健全性・効率性</t>
  </si>
  <si>
    <t>再編・ネットワーク化</t>
  </si>
  <si>
    <t>地方独立行政法人化</t>
  </si>
  <si>
    <t>指定管理者制度導入</t>
  </si>
  <si>
    <t>-</t>
  </si>
  <si>
    <t>年度</t>
  </si>
  <si>
    <t>平成元</t>
  </si>
  <si>
    <t>Ⅰ 地域において担っている役割</t>
  </si>
  <si>
    <t>平成2</t>
  </si>
  <si>
    <t>平成3</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</si>
  <si>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</si>
  <si>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</si>
  <si>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</si>
  <si>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</si>
  <si>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</si>
  <si>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</si>
  <si>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</si>
  <si>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</si>
  <si>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</si>
  <si>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</si>
  <si>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</si>
  <si>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</si>
  <si>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</si>
  <si>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</si>
  <si>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</si>
  <si>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</si>
  <si>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</si>
  <si>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</si>
  <si>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</si>
  <si>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</si>
  <si>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</si>
  <si>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</si>
  <si>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</si>
  <si>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</si>
  <si>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</si>
  <si>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</si>
  <si>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</si>
  <si>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</si>
  <si>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</si>
  <si>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</si>
  <si>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</si>
  <si>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</si>
  <si>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</si>
  <si>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</si>
  <si>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</si>
  <si>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</si>
  <si>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</si>
  <si>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平成16年度に新病院として建設し、平成22年度には県立三重病院と統合を図り増築した。施設設備や当時更新等を行った医療機器について、経年劣化や老朽化が進んでおり、今後は設備更新や改修費用の増加が見込まれ、更新投資が必須となる。長寿命化計画の策定を行い、更新が必要な機器を精査しながら、施設設備の更新を行っていく。</t>
  </si>
  <si>
    <t>2. 老朽化の状況</t>
  </si>
  <si>
    <t>全体総括</t>
  </si>
  <si>
    <t>昨年度に引き続き、新型コロナウイルス感染症に対する医療提供に取り組んだ。今後も新型コロナウイルス感染症への対応が続き、一般病棟を感染症病棟として対応すること等で医業収益や組織体制への影響が懸念されるところである。その中で、当院に求められる地域に必要な医療の提供を維持しつつ、地域の医療機関と連携し病床の有効利用を図りながら、診療単価の上昇など一層の収益確保に努めるとともに、各指標の改善、経営の効率化に取り組んでいく。</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</si>
  <si>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</si>
  <si>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</si>
  <si>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</si>
  <si>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</si>
  <si>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</si>
  <si>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</si>
  <si>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</si>
  <si>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</si>
  <si>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</si>
  <si>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</si>
  <si>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</si>
  <si>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</si>
  <si>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</si>
  <si>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</si>
  <si>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</si>
  <si>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</si>
  <si>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</si>
  <si>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</si>
  <si>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</si>
  <si>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</si>
  <si>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</si>
  <si>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</si>
  <si>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</si>
  <si>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</si>
  <si>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</si>
  <si>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</si>
  <si>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</si>
  <si>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</si>
  <si>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</si>
  <si>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</si>
  <si>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</si>
  <si>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</si>
  <si>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</si>
  <si>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</si>
  <si>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</si>
  <si>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</si>
  <si>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</si>
  <si>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</si>
  <si>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</si>
  <si>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</si>
  <si>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</si>
  <si>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</si>
  <si>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</si>
  <si>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</si>
  <si>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</si>
  <si>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</si>
  <si>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</si>
  <si>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</si>
  <si>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</si>
  <si>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大分県</t>
  </si>
  <si>
    <t>豊後大野市</t>
  </si>
  <si>
    <t>豊後大野市民病院</t>
  </si>
  <si>
    <t>条例全部</t>
  </si>
  <si>
    <t>病院事業</t>
  </si>
  <si>
    <t>一般病院</t>
  </si>
  <si>
    <t>100床以上～200床未満</t>
  </si>
  <si>
    <t>民間企業出身</t>
  </si>
  <si>
    <t>直営</t>
  </si>
  <si>
    <t>対象</t>
  </si>
  <si>
    <t>ド 透 訓</t>
  </si>
  <si>
    <t>救 臨 感 へ 災</t>
  </si>
  <si>
    <t>第２種該当</t>
  </si>
  <si>
    <t>１０：１</t>
  </si>
  <si>
    <t>Ｎ－４年度</t>
  </si>
  <si>
    <t>Ｎ－３年度</t>
  </si>
  <si>
    <t>Ｎ－２年度</t>
  </si>
  <si>
    <t>Ｎ－１年度</t>
  </si>
  <si>
    <t>Ｎ年度</t>
  </si>
  <si>
    <t>医療圏における人口減少の影響と新型コロナウイルス感染症による受診控えやコロナウイルス感染症患者用の病床確保により入院・外来患者数は減少し医業収益が減少したため、②医業収支比率は前年度を下回り、⑦職員給与費対医業収支比率は上昇した。しかし新型コロナウイルス感染症対策関連の補助金が影響し、黒字決算となり①経常収支比率は改善した。令和2年度はコロナウイルス感染症対応のため、一般病棟を感染症病棟として確保したため入院患者が減少したり、受診控え等で外来患者が減少したものの、補助金により一時的に経常収支比率が回復したものであるため、経営健全化のために医業収益を伸ばして医業収支比率の改善に努めていく。</t>
    <phoneticPr fontId="17"/>
  </si>
  <si>
    <t>当院は、「①地域の中核病院として、地域住民の生命と健康を守るために、安全で最新の医療と救急医療の提供を目指す。②豊かな地域づくりのために、保健予防活動に努める。」という基本理念のもと、保健・医療・福祉との連携を図りながら医療サービスの提供を行っている。圏内唯一の公立病院であり、二次救急病院として地域の救急医療を担い、へき地医療拠点病院、小児、災害等の不採算・特殊医療を担う役割も担っている。本年度も前年度に引き続き、第二種感染症指定医療機関として、新型コロナウイルス感染症にかかる医療提供に取り組んだ。</t>
    <rPh sb="51" eb="53">
      <t>メザ</t>
    </rPh>
    <rPh sb="76" eb="77">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</si>
</sst>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Red]\(0.00\)"/>
    <numFmt numFmtId="177" formatCode="ge"/>
    <numFmt numFmtId="178" formatCode="#,##0;&quot;△ &quot;#,##0"/>
    <numFmt numFmtId="179" formatCode="#,##0.0;&quot;△&quot;#,##0.0"/>
    <numFmt numFmtId="180" formatCode="#,##0;&quot;△&quot;#,##0"/>
    <numFmt numFmtId="181" formatCode="#,##0.00;&quot;△&quot;#,##0.00"/>
    <numFmt numFmtId="182" formatCode="#,##0.0;&quot;△ &quot;#,##0.0"/>
  </numFmts>
  <fonts count="18">
    <font>
      <sz val="11"/>
      <color theme="1"/>
      <name val="ＭＳ Ｐゴシック"/>
      <charset val="128"/>
    </font>
    <font>
      <sz val="11"/>
      <color theme="0"/>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9"/>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11"/>
      <name val="ＭＳ Ｐゴシック"/>
      <family val="3"/>
      <charset val="128"/>
    </font>
    <font>
      <sz val="8"/>
      <color theme="1"/>
      <name val="ＭＳ ゴシック"/>
      <family val="3"/>
      <charset val="128"/>
    </font>
    <font>
      <b/>
      <sz val="11"/>
      <name val="ＭＳ ゴシック"/>
      <family val="3"/>
      <charset val="128"/>
    </font>
    <font>
      <sz val="12"/>
      <name val="ＭＳ 明朝"/>
      <family val="1"/>
      <charset val="128"/>
    </font>
    <font>
      <sz val="11"/>
      <color theme="1"/>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38" fontId="16" fillId="0" borderId="0" applyFont="0" applyFill="0" applyBorder="0" applyAlignment="0" applyProtection="0">
      <alignment vertical="center"/>
    </xf>
    <xf numFmtId="38" fontId="15" fillId="0" borderId="0" applyFont="0" applyFill="0" applyBorder="0" applyAlignment="0" applyProtection="0"/>
    <xf numFmtId="0" fontId="16" fillId="0" borderId="0">
      <alignment vertical="center"/>
    </xf>
  </cellStyleXfs>
  <cellXfs count="166">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pplyAlignment="1">
      <alignment vertical="center"/>
    </xf>
    <xf numFmtId="0" fontId="0" fillId="2" borderId="4" xfId="0" applyFill="1" applyBorder="1">
      <alignment vertical="center"/>
    </xf>
    <xf numFmtId="0" fontId="0" fillId="2" borderId="5" xfId="0" applyFill="1" applyBorder="1" applyAlignment="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NumberFormat="1" applyFill="1" applyBorder="1" applyAlignment="1">
      <alignment vertical="center" shrinkToFit="1"/>
    </xf>
    <xf numFmtId="0" fontId="0" fillId="0" borderId="1" xfId="0" applyNumberFormat="1" applyBorder="1" applyAlignment="1">
      <alignment vertical="center" shrinkToFit="1"/>
    </xf>
    <xf numFmtId="0" fontId="0" fillId="4" borderId="1" xfId="0" applyFill="1" applyBorder="1">
      <alignment vertical="center"/>
    </xf>
    <xf numFmtId="177" fontId="0" fillId="0" borderId="1" xfId="0" applyNumberFormat="1" applyBorder="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0" xfId="0" applyFill="1">
      <alignment vertical="center"/>
    </xf>
    <xf numFmtId="176" fontId="0" fillId="0" borderId="0" xfId="0" applyNumberFormat="1" applyFill="1">
      <alignment vertical="center"/>
    </xf>
    <xf numFmtId="178" fontId="0" fillId="3" borderId="1" xfId="0" applyNumberFormat="1" applyFill="1" applyBorder="1" applyAlignment="1">
      <alignment vertical="center" shrinkToFit="1"/>
    </xf>
    <xf numFmtId="178" fontId="0" fillId="0" borderId="1" xfId="0" applyNumberFormat="1" applyBorder="1" applyAlignment="1">
      <alignment vertical="center" shrinkToFit="1"/>
    </xf>
    <xf numFmtId="49" fontId="0" fillId="0" borderId="1" xfId="0" applyNumberFormat="1" applyBorder="1" applyAlignment="1">
      <alignment vertical="center" shrinkToFit="1"/>
    </xf>
    <xf numFmtId="0" fontId="1" fillId="0" borderId="0" xfId="0" applyFont="1">
      <alignment vertical="center"/>
    </xf>
    <xf numFmtId="0" fontId="0" fillId="2" borderId="7" xfId="0" applyFill="1" applyBorder="1" applyAlignment="1">
      <alignment vertical="center"/>
    </xf>
    <xf numFmtId="0" fontId="0" fillId="2" borderId="10" xfId="0" applyFill="1" applyBorder="1" applyAlignment="1">
      <alignment vertical="center" wrapText="1"/>
    </xf>
    <xf numFmtId="179" fontId="0" fillId="3" borderId="1" xfId="2" applyNumberFormat="1" applyFont="1" applyFill="1" applyBorder="1" applyAlignment="1">
      <alignment vertical="center" shrinkToFit="1"/>
    </xf>
    <xf numFmtId="179" fontId="0" fillId="0" borderId="1" xfId="1" applyNumberFormat="1" applyFont="1" applyBorder="1" applyAlignment="1">
      <alignment vertical="center" shrinkToFit="1"/>
    </xf>
    <xf numFmtId="0" fontId="0" fillId="2" borderId="10" xfId="0" applyFill="1" applyBorder="1" applyAlignment="1">
      <alignment vertical="center"/>
    </xf>
    <xf numFmtId="180" fontId="0" fillId="0" borderId="1" xfId="1" applyNumberFormat="1" applyFont="1" applyBorder="1" applyAlignment="1">
      <alignment vertical="center" shrinkToFit="1"/>
    </xf>
    <xf numFmtId="181" fontId="0" fillId="0" borderId="0" xfId="1" applyNumberFormat="1" applyFont="1" applyFill="1" applyBorder="1" applyAlignment="1">
      <alignment vertical="center" shrinkToFit="1"/>
    </xf>
    <xf numFmtId="180" fontId="0" fillId="3" borderId="1" xfId="2" applyNumberFormat="1" applyFont="1" applyFill="1" applyBorder="1" applyAlignment="1">
      <alignment vertical="center" shrinkToFit="1"/>
    </xf>
    <xf numFmtId="176" fontId="0" fillId="0" borderId="0" xfId="0" applyNumberFormat="1" applyFill="1" applyBorder="1">
      <alignment vertical="center"/>
    </xf>
    <xf numFmtId="0" fontId="0" fillId="2" borderId="11" xfId="0" applyFill="1" applyBorder="1" applyAlignment="1">
      <alignment vertical="center" wrapText="1"/>
    </xf>
    <xf numFmtId="0" fontId="0" fillId="2" borderId="0" xfId="0" applyFill="1">
      <alignment vertical="center"/>
    </xf>
    <xf numFmtId="0" fontId="0" fillId="2" borderId="11" xfId="0" applyFill="1" applyBorder="1" applyAlignme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20" fontId="3" fillId="0" borderId="0" xfId="0" applyNumberFormat="1" applyFont="1">
      <alignment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vertical="center"/>
    </xf>
    <xf numFmtId="0" fontId="3" fillId="0" borderId="12" xfId="0" applyFont="1" applyBorder="1">
      <alignment vertical="center"/>
    </xf>
    <xf numFmtId="0" fontId="3" fillId="0" borderId="0" xfId="0" applyFont="1" applyBorder="1">
      <alignment vertical="center"/>
    </xf>
    <xf numFmtId="0" fontId="6" fillId="0" borderId="0" xfId="0" applyFont="1" applyBorder="1" applyAlignment="1">
      <alignment vertical="center" shrinkToFit="1"/>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5" xfId="0" applyFont="1" applyBorder="1">
      <alignment vertical="center"/>
    </xf>
    <xf numFmtId="0" fontId="3" fillId="0" borderId="9" xfId="0" applyFont="1" applyBorder="1">
      <alignment vertical="center"/>
    </xf>
    <xf numFmtId="0" fontId="3" fillId="0" borderId="14" xfId="0" applyFont="1" applyBorder="1">
      <alignment vertical="center"/>
    </xf>
    <xf numFmtId="0" fontId="6" fillId="0" borderId="0" xfId="0" applyFont="1" applyBorder="1">
      <alignment vertical="center"/>
    </xf>
    <xf numFmtId="49" fontId="2" fillId="0" borderId="0" xfId="0" applyNumberFormat="1" applyFont="1" applyBorder="1" applyAlignment="1" applyProtection="1">
      <alignment vertical="top"/>
      <protection hidden="1"/>
    </xf>
    <xf numFmtId="0" fontId="6" fillId="0" borderId="0" xfId="0" applyFont="1" applyBorder="1" applyAlignment="1">
      <alignment vertical="top" wrapText="1"/>
    </xf>
    <xf numFmtId="0" fontId="8" fillId="0" borderId="0" xfId="0" applyFont="1" applyBorder="1" applyAlignment="1">
      <alignment horizontal="left" vertical="center"/>
    </xf>
    <xf numFmtId="0" fontId="9" fillId="0" borderId="0" xfId="0" applyFont="1" applyFill="1" applyBorder="1" applyAlignment="1">
      <alignment horizontal="left" vertical="center"/>
    </xf>
    <xf numFmtId="0" fontId="2" fillId="0" borderId="9" xfId="0" applyFont="1" applyBorder="1" applyAlignment="1">
      <alignment horizontal="left" vertical="center"/>
    </xf>
    <xf numFmtId="0" fontId="5" fillId="0" borderId="0" xfId="0" applyFont="1" applyBorder="1" applyAlignment="1">
      <alignment shrinkToFit="1"/>
    </xf>
    <xf numFmtId="0" fontId="5" fillId="0" borderId="18" xfId="0" applyFont="1" applyBorder="1" applyAlignment="1">
      <alignment vertical="center"/>
    </xf>
    <xf numFmtId="0" fontId="5" fillId="0" borderId="14" xfId="0" applyFont="1" applyBorder="1" applyAlignment="1">
      <alignment vertical="center"/>
    </xf>
    <xf numFmtId="0" fontId="3" fillId="0" borderId="19" xfId="0" applyFont="1" applyBorder="1">
      <alignment vertical="center"/>
    </xf>
    <xf numFmtId="0" fontId="8" fillId="0" borderId="0" xfId="0" applyFont="1" applyBorder="1" applyAlignment="1">
      <alignment vertical="center"/>
    </xf>
    <xf numFmtId="0" fontId="9" fillId="0" borderId="0" xfId="0" applyFont="1" applyFill="1" applyBorder="1" applyAlignment="1">
      <alignment vertical="center"/>
    </xf>
    <xf numFmtId="0" fontId="2" fillId="0" borderId="9" xfId="0" applyFont="1" applyBorder="1" applyAlignment="1">
      <alignment vertical="center"/>
    </xf>
    <xf numFmtId="0" fontId="8" fillId="0" borderId="14" xfId="0" applyFont="1" applyBorder="1" applyAlignment="1">
      <alignment vertical="center"/>
    </xf>
    <xf numFmtId="0" fontId="9" fillId="0" borderId="0" xfId="0" applyFont="1" applyBorder="1" applyAlignment="1">
      <alignment vertical="center"/>
    </xf>
    <xf numFmtId="0" fontId="9" fillId="0" borderId="14" xfId="0" applyFont="1" applyBorder="1" applyAlignment="1">
      <alignment vertical="center"/>
    </xf>
    <xf numFmtId="0" fontId="2" fillId="0" borderId="19" xfId="0" applyFont="1" applyBorder="1" applyAlignment="1">
      <alignment vertical="center"/>
    </xf>
    <xf numFmtId="0" fontId="6" fillId="0" borderId="0" xfId="0" applyFont="1">
      <alignment vertical="center"/>
    </xf>
    <xf numFmtId="0" fontId="0" fillId="0" borderId="0" xfId="0" applyBorder="1">
      <alignment vertical="center"/>
    </xf>
    <xf numFmtId="0" fontId="12" fillId="0" borderId="0" xfId="0" applyFont="1">
      <alignment vertical="center"/>
    </xf>
    <xf numFmtId="0" fontId="1" fillId="0" borderId="0" xfId="0" applyFont="1" applyProtection="1">
      <alignment vertical="center"/>
      <protection hidden="1"/>
    </xf>
    <xf numFmtId="0" fontId="13" fillId="0" borderId="0" xfId="0" applyFont="1" applyBorder="1" applyAlignment="1">
      <alignment vertical="center" shrinkToFit="1"/>
    </xf>
    <xf numFmtId="177" fontId="6"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182" fontId="13" fillId="0" borderId="0" xfId="0" applyNumberFormat="1" applyFont="1" applyBorder="1" applyAlignment="1">
      <alignment vertical="center" shrinkToFit="1"/>
    </xf>
    <xf numFmtId="0" fontId="14" fillId="0" borderId="0" xfId="0" applyFont="1" applyFill="1" applyBorder="1" applyAlignment="1">
      <alignment vertical="center"/>
    </xf>
    <xf numFmtId="178" fontId="13" fillId="0" borderId="0" xfId="0" applyNumberFormat="1" applyFont="1" applyBorder="1" applyAlignment="1">
      <alignment vertical="center" shrinkToFit="1"/>
    </xf>
    <xf numFmtId="38" fontId="5" fillId="0" borderId="0" xfId="1" applyNumberFormat="1" applyFont="1" applyBorder="1" applyAlignment="1">
      <alignment vertical="center"/>
    </xf>
    <xf numFmtId="38" fontId="5" fillId="0" borderId="0" xfId="1" applyFont="1" applyBorder="1" applyAlignment="1">
      <alignment vertical="center"/>
    </xf>
    <xf numFmtId="0" fontId="2" fillId="0" borderId="9" xfId="0" applyNumberFormat="1" applyFont="1" applyBorder="1" applyAlignment="1" applyProtection="1">
      <alignment horizontal="left" vertical="center"/>
      <protection hidden="1"/>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3" fillId="0" borderId="7" xfId="0" applyNumberFormat="1" applyFont="1" applyBorder="1" applyAlignment="1" applyProtection="1">
      <alignment horizontal="center" vertical="center" shrinkToFit="1"/>
      <protection hidden="1"/>
    </xf>
    <xf numFmtId="0" fontId="3" fillId="0" borderId="10" xfId="0" applyNumberFormat="1" applyFont="1" applyBorder="1" applyAlignment="1" applyProtection="1">
      <alignment horizontal="center" vertical="center" shrinkToFit="1"/>
      <protection hidden="1"/>
    </xf>
    <xf numFmtId="0" fontId="3" fillId="0" borderId="11" xfId="0" applyNumberFormat="1" applyFont="1" applyBorder="1" applyAlignment="1" applyProtection="1">
      <alignment horizontal="center" vertical="center" shrinkToFit="1"/>
      <protection hidden="1"/>
    </xf>
    <xf numFmtId="178" fontId="3" fillId="0" borderId="7" xfId="0" applyNumberFormat="1" applyFont="1" applyBorder="1" applyAlignment="1" applyProtection="1">
      <alignment horizontal="center" vertical="center" shrinkToFit="1"/>
      <protection hidden="1"/>
    </xf>
    <xf numFmtId="178" fontId="3" fillId="0" borderId="10" xfId="0" applyNumberFormat="1"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xf>
    <xf numFmtId="0" fontId="8" fillId="0" borderId="0" xfId="0" applyFont="1" applyBorder="1" applyAlignment="1">
      <alignment horizontal="center" vertical="center"/>
    </xf>
    <xf numFmtId="177" fontId="6" fillId="0" borderId="15" xfId="0" applyNumberFormat="1" applyFont="1" applyBorder="1" applyAlignment="1" applyProtection="1">
      <alignment horizontal="center" vertical="center" shrinkToFit="1"/>
      <protection hidden="1"/>
    </xf>
    <xf numFmtId="177" fontId="6" fillId="0" borderId="16" xfId="0" applyNumberFormat="1" applyFont="1" applyBorder="1" applyAlignment="1" applyProtection="1">
      <alignment horizontal="center" vertical="center" shrinkToFit="1"/>
      <protection hidden="1"/>
    </xf>
    <xf numFmtId="177" fontId="6" fillId="0" borderId="17"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shrinkToFit="1"/>
    </xf>
    <xf numFmtId="179" fontId="6" fillId="0" borderId="15" xfId="0" applyNumberFormat="1" applyFont="1" applyBorder="1" applyAlignment="1" applyProtection="1">
      <alignment horizontal="center" vertical="center" shrinkToFit="1"/>
      <protection hidden="1"/>
    </xf>
    <xf numFmtId="179" fontId="6" fillId="0" borderId="16" xfId="0" applyNumberFormat="1" applyFont="1" applyBorder="1" applyAlignment="1" applyProtection="1">
      <alignment horizontal="center" vertical="center" shrinkToFit="1"/>
      <protection hidden="1"/>
    </xf>
    <xf numFmtId="179" fontId="6" fillId="0" borderId="17" xfId="0" applyNumberFormat="1" applyFont="1" applyBorder="1" applyAlignment="1" applyProtection="1">
      <alignment horizontal="center" vertical="center" shrinkToFit="1"/>
      <protection hidden="1"/>
    </xf>
    <xf numFmtId="180" fontId="6" fillId="0" borderId="15" xfId="0" applyNumberFormat="1" applyFont="1" applyBorder="1" applyAlignment="1" applyProtection="1">
      <alignment horizontal="center" vertical="center" shrinkToFit="1"/>
      <protection hidden="1"/>
    </xf>
    <xf numFmtId="180" fontId="6" fillId="0" borderId="16" xfId="0" applyNumberFormat="1" applyFont="1" applyBorder="1" applyAlignment="1" applyProtection="1">
      <alignment horizontal="center" vertical="center" shrinkToFit="1"/>
      <protection hidden="1"/>
    </xf>
    <xf numFmtId="180" fontId="6" fillId="0" borderId="17" xfId="0" applyNumberFormat="1" applyFont="1" applyBorder="1" applyAlignment="1" applyProtection="1">
      <alignment horizontal="center" vertical="center" shrinkToFit="1"/>
      <protection hidden="1"/>
    </xf>
    <xf numFmtId="177" fontId="6" fillId="0" borderId="13" xfId="0" applyNumberFormat="1" applyFont="1" applyBorder="1" applyAlignment="1" applyProtection="1">
      <alignment horizontal="center" vertical="center" shrinkToFit="1"/>
      <protection hidden="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179" fontId="6" fillId="0" borderId="13" xfId="0" applyNumberFormat="1" applyFont="1" applyBorder="1" applyAlignment="1" applyProtection="1">
      <alignment horizontal="center" vertical="center" shrinkToFit="1"/>
      <protection hidden="1"/>
    </xf>
    <xf numFmtId="180" fontId="6" fillId="0" borderId="13" xfId="0" applyNumberFormat="1" applyFont="1" applyBorder="1" applyAlignment="1" applyProtection="1">
      <alignment horizontal="center" vertical="center" shrinkToFit="1"/>
      <protection hidden="1"/>
    </xf>
    <xf numFmtId="0" fontId="11" fillId="0" borderId="3"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4" xfId="0" applyFont="1" applyBorder="1" applyAlignment="1">
      <alignment horizontal="left" vertical="center" shrinkToFit="1"/>
    </xf>
    <xf numFmtId="0" fontId="3" fillId="0" borderId="12" xfId="0" applyFont="1" applyBorder="1" applyAlignment="1" applyProtection="1">
      <alignment horizontal="left" vertical="top" wrapText="1" shrinkToFit="1"/>
      <protection locked="0"/>
    </xf>
    <xf numFmtId="0" fontId="3" fillId="0" borderId="0" xfId="0" applyFont="1" applyBorder="1" applyAlignment="1" applyProtection="1">
      <alignment horizontal="left" vertical="top" wrapText="1" shrinkToFit="1"/>
      <protection locked="0"/>
    </xf>
    <xf numFmtId="0" fontId="3" fillId="0" borderId="14" xfId="0" applyFont="1" applyBorder="1" applyAlignment="1" applyProtection="1">
      <alignment horizontal="left" vertical="top" wrapText="1" shrinkToFit="1"/>
      <protection locked="0"/>
    </xf>
    <xf numFmtId="0" fontId="3" fillId="0" borderId="5"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xf numFmtId="0" fontId="3" fillId="0" borderId="1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5" fillId="0" borderId="0" xfId="0" applyFont="1" applyBorder="1" applyAlignment="1">
      <alignment horizontal="left" shrinkToFit="1"/>
    </xf>
    <xf numFmtId="0" fontId="5" fillId="0" borderId="9" xfId="0" applyFont="1" applyBorder="1" applyAlignment="1">
      <alignment horizontal="left" shrinkToFit="1"/>
    </xf>
    <xf numFmtId="0" fontId="10" fillId="0" borderId="12"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4" fillId="0" borderId="0" xfId="0" applyFont="1" applyAlignment="1">
      <alignment horizontal="center" vertical="center"/>
    </xf>
    <xf numFmtId="0" fontId="10" fillId="0" borderId="3" xfId="3" applyFont="1" applyBorder="1" applyAlignment="1" applyProtection="1">
      <alignment horizontal="center" vertical="center" shrinkToFit="1"/>
      <protection locked="0"/>
    </xf>
    <xf numFmtId="0" fontId="10" fillId="0" borderId="8" xfId="3" applyFont="1" applyBorder="1" applyAlignment="1" applyProtection="1">
      <alignment horizontal="center" vertical="center" shrinkToFit="1"/>
      <protection locked="0"/>
    </xf>
    <xf numFmtId="0" fontId="10" fillId="0" borderId="5" xfId="3" applyFont="1" applyBorder="1" applyAlignment="1" applyProtection="1">
      <alignment horizontal="center" vertical="center" shrinkToFit="1"/>
      <protection locked="0"/>
    </xf>
    <xf numFmtId="0" fontId="10" fillId="0" borderId="9" xfId="3" applyFont="1" applyBorder="1" applyAlignment="1" applyProtection="1">
      <alignment horizontal="center" vertical="center" shrinkToFit="1"/>
      <protection locked="0"/>
    </xf>
    <xf numFmtId="0" fontId="10" fillId="0" borderId="8" xfId="3" applyFont="1" applyBorder="1" applyAlignment="1">
      <alignment horizontal="center" vertical="center" shrinkToFit="1"/>
    </xf>
    <xf numFmtId="0" fontId="10" fillId="0" borderId="18" xfId="3" applyFont="1" applyBorder="1" applyAlignment="1">
      <alignment horizontal="center" vertical="center" shrinkToFit="1"/>
    </xf>
    <xf numFmtId="0" fontId="10" fillId="0" borderId="9" xfId="3" applyFont="1" applyBorder="1" applyAlignment="1">
      <alignment horizontal="center" vertical="center" shrinkToFit="1"/>
    </xf>
    <xf numFmtId="0" fontId="10" fillId="0" borderId="19" xfId="3" applyFont="1" applyBorder="1" applyAlignment="1">
      <alignment horizontal="center" vertical="center" shrinkToFit="1"/>
    </xf>
    <xf numFmtId="0" fontId="5" fillId="0" borderId="0" xfId="0" applyFont="1" applyAlignment="1">
      <alignment horizontal="left" shrinkToFit="1"/>
    </xf>
    <xf numFmtId="0" fontId="2" fillId="5" borderId="3"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3" fillId="0" borderId="0" xfId="0" applyFont="1" applyBorder="1" applyAlignment="1">
      <alignment vertical="center" shrinkToFi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0" fillId="2" borderId="1" xfId="0" applyFill="1" applyBorder="1" applyAlignment="1">
      <alignment horizontal="center" vertical="center"/>
    </xf>
    <xf numFmtId="0" fontId="0" fillId="3" borderId="7" xfId="0" applyNumberFormat="1" applyFill="1" applyBorder="1" applyAlignment="1">
      <alignment horizontal="left" vertical="center" shrinkToFit="1"/>
    </xf>
    <xf numFmtId="0" fontId="0" fillId="3" borderId="10" xfId="0" applyNumberFormat="1" applyFill="1" applyBorder="1" applyAlignment="1">
      <alignment horizontal="left" vertical="center" shrinkToFit="1"/>
    </xf>
    <xf numFmtId="0" fontId="0" fillId="3" borderId="11" xfId="0" applyNumberFormat="1" applyFill="1" applyBorder="1" applyAlignment="1">
      <alignment horizontal="left" vertical="center" shrinkToFit="1"/>
    </xf>
    <xf numFmtId="0" fontId="0" fillId="2" borderId="1"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cellXfs>
  <cellStyles count="4">
    <cellStyle name="桁区切り" xfId="1" builtinId="6"/>
    <cellStyle name="桁区切り 2" xfId="2"/>
    <cellStyle name="標準" xfId="0" builtinId="0"/>
    <cellStyle name="標準 2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02"/>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85.9</c:v>
                </c:pt>
                <c:pt idx="1">
                  <c:v>83.8</c:v>
                </c:pt>
                <c:pt idx="2">
                  <c:v>84.6</c:v>
                </c:pt>
                <c:pt idx="3">
                  <c:v>81.099999999999994</c:v>
                </c:pt>
                <c:pt idx="4">
                  <c:v>70.3</c:v>
                </c:pt>
              </c:numCache>
            </c:numRef>
          </c:val>
          <c:extLst>
            <c:ext xmlns:c16="http://schemas.microsoft.com/office/drawing/2014/chart" uri="{C3380CC4-5D6E-409C-BE32-E72D297353CC}">
              <c16:uniqueId val="{00000000-C0B4-436E-AB33-461FD25D80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C0B4-436E-AB33-461FD25D803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9711</c:v>
                </c:pt>
                <c:pt idx="1">
                  <c:v>10032</c:v>
                </c:pt>
                <c:pt idx="2">
                  <c:v>10455</c:v>
                </c:pt>
                <c:pt idx="3">
                  <c:v>10541</c:v>
                </c:pt>
                <c:pt idx="4">
                  <c:v>11081</c:v>
                </c:pt>
              </c:numCache>
            </c:numRef>
          </c:val>
          <c:extLst>
            <c:ext xmlns:c16="http://schemas.microsoft.com/office/drawing/2014/chart" uri="{C3380CC4-5D6E-409C-BE32-E72D297353CC}">
              <c16:uniqueId val="{00000000-66DE-4C2A-A034-63CA2E5A25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6DE-4C2A-A034-63CA2E5A252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01"/>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33040</c:v>
                </c:pt>
                <c:pt idx="1">
                  <c:v>32797</c:v>
                </c:pt>
                <c:pt idx="2">
                  <c:v>32584</c:v>
                </c:pt>
                <c:pt idx="3">
                  <c:v>33554</c:v>
                </c:pt>
                <c:pt idx="4">
                  <c:v>35220</c:v>
                </c:pt>
              </c:numCache>
            </c:numRef>
          </c:val>
          <c:extLst>
            <c:ext xmlns:c16="http://schemas.microsoft.com/office/drawing/2014/chart" uri="{C3380CC4-5D6E-409C-BE32-E72D297353CC}">
              <c16:uniqueId val="{00000000-C2A0-4E84-94A4-5690D76B26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C2A0-4E84-94A4-5690D76B26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4</c:v>
                </c:pt>
                <c:pt idx="2">
                  <c:v>8.9</c:v>
                </c:pt>
                <c:pt idx="3">
                  <c:v>14.4</c:v>
                </c:pt>
                <c:pt idx="4">
                  <c:v>3.6</c:v>
                </c:pt>
              </c:numCache>
            </c:numRef>
          </c:val>
          <c:extLst>
            <c:ext xmlns:c16="http://schemas.microsoft.com/office/drawing/2014/chart" uri="{C3380CC4-5D6E-409C-BE32-E72D297353CC}">
              <c16:uniqueId val="{00000000-6684-4141-BB91-4E473BB2D7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684-4141-BB91-4E473BB2D7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84.4</c:v>
                </c:pt>
                <c:pt idx="2">
                  <c:v>85.5</c:v>
                </c:pt>
                <c:pt idx="3">
                  <c:v>85.5</c:v>
                </c:pt>
                <c:pt idx="4">
                  <c:v>83.8</c:v>
                </c:pt>
              </c:numCache>
            </c:numRef>
          </c:val>
          <c:extLst>
            <c:ext xmlns:c16="http://schemas.microsoft.com/office/drawing/2014/chart" uri="{C3380CC4-5D6E-409C-BE32-E72D297353CC}">
              <c16:uniqueId val="{00000000-D388-4AF4-B872-CACB0134EE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D388-4AF4-B872-CACB0134EE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95.3</c:v>
                </c:pt>
                <c:pt idx="1">
                  <c:v>93.8</c:v>
                </c:pt>
                <c:pt idx="2">
                  <c:v>95.5</c:v>
                </c:pt>
                <c:pt idx="3">
                  <c:v>95.3</c:v>
                </c:pt>
                <c:pt idx="4">
                  <c:v>108.6</c:v>
                </c:pt>
              </c:numCache>
            </c:numRef>
          </c:val>
          <c:extLst>
            <c:ext xmlns:c16="http://schemas.microsoft.com/office/drawing/2014/chart" uri="{C3380CC4-5D6E-409C-BE32-E72D297353CC}">
              <c16:uniqueId val="{00000000-0BBC-4211-9B43-DC085EEBC2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BBC-4211-9B43-DC085EEBC2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0210463824554001"/>
          <c:y val="0"/>
        </c:manualLayout>
      </c:layout>
      <c:overlay val="1"/>
      <c:spPr>
        <a:noFill/>
      </c:spPr>
    </c:title>
    <c:autoTitleDeleted val="0"/>
    <c:plotArea>
      <c:layout>
        <c:manualLayout>
          <c:layoutTarget val="inner"/>
          <c:xMode val="edge"/>
          <c:yMode val="edge"/>
          <c:x val="0.135710787940548"/>
          <c:y val="0.15806945669028399"/>
          <c:w val="0.83435072057407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55.8</c:v>
                </c:pt>
                <c:pt idx="1">
                  <c:v>60</c:v>
                </c:pt>
                <c:pt idx="2">
                  <c:v>62.6</c:v>
                </c:pt>
                <c:pt idx="3">
                  <c:v>64</c:v>
                </c:pt>
                <c:pt idx="4">
                  <c:v>65.5</c:v>
                </c:pt>
              </c:numCache>
            </c:numRef>
          </c:val>
          <c:extLst>
            <c:ext xmlns:c16="http://schemas.microsoft.com/office/drawing/2014/chart" uri="{C3380CC4-5D6E-409C-BE32-E72D297353CC}">
              <c16:uniqueId val="{00000000-1FA7-4EBD-92EF-3BD91C377C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1FA7-4EBD-92EF-3BD91C377C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②器械備品減価償却率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40136469136822"/>
          <c:y val="0"/>
        </c:manualLayout>
      </c:layout>
      <c:overlay val="1"/>
      <c:spPr>
        <a:noFill/>
      </c:spPr>
    </c:title>
    <c:autoTitleDeleted val="0"/>
    <c:plotArea>
      <c:layout>
        <c:manualLayout>
          <c:layoutTarget val="inner"/>
          <c:xMode val="edge"/>
          <c:yMode val="edge"/>
          <c:x val="0.12905633802816899"/>
          <c:y val="0.15806945669028399"/>
          <c:w val="0.83175410798122096"/>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72.8</c:v>
                </c:pt>
                <c:pt idx="1">
                  <c:v>77.5</c:v>
                </c:pt>
                <c:pt idx="2">
                  <c:v>79.3</c:v>
                </c:pt>
                <c:pt idx="3">
                  <c:v>77.7</c:v>
                </c:pt>
                <c:pt idx="4">
                  <c:v>78.7</c:v>
                </c:pt>
              </c:numCache>
            </c:numRef>
          </c:val>
          <c:extLst>
            <c:ext xmlns:c16="http://schemas.microsoft.com/office/drawing/2014/chart" uri="{C3380CC4-5D6E-409C-BE32-E72D297353CC}">
              <c16:uniqueId val="{00000000-E6FC-4CD9-B5AE-ABBC76F587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6FC-4CD9-B5AE-ABBC76F587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2288637180904101"/>
          <c:y val="0"/>
        </c:manualLayout>
      </c:layout>
      <c:overlay val="1"/>
      <c:spPr>
        <a:noFill/>
      </c:spPr>
    </c:title>
    <c:autoTitleDeleted val="0"/>
    <c:plotArea>
      <c:layout>
        <c:manualLayout>
          <c:layoutTarget val="inner"/>
          <c:xMode val="edge"/>
          <c:yMode val="edge"/>
          <c:x val="0.131358568075117"/>
          <c:y val="0.15806945669028399"/>
          <c:w val="0.834549882629108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37256111</c:v>
                </c:pt>
                <c:pt idx="1">
                  <c:v>37497744</c:v>
                </c:pt>
                <c:pt idx="2">
                  <c:v>37669171</c:v>
                </c:pt>
                <c:pt idx="3">
                  <c:v>37573598</c:v>
                </c:pt>
                <c:pt idx="4">
                  <c:v>38139915</c:v>
                </c:pt>
              </c:numCache>
            </c:numRef>
          </c:val>
          <c:extLst>
            <c:ext xmlns:c16="http://schemas.microsoft.com/office/drawing/2014/chart" uri="{C3380CC4-5D6E-409C-BE32-E72D297353CC}">
              <c16:uniqueId val="{00000000-D0EF-4269-9BF6-FE39CB8022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D0EF-4269-9BF6-FE39CB8022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17.8</c:v>
                </c:pt>
                <c:pt idx="1">
                  <c:v>17.8</c:v>
                </c:pt>
                <c:pt idx="2">
                  <c:v>16</c:v>
                </c:pt>
                <c:pt idx="3">
                  <c:v>15.3</c:v>
                </c:pt>
                <c:pt idx="4">
                  <c:v>16.3</c:v>
                </c:pt>
              </c:numCache>
            </c:numRef>
          </c:val>
          <c:extLst>
            <c:ext xmlns:c16="http://schemas.microsoft.com/office/drawing/2014/chart" uri="{C3380CC4-5D6E-409C-BE32-E72D297353CC}">
              <c16:uniqueId val="{00000000-55DA-43BF-B7B1-28CB157006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55DA-43BF-B7B1-28CB157006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01"/>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66.900000000000006</c:v>
                </c:pt>
                <c:pt idx="1">
                  <c:v>69</c:v>
                </c:pt>
                <c:pt idx="2">
                  <c:v>70.2</c:v>
                </c:pt>
                <c:pt idx="3">
                  <c:v>66.8</c:v>
                </c:pt>
                <c:pt idx="4">
                  <c:v>74.2</c:v>
                </c:pt>
              </c:numCache>
            </c:numRef>
          </c:val>
          <c:extLst>
            <c:ext xmlns:c16="http://schemas.microsoft.com/office/drawing/2014/chart" uri="{C3380CC4-5D6E-409C-BE32-E72D297353CC}">
              <c16:uniqueId val="{00000000-2395-4152-9593-9802044D96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2395-4152-9593-9802044D96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【58.8】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【16,778】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【56,733】</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【67.2】</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【69.3】</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【84.7】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【102.5】</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【54.8】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【70.3】</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【49,168,683】</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【24.8】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 zoomScale="85" zoomScaleNormal="85"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33"/>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c r="IX1" s="34"/>
      <c r="IY1" s="34"/>
      <c r="IZ1" s="34"/>
      <c r="JA1" s="34"/>
      <c r="JB1" s="34"/>
      <c r="JC1" s="34"/>
      <c r="JD1" s="34"/>
      <c r="JE1" s="34"/>
      <c r="JF1" s="34"/>
      <c r="JG1" s="34"/>
      <c r="JH1" s="34"/>
      <c r="JI1" s="34"/>
      <c r="JJ1" s="34"/>
      <c r="JK1" s="34"/>
      <c r="JL1" s="34"/>
      <c r="JM1" s="34"/>
      <c r="JN1" s="34"/>
      <c r="JO1" s="34"/>
      <c r="JP1" s="34"/>
      <c r="JQ1" s="34"/>
      <c r="JR1" s="34"/>
      <c r="JS1" s="34"/>
      <c r="JT1" s="34"/>
      <c r="JU1" s="34"/>
      <c r="JV1" s="34"/>
      <c r="JW1" s="34"/>
      <c r="JX1" s="34"/>
      <c r="JY1" s="34"/>
      <c r="JZ1" s="34"/>
      <c r="KA1" s="34"/>
      <c r="KB1" s="34"/>
      <c r="KC1" s="34"/>
      <c r="KD1" s="34"/>
      <c r="KE1" s="34"/>
      <c r="KF1" s="34"/>
      <c r="KG1" s="34"/>
      <c r="KH1" s="34"/>
      <c r="KI1" s="34"/>
      <c r="KJ1" s="34"/>
      <c r="KK1" s="34"/>
      <c r="KL1" s="34"/>
      <c r="KM1" s="34"/>
      <c r="KN1" s="34"/>
      <c r="KO1" s="34"/>
      <c r="KP1" s="34"/>
      <c r="KQ1" s="34"/>
      <c r="KR1" s="34"/>
      <c r="KS1" s="34"/>
      <c r="KT1" s="34"/>
      <c r="KU1" s="34"/>
      <c r="KV1" s="34"/>
      <c r="KW1" s="34"/>
      <c r="KX1" s="34"/>
      <c r="KY1" s="34"/>
      <c r="KZ1" s="34"/>
      <c r="LA1" s="34"/>
      <c r="LB1" s="34"/>
      <c r="LC1" s="34"/>
      <c r="LD1" s="34"/>
      <c r="LE1" s="34"/>
      <c r="LF1" s="34"/>
      <c r="LG1" s="34"/>
      <c r="LH1" s="34"/>
      <c r="LI1" s="34"/>
      <c r="LJ1" s="34"/>
      <c r="LK1" s="34"/>
      <c r="LL1" s="34"/>
      <c r="LM1" s="34"/>
      <c r="LN1" s="34"/>
      <c r="LO1" s="34"/>
      <c r="LP1" s="34"/>
      <c r="LQ1" s="34"/>
      <c r="LR1" s="34"/>
      <c r="LS1" s="34"/>
      <c r="LT1" s="34"/>
      <c r="LU1" s="34"/>
      <c r="LV1" s="34"/>
      <c r="LW1" s="34"/>
      <c r="LX1" s="34"/>
      <c r="LY1" s="34"/>
      <c r="LZ1" s="34"/>
      <c r="MA1" s="34"/>
      <c r="MB1" s="34"/>
      <c r="MC1" s="34"/>
      <c r="MD1" s="34"/>
      <c r="ME1" s="34"/>
      <c r="MF1" s="34"/>
      <c r="MG1" s="34"/>
      <c r="MH1" s="34"/>
      <c r="MI1" s="34"/>
      <c r="MJ1" s="34"/>
      <c r="MK1" s="34"/>
      <c r="ML1" s="34"/>
      <c r="MM1" s="34"/>
      <c r="MN1" s="34"/>
      <c r="MO1" s="34"/>
      <c r="MP1" s="34"/>
      <c r="MQ1" s="34"/>
      <c r="MR1" s="34"/>
      <c r="MS1" s="34"/>
      <c r="MT1" s="34"/>
      <c r="MU1" s="34"/>
      <c r="MV1" s="34"/>
      <c r="MW1" s="34"/>
      <c r="MX1" s="34"/>
      <c r="MY1" s="34"/>
      <c r="MZ1" s="34"/>
      <c r="NA1" s="34"/>
      <c r="NB1" s="34"/>
      <c r="NC1" s="34"/>
      <c r="ND1" s="34"/>
      <c r="NE1" s="34"/>
      <c r="NF1" s="34"/>
      <c r="NG1" s="34"/>
      <c r="NH1" s="34"/>
      <c r="NI1" s="34"/>
      <c r="NJ1" s="34"/>
      <c r="NK1" s="34"/>
      <c r="NL1" s="34"/>
      <c r="NM1" s="34"/>
      <c r="NN1" s="34"/>
      <c r="NO1" s="34"/>
      <c r="NP1" s="34"/>
      <c r="NQ1" s="34"/>
      <c r="NR1" s="34"/>
      <c r="NS1" s="34"/>
      <c r="NT1" s="34"/>
      <c r="NU1" s="34"/>
      <c r="NV1" s="34"/>
      <c r="NW1" s="34"/>
      <c r="NX1" s="34"/>
    </row>
    <row r="2" spans="1:388" ht="9.75" customHeight="1">
      <c r="A2" s="34"/>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row>
    <row r="3" spans="1:388" ht="9.75" customHeight="1">
      <c r="A3" s="34"/>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c r="NX3" s="139"/>
    </row>
    <row r="4" spans="1:388" ht="9.75" customHeight="1">
      <c r="A4" s="34"/>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c r="NX4" s="139"/>
    </row>
    <row r="5" spans="1:388" ht="9.75" customHeight="1">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4"/>
      <c r="IR5" s="34"/>
      <c r="IS5" s="34"/>
      <c r="IT5" s="34"/>
      <c r="IU5" s="34"/>
      <c r="IV5" s="34"/>
      <c r="IW5" s="34"/>
      <c r="IX5" s="34"/>
      <c r="IY5" s="34"/>
      <c r="IZ5" s="34"/>
      <c r="JA5" s="34"/>
      <c r="JB5" s="34"/>
      <c r="JC5" s="34"/>
      <c r="JD5" s="34"/>
      <c r="JE5" s="34"/>
      <c r="JF5" s="34"/>
      <c r="JG5" s="34"/>
      <c r="JH5" s="34"/>
      <c r="JI5" s="34"/>
      <c r="JJ5" s="34"/>
      <c r="JK5" s="34"/>
      <c r="JL5" s="34"/>
      <c r="JM5" s="34"/>
      <c r="JN5" s="34"/>
      <c r="JO5" s="34"/>
      <c r="JP5" s="34"/>
      <c r="JQ5" s="34"/>
      <c r="JR5" s="34"/>
      <c r="JS5" s="34"/>
      <c r="JT5" s="34"/>
      <c r="JU5" s="34"/>
      <c r="JV5" s="34"/>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row>
    <row r="6" spans="1:388" ht="18.75" customHeight="1">
      <c r="A6" s="34"/>
      <c r="B6" s="78" t="str">
        <f>データ!H6</f>
        <v>大分県豊後大野市　豊後大野市民病院</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35"/>
      <c r="NJ6" s="35"/>
      <c r="NK6" s="35"/>
      <c r="NL6" s="35"/>
      <c r="NM6" s="35"/>
      <c r="NN6" s="35"/>
      <c r="NO6" s="35"/>
      <c r="NP6" s="35"/>
      <c r="NQ6" s="35"/>
      <c r="NR6" s="35"/>
      <c r="NS6" s="35"/>
      <c r="NT6" s="35"/>
      <c r="NU6" s="35"/>
      <c r="NV6" s="35"/>
      <c r="NW6" s="35"/>
      <c r="NX6" s="35"/>
    </row>
    <row r="7" spans="1:388" ht="18.75" customHeight="1">
      <c r="A7" s="34"/>
      <c r="B7" s="79"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1"/>
      <c r="AU7" s="79" t="s">
        <v>2</v>
      </c>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1"/>
      <c r="CN7" s="79" t="s">
        <v>3</v>
      </c>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1"/>
      <c r="EG7" s="79" t="s">
        <v>4</v>
      </c>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1"/>
      <c r="FZ7" s="79" t="s">
        <v>5</v>
      </c>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1"/>
      <c r="ID7" s="79" t="s">
        <v>6</v>
      </c>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c r="JR7" s="80"/>
      <c r="JS7" s="80"/>
      <c r="JT7" s="80"/>
      <c r="JU7" s="80"/>
      <c r="JV7" s="81"/>
      <c r="JW7" s="79" t="s">
        <v>7</v>
      </c>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c r="LK7" s="80"/>
      <c r="LL7" s="80"/>
      <c r="LM7" s="80"/>
      <c r="LN7" s="80"/>
      <c r="LO7" s="81"/>
      <c r="LP7" s="79" t="s">
        <v>8</v>
      </c>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80"/>
      <c r="ND7" s="80"/>
      <c r="NE7" s="80"/>
      <c r="NF7" s="80"/>
      <c r="NG7" s="80"/>
      <c r="NH7" s="81"/>
      <c r="NI7" s="35"/>
      <c r="NJ7" s="37" t="s">
        <v>9</v>
      </c>
      <c r="NK7" s="38"/>
      <c r="NL7" s="38"/>
      <c r="NM7" s="38"/>
      <c r="NN7" s="38"/>
      <c r="NO7" s="38"/>
      <c r="NP7" s="38"/>
      <c r="NQ7" s="38"/>
      <c r="NR7" s="38"/>
      <c r="NS7" s="38"/>
      <c r="NT7" s="38"/>
      <c r="NU7" s="38"/>
      <c r="NV7" s="38"/>
      <c r="NW7" s="56"/>
      <c r="NX7" s="35"/>
    </row>
    <row r="8" spans="1:388" ht="18.75" customHeight="1">
      <c r="A8" s="34"/>
      <c r="B8" s="84" t="str">
        <f>データ!K6</f>
        <v>条例全部</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6"/>
      <c r="AU8" s="84" t="str">
        <f>データ!L6</f>
        <v>病院事業</v>
      </c>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6"/>
      <c r="CN8" s="84" t="str">
        <f>データ!M6</f>
        <v>一般病院</v>
      </c>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6"/>
      <c r="EG8" s="84" t="str">
        <f>データ!N6</f>
        <v>100床以上～200床未満</v>
      </c>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6"/>
      <c r="FZ8" s="84" t="str">
        <f>データ!O7</f>
        <v>民間企業出身</v>
      </c>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6"/>
      <c r="ID8" s="87">
        <f>データ!Z6</f>
        <v>156</v>
      </c>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c r="JR8" s="88"/>
      <c r="JS8" s="88"/>
      <c r="JT8" s="88"/>
      <c r="JU8" s="88"/>
      <c r="JV8" s="89"/>
      <c r="JW8" s="87">
        <f>データ!AA6</f>
        <v>39</v>
      </c>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c r="LP8" s="87" t="str">
        <f>データ!AB6</f>
        <v>-</v>
      </c>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89"/>
      <c r="NI8" s="35"/>
      <c r="NJ8" s="90" t="s">
        <v>10</v>
      </c>
      <c r="NK8" s="91"/>
      <c r="NL8" s="52" t="s">
        <v>11</v>
      </c>
      <c r="NM8" s="59"/>
      <c r="NN8" s="59"/>
      <c r="NO8" s="59"/>
      <c r="NP8" s="59"/>
      <c r="NQ8" s="59"/>
      <c r="NR8" s="59"/>
      <c r="NS8" s="59"/>
      <c r="NT8" s="59"/>
      <c r="NU8" s="59"/>
      <c r="NV8" s="59"/>
      <c r="NW8" s="62"/>
      <c r="NX8" s="35"/>
    </row>
    <row r="9" spans="1:388" ht="18.75" customHeight="1">
      <c r="A9" s="34"/>
      <c r="B9" s="79" t="s">
        <v>12</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1"/>
      <c r="AU9" s="79" t="s">
        <v>13</v>
      </c>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1"/>
      <c r="CN9" s="79" t="s">
        <v>14</v>
      </c>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1"/>
      <c r="EG9" s="79" t="s">
        <v>15</v>
      </c>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1"/>
      <c r="FZ9" s="79" t="s">
        <v>16</v>
      </c>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1"/>
      <c r="ID9" s="79" t="s">
        <v>17</v>
      </c>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c r="JR9" s="80"/>
      <c r="JS9" s="80"/>
      <c r="JT9" s="80"/>
      <c r="JU9" s="80"/>
      <c r="JV9" s="81"/>
      <c r="JW9" s="79" t="s">
        <v>18</v>
      </c>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c r="LK9" s="80"/>
      <c r="LL9" s="80"/>
      <c r="LM9" s="80"/>
      <c r="LN9" s="80"/>
      <c r="LO9" s="81"/>
      <c r="LP9" s="79" t="s">
        <v>19</v>
      </c>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80"/>
      <c r="ND9" s="80"/>
      <c r="NE9" s="80"/>
      <c r="NF9" s="80"/>
      <c r="NG9" s="80"/>
      <c r="NH9" s="81"/>
      <c r="NI9" s="35"/>
      <c r="NJ9" s="82" t="s">
        <v>20</v>
      </c>
      <c r="NK9" s="83"/>
      <c r="NL9" s="53" t="s">
        <v>21</v>
      </c>
      <c r="NM9" s="60"/>
      <c r="NN9" s="60"/>
      <c r="NO9" s="60"/>
      <c r="NP9" s="60"/>
      <c r="NQ9" s="60"/>
      <c r="NR9" s="60"/>
      <c r="NS9" s="60"/>
      <c r="NT9" s="60"/>
      <c r="NU9" s="63"/>
      <c r="NV9" s="63"/>
      <c r="NW9" s="64"/>
      <c r="NX9" s="35"/>
    </row>
    <row r="10" spans="1:388" ht="18.75" customHeight="1">
      <c r="A10" s="34"/>
      <c r="B10" s="84" t="str">
        <f>データ!P6</f>
        <v>直営</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6"/>
      <c r="AU10" s="87">
        <f>データ!Q6</f>
        <v>22</v>
      </c>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9"/>
      <c r="CN10" s="84" t="str">
        <f>データ!R6</f>
        <v>対象</v>
      </c>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6"/>
      <c r="EG10" s="84" t="str">
        <f>データ!S6</f>
        <v>ド 透 訓</v>
      </c>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5"/>
      <c r="FN10" s="85"/>
      <c r="FO10" s="85"/>
      <c r="FP10" s="85"/>
      <c r="FQ10" s="85"/>
      <c r="FR10" s="85"/>
      <c r="FS10" s="85"/>
      <c r="FT10" s="85"/>
      <c r="FU10" s="85"/>
      <c r="FV10" s="85"/>
      <c r="FW10" s="85"/>
      <c r="FX10" s="85"/>
      <c r="FY10" s="86"/>
      <c r="FZ10" s="84" t="str">
        <f>データ!T6</f>
        <v>救 臨 感 へ 災</v>
      </c>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6"/>
      <c r="ID10" s="87" t="str">
        <f>データ!AC6</f>
        <v>-</v>
      </c>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c r="JW10" s="87">
        <f>データ!AD6</f>
        <v>4</v>
      </c>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9"/>
      <c r="LP10" s="87">
        <f>データ!AE6</f>
        <v>199</v>
      </c>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89"/>
      <c r="NI10" s="34"/>
      <c r="NJ10" s="156" t="s">
        <v>22</v>
      </c>
      <c r="NK10" s="157"/>
      <c r="NL10" s="54" t="s">
        <v>23</v>
      </c>
      <c r="NM10" s="61"/>
      <c r="NN10" s="61"/>
      <c r="NO10" s="61"/>
      <c r="NP10" s="61"/>
      <c r="NQ10" s="61"/>
      <c r="NR10" s="61"/>
      <c r="NS10" s="61"/>
      <c r="NT10" s="61"/>
      <c r="NU10" s="61"/>
      <c r="NV10" s="61"/>
      <c r="NW10" s="65"/>
      <c r="NX10" s="35"/>
    </row>
    <row r="11" spans="1:388" ht="18.75" customHeight="1">
      <c r="A11" s="34"/>
      <c r="B11" s="79" t="s">
        <v>24</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1"/>
      <c r="AU11" s="79" t="s">
        <v>25</v>
      </c>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1"/>
      <c r="CN11" s="79" t="s">
        <v>26</v>
      </c>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1"/>
      <c r="EG11" s="79" t="s">
        <v>27</v>
      </c>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1"/>
      <c r="FZ11" s="79" t="s">
        <v>28</v>
      </c>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1"/>
      <c r="ID11" s="79" t="s">
        <v>29</v>
      </c>
      <c r="IE11" s="80"/>
      <c r="IF11" s="80"/>
      <c r="IG11" s="80"/>
      <c r="IH11" s="80"/>
      <c r="II11" s="80"/>
      <c r="IJ11" s="80"/>
      <c r="IK11" s="80"/>
      <c r="IL11" s="80"/>
      <c r="IM11" s="80"/>
      <c r="IN11" s="80"/>
      <c r="IO11" s="80"/>
      <c r="IP11" s="80"/>
      <c r="IQ11" s="80"/>
      <c r="IR11" s="80"/>
      <c r="IS11" s="80"/>
      <c r="IT11" s="80"/>
      <c r="IU11" s="80"/>
      <c r="IV11" s="80"/>
      <c r="IW11" s="80"/>
      <c r="IX11" s="80"/>
      <c r="IY11" s="80"/>
      <c r="IZ11" s="80"/>
      <c r="JA11" s="80"/>
      <c r="JB11" s="80"/>
      <c r="JC11" s="80"/>
      <c r="JD11" s="80"/>
      <c r="JE11" s="80"/>
      <c r="JF11" s="80"/>
      <c r="JG11" s="80"/>
      <c r="JH11" s="80"/>
      <c r="JI11" s="80"/>
      <c r="JJ11" s="80"/>
      <c r="JK11" s="80"/>
      <c r="JL11" s="80"/>
      <c r="JM11" s="80"/>
      <c r="JN11" s="80"/>
      <c r="JO11" s="80"/>
      <c r="JP11" s="80"/>
      <c r="JQ11" s="80"/>
      <c r="JR11" s="80"/>
      <c r="JS11" s="80"/>
      <c r="JT11" s="80"/>
      <c r="JU11" s="80"/>
      <c r="JV11" s="81"/>
      <c r="JW11" s="79" t="s">
        <v>30</v>
      </c>
      <c r="JX11" s="80"/>
      <c r="JY11" s="80"/>
      <c r="JZ11" s="80"/>
      <c r="KA11" s="80"/>
      <c r="KB11" s="80"/>
      <c r="KC11" s="80"/>
      <c r="KD11" s="80"/>
      <c r="KE11" s="80"/>
      <c r="KF11" s="80"/>
      <c r="KG11" s="80"/>
      <c r="KH11" s="80"/>
      <c r="KI11" s="80"/>
      <c r="KJ11" s="80"/>
      <c r="KK11" s="80"/>
      <c r="KL11" s="80"/>
      <c r="KM11" s="80"/>
      <c r="KN11" s="80"/>
      <c r="KO11" s="80"/>
      <c r="KP11" s="80"/>
      <c r="KQ11" s="80"/>
      <c r="KR11" s="80"/>
      <c r="KS11" s="80"/>
      <c r="KT11" s="80"/>
      <c r="KU11" s="80"/>
      <c r="KV11" s="80"/>
      <c r="KW11" s="80"/>
      <c r="KX11" s="80"/>
      <c r="KY11" s="80"/>
      <c r="KZ11" s="80"/>
      <c r="LA11" s="80"/>
      <c r="LB11" s="80"/>
      <c r="LC11" s="80"/>
      <c r="LD11" s="80"/>
      <c r="LE11" s="80"/>
      <c r="LF11" s="80"/>
      <c r="LG11" s="80"/>
      <c r="LH11" s="80"/>
      <c r="LI11" s="80"/>
      <c r="LJ11" s="80"/>
      <c r="LK11" s="80"/>
      <c r="LL11" s="80"/>
      <c r="LM11" s="80"/>
      <c r="LN11" s="80"/>
      <c r="LO11" s="81"/>
      <c r="LP11" s="79" t="s">
        <v>31</v>
      </c>
      <c r="LQ11" s="80"/>
      <c r="LR11" s="80"/>
      <c r="LS11" s="80"/>
      <c r="LT11" s="80"/>
      <c r="LU11" s="80"/>
      <c r="LV11" s="80"/>
      <c r="LW11" s="80"/>
      <c r="LX11" s="80"/>
      <c r="LY11" s="80"/>
      <c r="LZ11" s="80"/>
      <c r="MA11" s="80"/>
      <c r="MB11" s="80"/>
      <c r="MC11" s="80"/>
      <c r="MD11" s="80"/>
      <c r="ME11" s="80"/>
      <c r="MF11" s="80"/>
      <c r="MG11" s="80"/>
      <c r="MH11" s="80"/>
      <c r="MI11" s="80"/>
      <c r="MJ11" s="80"/>
      <c r="MK11" s="80"/>
      <c r="ML11" s="80"/>
      <c r="MM11" s="80"/>
      <c r="MN11" s="80"/>
      <c r="MO11" s="80"/>
      <c r="MP11" s="80"/>
      <c r="MQ11" s="80"/>
      <c r="MR11" s="80"/>
      <c r="MS11" s="80"/>
      <c r="MT11" s="80"/>
      <c r="MU11" s="80"/>
      <c r="MV11" s="80"/>
      <c r="MW11" s="80"/>
      <c r="MX11" s="80"/>
      <c r="MY11" s="80"/>
      <c r="MZ11" s="80"/>
      <c r="NA11" s="80"/>
      <c r="NB11" s="80"/>
      <c r="NC11" s="80"/>
      <c r="ND11" s="80"/>
      <c r="NE11" s="80"/>
      <c r="NF11" s="80"/>
      <c r="NG11" s="80"/>
      <c r="NH11" s="81"/>
      <c r="NI11" s="51"/>
      <c r="NJ11" s="35"/>
      <c r="NK11" s="35"/>
      <c r="NL11" s="35"/>
      <c r="NM11" s="35"/>
      <c r="NN11" s="35"/>
      <c r="NO11" s="35"/>
      <c r="NP11" s="35"/>
      <c r="NQ11" s="35"/>
      <c r="NR11" s="35"/>
      <c r="NS11" s="35"/>
      <c r="NT11" s="35"/>
      <c r="NU11" s="35"/>
      <c r="NV11" s="35"/>
      <c r="NW11" s="35"/>
      <c r="NX11" s="35"/>
    </row>
    <row r="12" spans="1:388" ht="18.75" customHeight="1">
      <c r="A12" s="34"/>
      <c r="B12" s="87">
        <f>データ!U6</f>
        <v>34692</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9"/>
      <c r="AU12" s="87">
        <f>データ!V6</f>
        <v>17072</v>
      </c>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9"/>
      <c r="CN12" s="84" t="str">
        <f>データ!W6</f>
        <v>-</v>
      </c>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6"/>
      <c r="EG12" s="84" t="str">
        <f>データ!X6</f>
        <v>第２種該当</v>
      </c>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6"/>
      <c r="FZ12" s="84" t="str">
        <f>データ!Y6</f>
        <v>１０：１</v>
      </c>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6"/>
      <c r="ID12" s="87">
        <f>データ!AF6</f>
        <v>156</v>
      </c>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9"/>
      <c r="JW12" s="87">
        <f>データ!AG6</f>
        <v>39</v>
      </c>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9"/>
      <c r="LP12" s="87">
        <f>データ!AH6</f>
        <v>195</v>
      </c>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9"/>
      <c r="NI12" s="51"/>
      <c r="NJ12" s="35"/>
      <c r="NK12" s="35"/>
      <c r="NL12" s="35"/>
      <c r="NM12" s="35"/>
      <c r="NN12" s="35"/>
      <c r="NO12" s="35"/>
      <c r="NP12" s="35"/>
      <c r="NQ12" s="35"/>
      <c r="NR12" s="35"/>
      <c r="NS12" s="35"/>
      <c r="NT12" s="35"/>
      <c r="NU12" s="35"/>
      <c r="NV12" s="35"/>
      <c r="NW12" s="35"/>
      <c r="NX12" s="35"/>
    </row>
    <row r="13" spans="1:388" ht="17.25" customHeight="1">
      <c r="A13" s="34"/>
      <c r="B13" s="155" t="s">
        <v>32</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155"/>
      <c r="FE13" s="155"/>
      <c r="FF13" s="155"/>
      <c r="FG13" s="155"/>
      <c r="FH13" s="155"/>
      <c r="FI13" s="155"/>
      <c r="FJ13" s="155"/>
      <c r="FK13" s="155"/>
      <c r="FL13" s="155"/>
      <c r="FM13" s="155"/>
      <c r="FN13" s="155"/>
      <c r="FO13" s="155"/>
      <c r="FP13" s="155"/>
      <c r="FQ13" s="155"/>
      <c r="FR13" s="155"/>
      <c r="FS13" s="155"/>
      <c r="FT13" s="155"/>
      <c r="FU13" s="155"/>
      <c r="FV13" s="155"/>
      <c r="FW13" s="155"/>
      <c r="FX13" s="155"/>
      <c r="FY13" s="155"/>
      <c r="FZ13" s="155"/>
      <c r="GA13" s="155"/>
      <c r="GB13" s="155"/>
      <c r="GC13" s="155"/>
      <c r="GD13" s="155"/>
      <c r="GE13" s="155"/>
      <c r="GF13" s="155"/>
      <c r="GG13" s="155"/>
      <c r="GH13" s="155"/>
      <c r="GI13" s="155"/>
      <c r="GJ13" s="155"/>
      <c r="GK13" s="155"/>
      <c r="GL13" s="155"/>
      <c r="GM13" s="155"/>
      <c r="GN13" s="155"/>
      <c r="GO13" s="155"/>
      <c r="GP13" s="155"/>
      <c r="GQ13" s="155"/>
      <c r="GR13" s="155"/>
      <c r="GS13" s="155"/>
      <c r="GT13" s="155"/>
      <c r="GU13" s="155"/>
      <c r="GV13" s="155"/>
      <c r="GW13" s="155"/>
      <c r="GX13" s="155"/>
      <c r="GY13" s="155"/>
      <c r="GZ13" s="155"/>
      <c r="HA13" s="155"/>
      <c r="HB13" s="155"/>
      <c r="HC13" s="155"/>
      <c r="HD13" s="155"/>
      <c r="HE13" s="155"/>
      <c r="HF13" s="155"/>
      <c r="HG13" s="155"/>
      <c r="HH13" s="155"/>
      <c r="HI13" s="155"/>
      <c r="HJ13" s="155"/>
      <c r="HK13" s="155"/>
      <c r="HL13" s="155"/>
      <c r="HM13" s="155"/>
      <c r="HN13" s="155"/>
      <c r="HO13" s="155"/>
      <c r="HP13" s="155"/>
      <c r="HQ13" s="155"/>
      <c r="HR13" s="155"/>
      <c r="HS13" s="155"/>
      <c r="HT13" s="155"/>
      <c r="HU13" s="155"/>
      <c r="HV13" s="155"/>
      <c r="HW13" s="155"/>
      <c r="HX13" s="155"/>
      <c r="HY13" s="155"/>
      <c r="HZ13" s="155"/>
      <c r="IA13" s="155"/>
      <c r="IB13" s="155"/>
      <c r="IC13" s="155"/>
      <c r="ID13" s="155"/>
      <c r="IE13" s="155"/>
      <c r="IF13" s="155"/>
      <c r="IG13" s="155"/>
      <c r="IH13" s="155"/>
      <c r="II13" s="155"/>
      <c r="IJ13" s="155"/>
      <c r="IK13" s="155"/>
      <c r="IL13" s="155"/>
      <c r="IM13" s="155"/>
      <c r="IN13" s="155"/>
      <c r="IO13" s="155"/>
      <c r="IP13" s="155"/>
      <c r="IQ13" s="155"/>
      <c r="IR13" s="155"/>
      <c r="IS13" s="155"/>
      <c r="IT13" s="155"/>
      <c r="IU13" s="155"/>
      <c r="IV13" s="155"/>
      <c r="IW13" s="155"/>
      <c r="IX13" s="155"/>
      <c r="IY13" s="155"/>
      <c r="IZ13" s="155"/>
      <c r="JA13" s="155"/>
      <c r="JB13" s="155"/>
      <c r="JC13" s="155"/>
      <c r="JD13" s="155"/>
      <c r="JE13" s="155"/>
      <c r="JF13" s="155"/>
      <c r="JG13" s="155"/>
      <c r="JH13" s="155"/>
      <c r="JI13" s="155"/>
      <c r="JJ13" s="155"/>
      <c r="JK13" s="155"/>
      <c r="JL13" s="155"/>
      <c r="JM13" s="155"/>
      <c r="JN13" s="155"/>
      <c r="JO13" s="155"/>
      <c r="JP13" s="155"/>
      <c r="JQ13" s="155"/>
      <c r="JR13" s="155"/>
      <c r="JS13" s="155"/>
      <c r="JT13" s="155"/>
      <c r="JU13" s="155"/>
      <c r="JV13" s="155"/>
      <c r="JW13" s="155"/>
      <c r="JX13" s="155"/>
      <c r="JY13" s="155"/>
      <c r="JZ13" s="155"/>
      <c r="KA13" s="155"/>
      <c r="KB13" s="155"/>
      <c r="KC13" s="155"/>
      <c r="KD13" s="155"/>
      <c r="KE13" s="155"/>
      <c r="KF13" s="155"/>
      <c r="KG13" s="155"/>
      <c r="KH13" s="155"/>
      <c r="KI13" s="155"/>
      <c r="KJ13" s="155"/>
      <c r="KK13" s="155"/>
      <c r="KL13" s="155"/>
      <c r="KM13" s="155"/>
      <c r="KN13" s="155"/>
      <c r="KO13" s="155"/>
      <c r="KP13" s="155"/>
      <c r="KQ13" s="155"/>
      <c r="KR13" s="155"/>
      <c r="KS13" s="155"/>
      <c r="KT13" s="155"/>
      <c r="KU13" s="155"/>
      <c r="KV13" s="155"/>
      <c r="KW13" s="155"/>
      <c r="KX13" s="155"/>
      <c r="KY13" s="155"/>
      <c r="KZ13" s="155"/>
      <c r="LA13" s="155"/>
      <c r="LB13" s="155"/>
      <c r="LC13" s="155"/>
      <c r="LD13" s="155"/>
      <c r="LE13" s="155"/>
      <c r="LF13" s="155"/>
      <c r="LG13" s="155"/>
      <c r="LH13" s="155"/>
      <c r="LI13" s="155"/>
      <c r="LJ13" s="155"/>
      <c r="LK13" s="155"/>
      <c r="LL13" s="155"/>
      <c r="LM13" s="155"/>
      <c r="LN13" s="155"/>
      <c r="LO13" s="155"/>
      <c r="LP13" s="155"/>
      <c r="LQ13" s="155"/>
      <c r="LR13" s="155"/>
      <c r="LS13" s="155"/>
      <c r="LT13" s="155"/>
      <c r="LU13" s="155"/>
      <c r="LV13" s="155"/>
      <c r="LW13" s="155"/>
      <c r="LX13" s="155"/>
      <c r="LY13" s="155"/>
      <c r="LZ13" s="155"/>
      <c r="MA13" s="155"/>
      <c r="MB13" s="155"/>
      <c r="MC13" s="155"/>
      <c r="MD13" s="155"/>
      <c r="ME13" s="155"/>
      <c r="MF13" s="155"/>
      <c r="MG13" s="155"/>
      <c r="MH13" s="155"/>
      <c r="MI13" s="155"/>
      <c r="MJ13" s="155"/>
      <c r="MK13" s="155"/>
      <c r="ML13" s="155"/>
      <c r="MM13" s="155"/>
      <c r="MN13" s="155"/>
      <c r="MO13" s="155"/>
      <c r="MP13" s="155"/>
      <c r="MQ13" s="155"/>
      <c r="MR13" s="155"/>
      <c r="MS13" s="155"/>
      <c r="MT13" s="155"/>
      <c r="MU13" s="155"/>
      <c r="MV13" s="155"/>
      <c r="MW13" s="155"/>
      <c r="MX13" s="155"/>
      <c r="MY13" s="155"/>
      <c r="MZ13" s="155"/>
      <c r="NA13" s="155"/>
      <c r="NB13" s="155"/>
      <c r="NC13" s="155"/>
      <c r="ND13" s="155"/>
      <c r="NE13" s="155"/>
      <c r="NF13" s="155"/>
      <c r="NG13" s="155"/>
      <c r="NH13" s="155"/>
      <c r="NI13" s="51"/>
      <c r="NJ13" s="55"/>
      <c r="NK13" s="55"/>
      <c r="NL13" s="55"/>
      <c r="NM13" s="55"/>
      <c r="NN13" s="55"/>
      <c r="NO13" s="55"/>
      <c r="NP13" s="55"/>
      <c r="NQ13" s="55"/>
      <c r="NR13" s="55"/>
      <c r="NS13" s="55"/>
      <c r="NT13" s="55"/>
      <c r="NU13" s="55"/>
      <c r="NV13" s="55"/>
      <c r="NW13" s="55"/>
      <c r="NX13" s="55"/>
    </row>
    <row r="14" spans="1:388" ht="17.25" customHeight="1">
      <c r="A14" s="34"/>
      <c r="B14" s="155" t="s">
        <v>33</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155"/>
      <c r="FE14" s="155"/>
      <c r="FF14" s="155"/>
      <c r="FG14" s="155"/>
      <c r="FH14" s="155"/>
      <c r="FI14" s="155"/>
      <c r="FJ14" s="155"/>
      <c r="FK14" s="155"/>
      <c r="FL14" s="155"/>
      <c r="FM14" s="155"/>
      <c r="FN14" s="155"/>
      <c r="FO14" s="155"/>
      <c r="FP14" s="155"/>
      <c r="FQ14" s="155"/>
      <c r="FR14" s="155"/>
      <c r="FS14" s="155"/>
      <c r="FT14" s="155"/>
      <c r="FU14" s="155"/>
      <c r="FV14" s="155"/>
      <c r="FW14" s="155"/>
      <c r="FX14" s="155"/>
      <c r="FY14" s="155"/>
      <c r="FZ14" s="155"/>
      <c r="GA14" s="155"/>
      <c r="GB14" s="155"/>
      <c r="GC14" s="155"/>
      <c r="GD14" s="155"/>
      <c r="GE14" s="155"/>
      <c r="GF14" s="155"/>
      <c r="GG14" s="155"/>
      <c r="GH14" s="155"/>
      <c r="GI14" s="155"/>
      <c r="GJ14" s="155"/>
      <c r="GK14" s="155"/>
      <c r="GL14" s="155"/>
      <c r="GM14" s="155"/>
      <c r="GN14" s="155"/>
      <c r="GO14" s="155"/>
      <c r="GP14" s="155"/>
      <c r="GQ14" s="155"/>
      <c r="GR14" s="155"/>
      <c r="GS14" s="155"/>
      <c r="GT14" s="155"/>
      <c r="GU14" s="155"/>
      <c r="GV14" s="155"/>
      <c r="GW14" s="155"/>
      <c r="GX14" s="155"/>
      <c r="GY14" s="155"/>
      <c r="GZ14" s="155"/>
      <c r="HA14" s="155"/>
      <c r="HB14" s="155"/>
      <c r="HC14" s="155"/>
      <c r="HD14" s="155"/>
      <c r="HE14" s="155"/>
      <c r="HF14" s="155"/>
      <c r="HG14" s="155"/>
      <c r="HH14" s="155"/>
      <c r="HI14" s="155"/>
      <c r="HJ14" s="155"/>
      <c r="HK14" s="155"/>
      <c r="HL14" s="155"/>
      <c r="HM14" s="155"/>
      <c r="HN14" s="155"/>
      <c r="HO14" s="155"/>
      <c r="HP14" s="155"/>
      <c r="HQ14" s="155"/>
      <c r="HR14" s="155"/>
      <c r="HS14" s="155"/>
      <c r="HT14" s="155"/>
      <c r="HU14" s="155"/>
      <c r="HV14" s="155"/>
      <c r="HW14" s="155"/>
      <c r="HX14" s="155"/>
      <c r="HY14" s="155"/>
      <c r="HZ14" s="155"/>
      <c r="IA14" s="155"/>
      <c r="IB14" s="155"/>
      <c r="IC14" s="155"/>
      <c r="ID14" s="155"/>
      <c r="IE14" s="155"/>
      <c r="IF14" s="155"/>
      <c r="IG14" s="155"/>
      <c r="IH14" s="155"/>
      <c r="II14" s="155"/>
      <c r="IJ14" s="155"/>
      <c r="IK14" s="155"/>
      <c r="IL14" s="155"/>
      <c r="IM14" s="155"/>
      <c r="IN14" s="155"/>
      <c r="IO14" s="155"/>
      <c r="IP14" s="155"/>
      <c r="IQ14" s="155"/>
      <c r="IR14" s="155"/>
      <c r="IS14" s="155"/>
      <c r="IT14" s="155"/>
      <c r="IU14" s="155"/>
      <c r="IV14" s="155"/>
      <c r="IW14" s="155"/>
      <c r="IX14" s="155"/>
      <c r="IY14" s="155"/>
      <c r="IZ14" s="155"/>
      <c r="JA14" s="155"/>
      <c r="JB14" s="155"/>
      <c r="JC14" s="155"/>
      <c r="JD14" s="155"/>
      <c r="JE14" s="155"/>
      <c r="JF14" s="155"/>
      <c r="JG14" s="155"/>
      <c r="JH14" s="155"/>
      <c r="JI14" s="155"/>
      <c r="JJ14" s="155"/>
      <c r="JK14" s="155"/>
      <c r="JL14" s="155"/>
      <c r="JM14" s="155"/>
      <c r="JN14" s="155"/>
      <c r="JO14" s="155"/>
      <c r="JP14" s="155"/>
      <c r="JQ14" s="155"/>
      <c r="JR14" s="155"/>
      <c r="JS14" s="155"/>
      <c r="JT14" s="155"/>
      <c r="JU14" s="155"/>
      <c r="JV14" s="155"/>
      <c r="JW14" s="155"/>
      <c r="JX14" s="155"/>
      <c r="JY14" s="155"/>
      <c r="JZ14" s="155"/>
      <c r="KA14" s="155"/>
      <c r="KB14" s="155"/>
      <c r="KC14" s="155"/>
      <c r="KD14" s="155"/>
      <c r="KE14" s="155"/>
      <c r="KF14" s="155"/>
      <c r="KG14" s="155"/>
      <c r="KH14" s="155"/>
      <c r="KI14" s="155"/>
      <c r="KJ14" s="155"/>
      <c r="KK14" s="155"/>
      <c r="KL14" s="155"/>
      <c r="KM14" s="155"/>
      <c r="KN14" s="155"/>
      <c r="KO14" s="155"/>
      <c r="KP14" s="155"/>
      <c r="KQ14" s="155"/>
      <c r="KR14" s="155"/>
      <c r="KS14" s="155"/>
      <c r="KT14" s="155"/>
      <c r="KU14" s="155"/>
      <c r="KV14" s="155"/>
      <c r="KW14" s="155"/>
      <c r="KX14" s="155"/>
      <c r="KY14" s="155"/>
      <c r="KZ14" s="155"/>
      <c r="LA14" s="155"/>
      <c r="LB14" s="155"/>
      <c r="LC14" s="155"/>
      <c r="LD14" s="155"/>
      <c r="LE14" s="155"/>
      <c r="LF14" s="155"/>
      <c r="LG14" s="155"/>
      <c r="LH14" s="155"/>
      <c r="LI14" s="155"/>
      <c r="LJ14" s="155"/>
      <c r="LK14" s="155"/>
      <c r="LL14" s="155"/>
      <c r="LM14" s="155"/>
      <c r="LN14" s="155"/>
      <c r="LO14" s="155"/>
      <c r="LP14" s="155"/>
      <c r="LQ14" s="155"/>
      <c r="LR14" s="155"/>
      <c r="LS14" s="155"/>
      <c r="LT14" s="155"/>
      <c r="LU14" s="155"/>
      <c r="LV14" s="155"/>
      <c r="LW14" s="155"/>
      <c r="LX14" s="155"/>
      <c r="LY14" s="155"/>
      <c r="LZ14" s="155"/>
      <c r="MA14" s="155"/>
      <c r="MB14" s="155"/>
      <c r="MC14" s="155"/>
      <c r="MD14" s="155"/>
      <c r="ME14" s="155"/>
      <c r="MF14" s="155"/>
      <c r="MG14" s="155"/>
      <c r="MH14" s="155"/>
      <c r="MI14" s="155"/>
      <c r="MJ14" s="155"/>
      <c r="MK14" s="155"/>
      <c r="ML14" s="155"/>
      <c r="MM14" s="155"/>
      <c r="MN14" s="155"/>
      <c r="MO14" s="155"/>
      <c r="MP14" s="155"/>
      <c r="MQ14" s="155"/>
      <c r="MR14" s="155"/>
      <c r="MS14" s="155"/>
      <c r="MT14" s="155"/>
      <c r="MU14" s="155"/>
      <c r="MV14" s="155"/>
      <c r="MW14" s="155"/>
      <c r="MX14" s="155"/>
      <c r="MY14" s="155"/>
      <c r="MZ14" s="155"/>
      <c r="NA14" s="155"/>
      <c r="NB14" s="155"/>
      <c r="NC14" s="155"/>
      <c r="ND14" s="155"/>
      <c r="NE14" s="155"/>
      <c r="NF14" s="155"/>
      <c r="NG14" s="155"/>
      <c r="NH14" s="155"/>
      <c r="NI14" s="51"/>
      <c r="NJ14" s="148" t="s">
        <v>34</v>
      </c>
      <c r="NK14" s="148"/>
      <c r="NL14" s="148"/>
      <c r="NM14" s="148"/>
      <c r="NN14" s="148"/>
      <c r="NO14" s="148"/>
      <c r="NP14" s="148"/>
      <c r="NQ14" s="148"/>
      <c r="NR14" s="148"/>
      <c r="NS14" s="148"/>
      <c r="NT14" s="148"/>
      <c r="NU14" s="148"/>
      <c r="NV14" s="148"/>
      <c r="NW14" s="148"/>
      <c r="NX14" s="148"/>
    </row>
    <row r="15" spans="1:388" ht="9.75" customHeigh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51"/>
      <c r="JM15" s="51"/>
      <c r="JN15" s="51"/>
      <c r="JO15" s="51"/>
      <c r="JP15" s="51"/>
      <c r="JQ15" s="51"/>
      <c r="JR15" s="51"/>
      <c r="JS15" s="51"/>
      <c r="JT15" s="51"/>
      <c r="JU15" s="51"/>
      <c r="JV15" s="51"/>
      <c r="JW15" s="51"/>
      <c r="JX15" s="51"/>
      <c r="JY15" s="51"/>
      <c r="JZ15" s="51"/>
      <c r="KA15" s="51"/>
      <c r="KB15" s="51"/>
      <c r="KC15" s="51"/>
      <c r="KD15" s="51"/>
      <c r="KE15" s="51"/>
      <c r="KF15" s="51"/>
      <c r="KG15" s="51"/>
      <c r="KH15" s="51"/>
      <c r="KI15" s="51"/>
      <c r="KJ15" s="51"/>
      <c r="KK15" s="51"/>
      <c r="KL15" s="51"/>
      <c r="KM15" s="51"/>
      <c r="KN15" s="51"/>
      <c r="KO15" s="51"/>
      <c r="KP15" s="51"/>
      <c r="KQ15" s="51"/>
      <c r="KR15" s="51"/>
      <c r="KS15" s="51"/>
      <c r="KT15" s="51"/>
      <c r="KU15" s="51"/>
      <c r="KV15" s="51"/>
      <c r="KW15" s="51"/>
      <c r="KX15" s="51"/>
      <c r="KY15" s="51"/>
      <c r="KZ15" s="51"/>
      <c r="LA15" s="51"/>
      <c r="LB15" s="51"/>
      <c r="LC15" s="51"/>
      <c r="LD15" s="51"/>
      <c r="LE15" s="51"/>
      <c r="LF15" s="51"/>
      <c r="LG15" s="51"/>
      <c r="LH15" s="51"/>
      <c r="LI15" s="51"/>
      <c r="LJ15" s="51"/>
      <c r="LK15" s="51"/>
      <c r="LL15" s="51"/>
      <c r="LM15" s="51"/>
      <c r="LN15" s="51"/>
      <c r="LO15" s="51"/>
      <c r="LP15" s="51"/>
      <c r="LQ15" s="51"/>
      <c r="LR15" s="51"/>
      <c r="LS15" s="51"/>
      <c r="LT15" s="51"/>
      <c r="LU15" s="51"/>
      <c r="LV15" s="51"/>
      <c r="LW15" s="51"/>
      <c r="LX15" s="51"/>
      <c r="LY15" s="51"/>
      <c r="LZ15" s="51"/>
      <c r="MA15" s="51"/>
      <c r="MB15" s="51"/>
      <c r="MC15" s="51"/>
      <c r="MD15" s="51"/>
      <c r="ME15" s="51"/>
      <c r="MF15" s="51"/>
      <c r="MG15" s="51"/>
      <c r="MH15" s="51"/>
      <c r="MI15" s="51"/>
      <c r="MJ15" s="51"/>
      <c r="MK15" s="51"/>
      <c r="ML15" s="51"/>
      <c r="MM15" s="51"/>
      <c r="MN15" s="51"/>
      <c r="MO15" s="51"/>
      <c r="MP15" s="51"/>
      <c r="MQ15" s="51"/>
      <c r="MR15" s="51"/>
      <c r="MS15" s="51"/>
      <c r="MT15" s="51"/>
      <c r="MU15" s="51"/>
      <c r="MV15" s="51"/>
      <c r="MW15" s="51"/>
      <c r="MX15" s="51"/>
      <c r="MY15" s="51"/>
      <c r="MZ15" s="51"/>
      <c r="NA15" s="51"/>
      <c r="NB15" s="51"/>
      <c r="NC15" s="51"/>
      <c r="ND15" s="51"/>
      <c r="NE15" s="51"/>
      <c r="NF15" s="51"/>
      <c r="NG15" s="51"/>
      <c r="NH15" s="51"/>
      <c r="NI15" s="51"/>
      <c r="NJ15" s="148"/>
      <c r="NK15" s="148"/>
      <c r="NL15" s="148"/>
      <c r="NM15" s="148"/>
      <c r="NN15" s="148"/>
      <c r="NO15" s="148"/>
      <c r="NP15" s="148"/>
      <c r="NQ15" s="148"/>
      <c r="NR15" s="148"/>
      <c r="NS15" s="148"/>
      <c r="NT15" s="148"/>
      <c r="NU15" s="148"/>
      <c r="NV15" s="148"/>
      <c r="NW15" s="148"/>
      <c r="NX15" s="148"/>
    </row>
    <row r="16" spans="1:388" ht="13.5" customHeight="1">
      <c r="A16" s="36"/>
      <c r="B16" s="37"/>
      <c r="C16" s="38"/>
      <c r="D16" s="38"/>
      <c r="E16" s="38"/>
      <c r="F16" s="103" t="s">
        <v>35</v>
      </c>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c r="IW16" s="103"/>
      <c r="IX16" s="103"/>
      <c r="IY16" s="103"/>
      <c r="IZ16" s="103"/>
      <c r="JA16" s="103"/>
      <c r="JB16" s="103"/>
      <c r="JC16" s="103"/>
      <c r="JD16" s="103"/>
      <c r="JE16" s="103"/>
      <c r="JF16" s="103"/>
      <c r="JG16" s="103"/>
      <c r="JH16" s="103"/>
      <c r="JI16" s="103"/>
      <c r="JJ16" s="103"/>
      <c r="JK16" s="103"/>
      <c r="JL16" s="103"/>
      <c r="JM16" s="103"/>
      <c r="JN16" s="103"/>
      <c r="JO16" s="103"/>
      <c r="JP16" s="103"/>
      <c r="JQ16" s="103"/>
      <c r="JR16" s="103"/>
      <c r="JS16" s="103"/>
      <c r="JT16" s="103"/>
      <c r="JU16" s="103"/>
      <c r="JV16" s="103"/>
      <c r="JW16" s="103"/>
      <c r="JX16" s="103"/>
      <c r="JY16" s="103"/>
      <c r="JZ16" s="103"/>
      <c r="KA16" s="103"/>
      <c r="KB16" s="103"/>
      <c r="KC16" s="103"/>
      <c r="KD16" s="103"/>
      <c r="KE16" s="103"/>
      <c r="KF16" s="103"/>
      <c r="KG16" s="103"/>
      <c r="KH16" s="103"/>
      <c r="KI16" s="103"/>
      <c r="KJ16" s="103"/>
      <c r="KK16" s="103"/>
      <c r="KL16" s="103"/>
      <c r="KM16" s="103"/>
      <c r="KN16" s="103"/>
      <c r="KO16" s="103"/>
      <c r="KP16" s="103"/>
      <c r="KQ16" s="103"/>
      <c r="KR16" s="103"/>
      <c r="KS16" s="103"/>
      <c r="KT16" s="103"/>
      <c r="KU16" s="103"/>
      <c r="KV16" s="103"/>
      <c r="KW16" s="103"/>
      <c r="KX16" s="103"/>
      <c r="KY16" s="103"/>
      <c r="KZ16" s="103"/>
      <c r="LA16" s="103"/>
      <c r="LB16" s="103"/>
      <c r="LC16" s="103"/>
      <c r="LD16" s="103"/>
      <c r="LE16" s="103"/>
      <c r="LF16" s="103"/>
      <c r="LG16" s="103"/>
      <c r="LH16" s="103"/>
      <c r="LI16" s="103"/>
      <c r="LJ16" s="103"/>
      <c r="LK16" s="103"/>
      <c r="LL16" s="103"/>
      <c r="LM16" s="103"/>
      <c r="LN16" s="103"/>
      <c r="LO16" s="103"/>
      <c r="LP16" s="103"/>
      <c r="LQ16" s="103"/>
      <c r="LR16" s="103"/>
      <c r="LS16" s="103"/>
      <c r="LT16" s="103"/>
      <c r="LU16" s="103"/>
      <c r="LV16" s="103"/>
      <c r="LW16" s="103"/>
      <c r="LX16" s="103"/>
      <c r="LY16" s="103"/>
      <c r="LZ16" s="103"/>
      <c r="MA16" s="103"/>
      <c r="MB16" s="103"/>
      <c r="MC16" s="103"/>
      <c r="MD16" s="103"/>
      <c r="ME16" s="103"/>
      <c r="MF16" s="103"/>
      <c r="MG16" s="103"/>
      <c r="MH16" s="103"/>
      <c r="MI16" s="103"/>
      <c r="MJ16" s="103"/>
      <c r="MK16" s="103"/>
      <c r="ML16" s="103"/>
      <c r="MM16" s="103"/>
      <c r="MN16" s="103"/>
      <c r="MO16" s="103"/>
      <c r="MP16" s="103"/>
      <c r="MQ16" s="103"/>
      <c r="MR16" s="103"/>
      <c r="MS16" s="103"/>
      <c r="MT16" s="103"/>
      <c r="MU16" s="103"/>
      <c r="MV16" s="103"/>
      <c r="MW16" s="103"/>
      <c r="MX16" s="103"/>
      <c r="MY16" s="103"/>
      <c r="MZ16" s="103"/>
      <c r="NA16" s="103"/>
      <c r="NB16" s="103"/>
      <c r="NC16" s="103"/>
      <c r="ND16" s="103"/>
      <c r="NE16" s="38"/>
      <c r="NF16" s="38"/>
      <c r="NG16" s="38"/>
      <c r="NH16" s="56"/>
      <c r="NI16" s="34"/>
      <c r="NJ16" s="149" t="s">
        <v>36</v>
      </c>
      <c r="NK16" s="150"/>
      <c r="NL16" s="150"/>
      <c r="NM16" s="150"/>
      <c r="NN16" s="151"/>
      <c r="NO16" s="149" t="s">
        <v>37</v>
      </c>
      <c r="NP16" s="150"/>
      <c r="NQ16" s="150"/>
      <c r="NR16" s="150"/>
      <c r="NS16" s="151"/>
      <c r="NT16" s="149" t="s">
        <v>38</v>
      </c>
      <c r="NU16" s="150"/>
      <c r="NV16" s="150"/>
      <c r="NW16" s="150"/>
      <c r="NX16" s="151"/>
    </row>
    <row r="17" spans="1:393" ht="13.5" customHeight="1">
      <c r="A17" s="34"/>
      <c r="B17" s="39"/>
      <c r="C17" s="40"/>
      <c r="D17" s="40"/>
      <c r="E17" s="40"/>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40"/>
      <c r="NF17" s="40"/>
      <c r="NG17" s="40"/>
      <c r="NH17" s="57"/>
      <c r="NI17" s="34"/>
      <c r="NJ17" s="152"/>
      <c r="NK17" s="153"/>
      <c r="NL17" s="153"/>
      <c r="NM17" s="153"/>
      <c r="NN17" s="154"/>
      <c r="NO17" s="152"/>
      <c r="NP17" s="153"/>
      <c r="NQ17" s="153"/>
      <c r="NR17" s="153"/>
      <c r="NS17" s="154"/>
      <c r="NT17" s="152"/>
      <c r="NU17" s="153"/>
      <c r="NV17" s="153"/>
      <c r="NW17" s="153"/>
      <c r="NX17" s="154"/>
    </row>
    <row r="18" spans="1:393" ht="13.5" customHeight="1">
      <c r="A18" s="34"/>
      <c r="B18" s="41"/>
      <c r="C18" s="42"/>
      <c r="D18" s="42"/>
      <c r="E18" s="42"/>
      <c r="F18" s="42"/>
      <c r="G18" s="42"/>
      <c r="H18" s="42"/>
      <c r="I18" s="42"/>
      <c r="J18" s="42"/>
      <c r="K18" s="42"/>
      <c r="L18" s="42"/>
      <c r="M18" s="42"/>
      <c r="N18" s="42"/>
      <c r="O18" s="42"/>
      <c r="P18" s="42"/>
      <c r="Q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57"/>
      <c r="NI18" s="34"/>
      <c r="NJ18" s="140" t="s">
        <v>39</v>
      </c>
      <c r="NK18" s="141"/>
      <c r="NL18" s="141"/>
      <c r="NM18" s="144" t="s">
        <v>40</v>
      </c>
      <c r="NN18" s="145"/>
      <c r="NO18" s="140" t="s">
        <v>39</v>
      </c>
      <c r="NP18" s="141"/>
      <c r="NQ18" s="141"/>
      <c r="NR18" s="144" t="s">
        <v>40</v>
      </c>
      <c r="NS18" s="145"/>
      <c r="NT18" s="140" t="s">
        <v>39</v>
      </c>
      <c r="NU18" s="141"/>
      <c r="NV18" s="141"/>
      <c r="NW18" s="144" t="s">
        <v>40</v>
      </c>
      <c r="NX18" s="145"/>
      <c r="OC18" s="34" t="s">
        <v>39</v>
      </c>
    </row>
    <row r="19" spans="1:393" ht="13.5" customHeight="1">
      <c r="A19" s="34"/>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4"/>
      <c r="AV19" s="44"/>
      <c r="AW19" s="44"/>
      <c r="AX19" s="44"/>
      <c r="AY19" s="44"/>
      <c r="AZ19" s="44"/>
      <c r="BA19" s="44"/>
      <c r="BB19" s="44"/>
      <c r="BC19" s="44"/>
      <c r="BD19" s="44"/>
      <c r="BE19" s="44"/>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4"/>
      <c r="DD19" s="44"/>
      <c r="DE19" s="42"/>
      <c r="DF19" s="42"/>
      <c r="DG19" s="42"/>
      <c r="DH19" s="42"/>
      <c r="DI19" s="42"/>
      <c r="DJ19" s="42"/>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4"/>
      <c r="IJ19" s="44"/>
      <c r="IK19" s="44"/>
      <c r="IL19" s="44"/>
      <c r="IM19" s="44"/>
      <c r="IN19" s="44"/>
      <c r="IO19" s="44"/>
      <c r="IP19" s="44"/>
      <c r="IQ19" s="44"/>
      <c r="IR19" s="44"/>
      <c r="IS19" s="44"/>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4"/>
      <c r="KR19" s="44"/>
      <c r="KS19" s="44"/>
      <c r="KT19" s="44"/>
      <c r="KU19" s="44"/>
      <c r="KV19" s="44"/>
      <c r="KW19" s="44"/>
      <c r="KX19" s="44"/>
      <c r="KY19" s="44"/>
      <c r="KZ19" s="44"/>
      <c r="LA19" s="44"/>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4"/>
      <c r="MU19" s="44"/>
      <c r="MV19" s="44"/>
      <c r="MW19" s="44"/>
      <c r="MX19" s="44"/>
      <c r="MY19" s="44"/>
      <c r="MZ19" s="44"/>
      <c r="NA19" s="44"/>
      <c r="NB19" s="44"/>
      <c r="NC19" s="44"/>
      <c r="ND19" s="44"/>
      <c r="NE19" s="44"/>
      <c r="NF19" s="44"/>
      <c r="NG19" s="42"/>
      <c r="NH19" s="48"/>
      <c r="NI19" s="34"/>
      <c r="NJ19" s="142"/>
      <c r="NK19" s="143"/>
      <c r="NL19" s="143"/>
      <c r="NM19" s="146"/>
      <c r="NN19" s="147"/>
      <c r="NO19" s="142"/>
      <c r="NP19" s="143"/>
      <c r="NQ19" s="143"/>
      <c r="NR19" s="146"/>
      <c r="NS19" s="147"/>
      <c r="NT19" s="142"/>
      <c r="NU19" s="143"/>
      <c r="NV19" s="143"/>
      <c r="NW19" s="146"/>
      <c r="NX19" s="147"/>
      <c r="OC19" s="66" t="s">
        <v>41</v>
      </c>
    </row>
    <row r="20" spans="1:393" ht="13.5" customHeight="1">
      <c r="A20" s="34"/>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4"/>
      <c r="AV20" s="44"/>
      <c r="AW20" s="44"/>
      <c r="AX20" s="44"/>
      <c r="AY20" s="44"/>
      <c r="AZ20" s="44"/>
      <c r="BA20" s="44"/>
      <c r="BB20" s="44"/>
      <c r="BC20" s="44"/>
      <c r="BD20" s="44"/>
      <c r="BE20" s="44"/>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4"/>
      <c r="DD20" s="44"/>
      <c r="DE20" s="42"/>
      <c r="DF20" s="42"/>
      <c r="DG20" s="42"/>
      <c r="DH20" s="42"/>
      <c r="DI20" s="42"/>
      <c r="DJ20" s="42"/>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4"/>
      <c r="IJ20" s="44"/>
      <c r="IK20" s="44"/>
      <c r="IL20" s="44"/>
      <c r="IM20" s="44"/>
      <c r="IN20" s="44"/>
      <c r="IO20" s="44"/>
      <c r="IP20" s="44"/>
      <c r="IQ20" s="44"/>
      <c r="IR20" s="44"/>
      <c r="IS20" s="44"/>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4"/>
      <c r="KR20" s="44"/>
      <c r="KS20" s="44"/>
      <c r="KT20" s="44"/>
      <c r="KU20" s="44"/>
      <c r="KV20" s="44"/>
      <c r="KW20" s="44"/>
      <c r="KX20" s="44"/>
      <c r="KY20" s="44"/>
      <c r="KZ20" s="44"/>
      <c r="LA20" s="44"/>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4"/>
      <c r="MU20" s="44"/>
      <c r="MV20" s="44"/>
      <c r="MW20" s="44"/>
      <c r="MX20" s="44"/>
      <c r="MY20" s="44"/>
      <c r="MZ20" s="44"/>
      <c r="NA20" s="44"/>
      <c r="NB20" s="44"/>
      <c r="NC20" s="44"/>
      <c r="ND20" s="44"/>
      <c r="NE20" s="44"/>
      <c r="NF20" s="44"/>
      <c r="NG20" s="42"/>
      <c r="NH20" s="48"/>
      <c r="NI20" s="34"/>
      <c r="NJ20" s="128" t="s">
        <v>42</v>
      </c>
      <c r="NK20" s="128"/>
      <c r="NL20" s="128"/>
      <c r="NM20" s="128"/>
      <c r="NN20" s="128"/>
      <c r="NO20" s="128"/>
      <c r="NP20" s="128"/>
      <c r="NQ20" s="128"/>
      <c r="NR20" s="128"/>
      <c r="NS20" s="128"/>
      <c r="NT20" s="128"/>
      <c r="NU20" s="128"/>
      <c r="NV20" s="128"/>
      <c r="NW20" s="128"/>
      <c r="NX20" s="128"/>
      <c r="OC20" s="66" t="s">
        <v>43</v>
      </c>
    </row>
    <row r="21" spans="1:393" ht="13.5" customHeight="1">
      <c r="A21" s="34"/>
      <c r="B21" s="4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8"/>
      <c r="NI21" s="34"/>
      <c r="NJ21" s="129"/>
      <c r="NK21" s="129"/>
      <c r="NL21" s="129"/>
      <c r="NM21" s="129"/>
      <c r="NN21" s="129"/>
      <c r="NO21" s="129"/>
      <c r="NP21" s="129"/>
      <c r="NQ21" s="129"/>
      <c r="NR21" s="129"/>
      <c r="NS21" s="129"/>
      <c r="NT21" s="129"/>
      <c r="NU21" s="129"/>
      <c r="NV21" s="129"/>
      <c r="NW21" s="129"/>
      <c r="NX21" s="129"/>
      <c r="OC21" s="66" t="s">
        <v>44</v>
      </c>
    </row>
    <row r="22" spans="1:393" ht="13.5" customHeight="1">
      <c r="A22" s="34"/>
      <c r="B22" s="41"/>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8"/>
      <c r="NI22" s="34"/>
      <c r="NJ22" s="136" t="s">
        <v>155</v>
      </c>
      <c r="NK22" s="137"/>
      <c r="NL22" s="137"/>
      <c r="NM22" s="137"/>
      <c r="NN22" s="137"/>
      <c r="NO22" s="137"/>
      <c r="NP22" s="137"/>
      <c r="NQ22" s="137"/>
      <c r="NR22" s="137"/>
      <c r="NS22" s="137"/>
      <c r="NT22" s="137"/>
      <c r="NU22" s="137"/>
      <c r="NV22" s="137"/>
      <c r="NW22" s="137"/>
      <c r="NX22" s="138"/>
      <c r="OC22" s="66" t="s">
        <v>45</v>
      </c>
    </row>
    <row r="23" spans="1:393" ht="13.5" customHeight="1">
      <c r="A23" s="34"/>
      <c r="B23" s="41"/>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8"/>
      <c r="NI23" s="34"/>
      <c r="NJ23" s="122"/>
      <c r="NK23" s="123"/>
      <c r="NL23" s="123"/>
      <c r="NM23" s="123"/>
      <c r="NN23" s="123"/>
      <c r="NO23" s="123"/>
      <c r="NP23" s="123"/>
      <c r="NQ23" s="123"/>
      <c r="NR23" s="123"/>
      <c r="NS23" s="123"/>
      <c r="NT23" s="123"/>
      <c r="NU23" s="123"/>
      <c r="NV23" s="123"/>
      <c r="NW23" s="123"/>
      <c r="NX23" s="124"/>
      <c r="OC23" s="66" t="s">
        <v>46</v>
      </c>
    </row>
    <row r="24" spans="1:393" ht="13.5" customHeight="1">
      <c r="A24" s="34"/>
      <c r="B24" s="41"/>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8"/>
      <c r="NI24" s="34"/>
      <c r="NJ24" s="122"/>
      <c r="NK24" s="123"/>
      <c r="NL24" s="123"/>
      <c r="NM24" s="123"/>
      <c r="NN24" s="123"/>
      <c r="NO24" s="123"/>
      <c r="NP24" s="123"/>
      <c r="NQ24" s="123"/>
      <c r="NR24" s="123"/>
      <c r="NS24" s="123"/>
      <c r="NT24" s="123"/>
      <c r="NU24" s="123"/>
      <c r="NV24" s="123"/>
      <c r="NW24" s="123"/>
      <c r="NX24" s="124"/>
      <c r="OC24" s="66" t="s">
        <v>47</v>
      </c>
    </row>
    <row r="25" spans="1:393" ht="13.5" customHeight="1">
      <c r="A25" s="34"/>
      <c r="B25" s="41"/>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8"/>
      <c r="NI25" s="34"/>
      <c r="NJ25" s="122"/>
      <c r="NK25" s="123"/>
      <c r="NL25" s="123"/>
      <c r="NM25" s="123"/>
      <c r="NN25" s="123"/>
      <c r="NO25" s="123"/>
      <c r="NP25" s="123"/>
      <c r="NQ25" s="123"/>
      <c r="NR25" s="123"/>
      <c r="NS25" s="123"/>
      <c r="NT25" s="123"/>
      <c r="NU25" s="123"/>
      <c r="NV25" s="123"/>
      <c r="NW25" s="123"/>
      <c r="NX25" s="124"/>
      <c r="OC25" s="66" t="s">
        <v>48</v>
      </c>
    </row>
    <row r="26" spans="1:393" ht="13.5" customHeight="1">
      <c r="A26" s="34"/>
      <c r="B26" s="41"/>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8"/>
      <c r="NI26" s="34"/>
      <c r="NJ26" s="122"/>
      <c r="NK26" s="123"/>
      <c r="NL26" s="123"/>
      <c r="NM26" s="123"/>
      <c r="NN26" s="123"/>
      <c r="NO26" s="123"/>
      <c r="NP26" s="123"/>
      <c r="NQ26" s="123"/>
      <c r="NR26" s="123"/>
      <c r="NS26" s="123"/>
      <c r="NT26" s="123"/>
      <c r="NU26" s="123"/>
      <c r="NV26" s="123"/>
      <c r="NW26" s="123"/>
      <c r="NX26" s="124"/>
      <c r="OC26" s="66" t="s">
        <v>49</v>
      </c>
    </row>
    <row r="27" spans="1:393" ht="13.5" customHeight="1">
      <c r="A27" s="34"/>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8"/>
      <c r="NI27" s="34"/>
      <c r="NJ27" s="122"/>
      <c r="NK27" s="123"/>
      <c r="NL27" s="123"/>
      <c r="NM27" s="123"/>
      <c r="NN27" s="123"/>
      <c r="NO27" s="123"/>
      <c r="NP27" s="123"/>
      <c r="NQ27" s="123"/>
      <c r="NR27" s="123"/>
      <c r="NS27" s="123"/>
      <c r="NT27" s="123"/>
      <c r="NU27" s="123"/>
      <c r="NV27" s="123"/>
      <c r="NW27" s="123"/>
      <c r="NX27" s="124"/>
      <c r="OC27" s="66" t="s">
        <v>50</v>
      </c>
    </row>
    <row r="28" spans="1:393" ht="13.5" customHeight="1">
      <c r="A28" s="34"/>
      <c r="B28" s="41"/>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8"/>
      <c r="NI28" s="34"/>
      <c r="NJ28" s="122"/>
      <c r="NK28" s="123"/>
      <c r="NL28" s="123"/>
      <c r="NM28" s="123"/>
      <c r="NN28" s="123"/>
      <c r="NO28" s="123"/>
      <c r="NP28" s="123"/>
      <c r="NQ28" s="123"/>
      <c r="NR28" s="123"/>
      <c r="NS28" s="123"/>
      <c r="NT28" s="123"/>
      <c r="NU28" s="123"/>
      <c r="NV28" s="123"/>
      <c r="NW28" s="123"/>
      <c r="NX28" s="124"/>
      <c r="OC28" s="66" t="s">
        <v>51</v>
      </c>
    </row>
    <row r="29" spans="1:393" ht="13.5" customHeight="1">
      <c r="A29" s="34"/>
      <c r="B29" s="41"/>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8"/>
      <c r="NI29" s="34"/>
      <c r="NJ29" s="122"/>
      <c r="NK29" s="123"/>
      <c r="NL29" s="123"/>
      <c r="NM29" s="123"/>
      <c r="NN29" s="123"/>
      <c r="NO29" s="123"/>
      <c r="NP29" s="123"/>
      <c r="NQ29" s="123"/>
      <c r="NR29" s="123"/>
      <c r="NS29" s="123"/>
      <c r="NT29" s="123"/>
      <c r="NU29" s="123"/>
      <c r="NV29" s="123"/>
      <c r="NW29" s="123"/>
      <c r="NX29" s="124"/>
      <c r="OC29" s="66" t="s">
        <v>52</v>
      </c>
    </row>
    <row r="30" spans="1:393" ht="13.5" customHeight="1">
      <c r="A30" s="34"/>
      <c r="B30" s="41"/>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8"/>
      <c r="NI30" s="34"/>
      <c r="NJ30" s="122"/>
      <c r="NK30" s="123"/>
      <c r="NL30" s="123"/>
      <c r="NM30" s="123"/>
      <c r="NN30" s="123"/>
      <c r="NO30" s="123"/>
      <c r="NP30" s="123"/>
      <c r="NQ30" s="123"/>
      <c r="NR30" s="123"/>
      <c r="NS30" s="123"/>
      <c r="NT30" s="123"/>
      <c r="NU30" s="123"/>
      <c r="NV30" s="123"/>
      <c r="NW30" s="123"/>
      <c r="NX30" s="124"/>
      <c r="OC30" s="66" t="s">
        <v>53</v>
      </c>
    </row>
    <row r="31" spans="1:393" ht="13.5" customHeight="1">
      <c r="A31" s="34"/>
      <c r="B31" s="41"/>
      <c r="C31" s="42"/>
      <c r="D31" s="42"/>
      <c r="E31" s="42"/>
      <c r="F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8"/>
      <c r="NI31" s="34"/>
      <c r="NJ31" s="122"/>
      <c r="NK31" s="123"/>
      <c r="NL31" s="123"/>
      <c r="NM31" s="123"/>
      <c r="NN31" s="123"/>
      <c r="NO31" s="123"/>
      <c r="NP31" s="123"/>
      <c r="NQ31" s="123"/>
      <c r="NR31" s="123"/>
      <c r="NS31" s="123"/>
      <c r="NT31" s="123"/>
      <c r="NU31" s="123"/>
      <c r="NV31" s="123"/>
      <c r="NW31" s="123"/>
      <c r="NX31" s="124"/>
      <c r="OC31" s="66" t="s">
        <v>54</v>
      </c>
    </row>
    <row r="32" spans="1:393" ht="13.5" customHeight="1">
      <c r="A32" s="34"/>
      <c r="B32" s="41"/>
      <c r="D32" s="42"/>
      <c r="E32" s="42"/>
      <c r="F32" s="42"/>
      <c r="G32" s="43"/>
      <c r="H32" s="43"/>
      <c r="I32" s="43"/>
      <c r="J32" s="43"/>
      <c r="K32" s="43"/>
      <c r="L32" s="43"/>
      <c r="M32" s="43"/>
      <c r="N32" s="43"/>
      <c r="O32" s="43"/>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42"/>
      <c r="CP32" s="42"/>
      <c r="CQ32" s="42"/>
      <c r="CR32" s="42"/>
      <c r="CS32" s="42"/>
      <c r="CT32" s="42"/>
      <c r="CU32" s="43"/>
      <c r="CV32" s="43"/>
      <c r="CW32" s="43"/>
      <c r="CX32" s="43"/>
      <c r="CY32" s="43"/>
      <c r="CZ32" s="43"/>
      <c r="DA32" s="43"/>
      <c r="DB32" s="43"/>
      <c r="DC32" s="43"/>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42"/>
      <c r="GB32" s="42"/>
      <c r="GC32" s="42"/>
      <c r="GD32" s="42"/>
      <c r="GE32" s="42"/>
      <c r="GF32" s="42"/>
      <c r="GG32" s="42"/>
      <c r="GH32" s="42"/>
      <c r="GI32" s="43"/>
      <c r="GJ32" s="43"/>
      <c r="GK32" s="43"/>
      <c r="GL32" s="43"/>
      <c r="GM32" s="43"/>
      <c r="GN32" s="43"/>
      <c r="GO32" s="43"/>
      <c r="GP32" s="43"/>
      <c r="GQ32" s="43"/>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42"/>
      <c r="JP32" s="42"/>
      <c r="JQ32" s="42"/>
      <c r="JR32" s="42"/>
      <c r="JS32" s="42"/>
      <c r="JT32" s="42"/>
      <c r="JU32" s="42"/>
      <c r="JV32" s="42"/>
      <c r="JW32" s="43"/>
      <c r="JX32" s="43"/>
      <c r="JY32" s="43"/>
      <c r="JZ32" s="43"/>
      <c r="KA32" s="43"/>
      <c r="KB32" s="43"/>
      <c r="KC32" s="43"/>
      <c r="KD32" s="43"/>
      <c r="KE32" s="43"/>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42"/>
      <c r="NE32" s="42"/>
      <c r="NF32" s="42"/>
      <c r="NG32" s="42"/>
      <c r="NH32" s="48"/>
      <c r="NI32" s="34"/>
      <c r="NJ32" s="122"/>
      <c r="NK32" s="123"/>
      <c r="NL32" s="123"/>
      <c r="NM32" s="123"/>
      <c r="NN32" s="123"/>
      <c r="NO32" s="123"/>
      <c r="NP32" s="123"/>
      <c r="NQ32" s="123"/>
      <c r="NR32" s="123"/>
      <c r="NS32" s="123"/>
      <c r="NT32" s="123"/>
      <c r="NU32" s="123"/>
      <c r="NV32" s="123"/>
      <c r="NW32" s="123"/>
      <c r="NX32" s="124"/>
      <c r="OC32" s="66" t="s">
        <v>55</v>
      </c>
    </row>
    <row r="33" spans="1:393" ht="13.5" customHeight="1">
      <c r="A33" s="34"/>
      <c r="B33" s="41"/>
      <c r="D33" s="42"/>
      <c r="E33" s="42"/>
      <c r="F33" s="42"/>
      <c r="G33" s="95" t="s">
        <v>56</v>
      </c>
      <c r="H33" s="95"/>
      <c r="I33" s="95"/>
      <c r="J33" s="95"/>
      <c r="K33" s="95"/>
      <c r="L33" s="95"/>
      <c r="M33" s="95"/>
      <c r="N33" s="95"/>
      <c r="O33" s="95"/>
      <c r="P33" s="96">
        <f>データ!AI7</f>
        <v>95.3</v>
      </c>
      <c r="Q33" s="97"/>
      <c r="R33" s="97"/>
      <c r="S33" s="97"/>
      <c r="T33" s="97"/>
      <c r="U33" s="97"/>
      <c r="V33" s="97"/>
      <c r="W33" s="97"/>
      <c r="X33" s="97"/>
      <c r="Y33" s="97"/>
      <c r="Z33" s="97"/>
      <c r="AA33" s="97"/>
      <c r="AB33" s="97"/>
      <c r="AC33" s="97"/>
      <c r="AD33" s="98"/>
      <c r="AE33" s="96">
        <f>データ!AJ7</f>
        <v>93.8</v>
      </c>
      <c r="AF33" s="97"/>
      <c r="AG33" s="97"/>
      <c r="AH33" s="97"/>
      <c r="AI33" s="97"/>
      <c r="AJ33" s="97"/>
      <c r="AK33" s="97"/>
      <c r="AL33" s="97"/>
      <c r="AM33" s="97"/>
      <c r="AN33" s="97"/>
      <c r="AO33" s="97"/>
      <c r="AP33" s="97"/>
      <c r="AQ33" s="97"/>
      <c r="AR33" s="97"/>
      <c r="AS33" s="98"/>
      <c r="AT33" s="96">
        <f>データ!AK7</f>
        <v>95.5</v>
      </c>
      <c r="AU33" s="97"/>
      <c r="AV33" s="97"/>
      <c r="AW33" s="97"/>
      <c r="AX33" s="97"/>
      <c r="AY33" s="97"/>
      <c r="AZ33" s="97"/>
      <c r="BA33" s="97"/>
      <c r="BB33" s="97"/>
      <c r="BC33" s="97"/>
      <c r="BD33" s="97"/>
      <c r="BE33" s="97"/>
      <c r="BF33" s="97"/>
      <c r="BG33" s="97"/>
      <c r="BH33" s="98"/>
      <c r="BI33" s="96">
        <f>データ!AL7</f>
        <v>95.3</v>
      </c>
      <c r="BJ33" s="97"/>
      <c r="BK33" s="97"/>
      <c r="BL33" s="97"/>
      <c r="BM33" s="97"/>
      <c r="BN33" s="97"/>
      <c r="BO33" s="97"/>
      <c r="BP33" s="97"/>
      <c r="BQ33" s="97"/>
      <c r="BR33" s="97"/>
      <c r="BS33" s="97"/>
      <c r="BT33" s="97"/>
      <c r="BU33" s="97"/>
      <c r="BV33" s="97"/>
      <c r="BW33" s="98"/>
      <c r="BX33" s="96">
        <f>データ!AM7</f>
        <v>108.6</v>
      </c>
      <c r="BY33" s="97"/>
      <c r="BZ33" s="97"/>
      <c r="CA33" s="97"/>
      <c r="CB33" s="97"/>
      <c r="CC33" s="97"/>
      <c r="CD33" s="97"/>
      <c r="CE33" s="97"/>
      <c r="CF33" s="97"/>
      <c r="CG33" s="97"/>
      <c r="CH33" s="97"/>
      <c r="CI33" s="97"/>
      <c r="CJ33" s="97"/>
      <c r="CK33" s="97"/>
      <c r="CL33" s="98"/>
      <c r="CO33" s="42"/>
      <c r="CP33" s="42"/>
      <c r="CQ33" s="42"/>
      <c r="CR33" s="42"/>
      <c r="CS33" s="42"/>
      <c r="CT33" s="42"/>
      <c r="CU33" s="95" t="s">
        <v>56</v>
      </c>
      <c r="CV33" s="95"/>
      <c r="CW33" s="95"/>
      <c r="CX33" s="95"/>
      <c r="CY33" s="95"/>
      <c r="CZ33" s="95"/>
      <c r="DA33" s="95"/>
      <c r="DB33" s="95"/>
      <c r="DC33" s="95"/>
      <c r="DD33" s="96">
        <f>データ!AT7</f>
        <v>85.5</v>
      </c>
      <c r="DE33" s="97"/>
      <c r="DF33" s="97"/>
      <c r="DG33" s="97"/>
      <c r="DH33" s="97"/>
      <c r="DI33" s="97"/>
      <c r="DJ33" s="97"/>
      <c r="DK33" s="97"/>
      <c r="DL33" s="97"/>
      <c r="DM33" s="97"/>
      <c r="DN33" s="97"/>
      <c r="DO33" s="97"/>
      <c r="DP33" s="97"/>
      <c r="DQ33" s="97"/>
      <c r="DR33" s="98"/>
      <c r="DS33" s="96">
        <f>データ!AU7</f>
        <v>84.4</v>
      </c>
      <c r="DT33" s="97"/>
      <c r="DU33" s="97"/>
      <c r="DV33" s="97"/>
      <c r="DW33" s="97"/>
      <c r="DX33" s="97"/>
      <c r="DY33" s="97"/>
      <c r="DZ33" s="97"/>
      <c r="EA33" s="97"/>
      <c r="EB33" s="97"/>
      <c r="EC33" s="97"/>
      <c r="ED33" s="97"/>
      <c r="EE33" s="97"/>
      <c r="EF33" s="97"/>
      <c r="EG33" s="98"/>
      <c r="EH33" s="96">
        <f>データ!AV7</f>
        <v>85.5</v>
      </c>
      <c r="EI33" s="97"/>
      <c r="EJ33" s="97"/>
      <c r="EK33" s="97"/>
      <c r="EL33" s="97"/>
      <c r="EM33" s="97"/>
      <c r="EN33" s="97"/>
      <c r="EO33" s="97"/>
      <c r="EP33" s="97"/>
      <c r="EQ33" s="97"/>
      <c r="ER33" s="97"/>
      <c r="ES33" s="97"/>
      <c r="ET33" s="97"/>
      <c r="EU33" s="97"/>
      <c r="EV33" s="98"/>
      <c r="EW33" s="96">
        <f>データ!AW7</f>
        <v>85.5</v>
      </c>
      <c r="EX33" s="97"/>
      <c r="EY33" s="97"/>
      <c r="EZ33" s="97"/>
      <c r="FA33" s="97"/>
      <c r="FB33" s="97"/>
      <c r="FC33" s="97"/>
      <c r="FD33" s="97"/>
      <c r="FE33" s="97"/>
      <c r="FF33" s="97"/>
      <c r="FG33" s="97"/>
      <c r="FH33" s="97"/>
      <c r="FI33" s="97"/>
      <c r="FJ33" s="97"/>
      <c r="FK33" s="98"/>
      <c r="FL33" s="96">
        <f>データ!AX7</f>
        <v>83.8</v>
      </c>
      <c r="FM33" s="97"/>
      <c r="FN33" s="97"/>
      <c r="FO33" s="97"/>
      <c r="FP33" s="97"/>
      <c r="FQ33" s="97"/>
      <c r="FR33" s="97"/>
      <c r="FS33" s="97"/>
      <c r="FT33" s="97"/>
      <c r="FU33" s="97"/>
      <c r="FV33" s="97"/>
      <c r="FW33" s="97"/>
      <c r="FX33" s="97"/>
      <c r="FY33" s="97"/>
      <c r="FZ33" s="98"/>
      <c r="GA33" s="42"/>
      <c r="GB33" s="42"/>
      <c r="GC33" s="42"/>
      <c r="GD33" s="42"/>
      <c r="GE33" s="42"/>
      <c r="GF33" s="42"/>
      <c r="GG33" s="42"/>
      <c r="GH33" s="42"/>
      <c r="GI33" s="95" t="s">
        <v>56</v>
      </c>
      <c r="GJ33" s="95"/>
      <c r="GK33" s="95"/>
      <c r="GL33" s="95"/>
      <c r="GM33" s="95"/>
      <c r="GN33" s="95"/>
      <c r="GO33" s="95"/>
      <c r="GP33" s="95"/>
      <c r="GQ33" s="95"/>
      <c r="GR33" s="96">
        <f>データ!BE7</f>
        <v>0</v>
      </c>
      <c r="GS33" s="97"/>
      <c r="GT33" s="97"/>
      <c r="GU33" s="97"/>
      <c r="GV33" s="97"/>
      <c r="GW33" s="97"/>
      <c r="GX33" s="97"/>
      <c r="GY33" s="97"/>
      <c r="GZ33" s="97"/>
      <c r="HA33" s="97"/>
      <c r="HB33" s="97"/>
      <c r="HC33" s="97"/>
      <c r="HD33" s="97"/>
      <c r="HE33" s="97"/>
      <c r="HF33" s="98"/>
      <c r="HG33" s="96">
        <f>データ!BF7</f>
        <v>4</v>
      </c>
      <c r="HH33" s="97"/>
      <c r="HI33" s="97"/>
      <c r="HJ33" s="97"/>
      <c r="HK33" s="97"/>
      <c r="HL33" s="97"/>
      <c r="HM33" s="97"/>
      <c r="HN33" s="97"/>
      <c r="HO33" s="97"/>
      <c r="HP33" s="97"/>
      <c r="HQ33" s="97"/>
      <c r="HR33" s="97"/>
      <c r="HS33" s="97"/>
      <c r="HT33" s="97"/>
      <c r="HU33" s="98"/>
      <c r="HV33" s="96">
        <f>データ!BG7</f>
        <v>8.9</v>
      </c>
      <c r="HW33" s="97"/>
      <c r="HX33" s="97"/>
      <c r="HY33" s="97"/>
      <c r="HZ33" s="97"/>
      <c r="IA33" s="97"/>
      <c r="IB33" s="97"/>
      <c r="IC33" s="97"/>
      <c r="ID33" s="97"/>
      <c r="IE33" s="97"/>
      <c r="IF33" s="97"/>
      <c r="IG33" s="97"/>
      <c r="IH33" s="97"/>
      <c r="II33" s="97"/>
      <c r="IJ33" s="98"/>
      <c r="IK33" s="96">
        <f>データ!BH7</f>
        <v>14.4</v>
      </c>
      <c r="IL33" s="97"/>
      <c r="IM33" s="97"/>
      <c r="IN33" s="97"/>
      <c r="IO33" s="97"/>
      <c r="IP33" s="97"/>
      <c r="IQ33" s="97"/>
      <c r="IR33" s="97"/>
      <c r="IS33" s="97"/>
      <c r="IT33" s="97"/>
      <c r="IU33" s="97"/>
      <c r="IV33" s="97"/>
      <c r="IW33" s="97"/>
      <c r="IX33" s="97"/>
      <c r="IY33" s="98"/>
      <c r="IZ33" s="96">
        <f>データ!BI7</f>
        <v>3.6</v>
      </c>
      <c r="JA33" s="97"/>
      <c r="JB33" s="97"/>
      <c r="JC33" s="97"/>
      <c r="JD33" s="97"/>
      <c r="JE33" s="97"/>
      <c r="JF33" s="97"/>
      <c r="JG33" s="97"/>
      <c r="JH33" s="97"/>
      <c r="JI33" s="97"/>
      <c r="JJ33" s="97"/>
      <c r="JK33" s="97"/>
      <c r="JL33" s="97"/>
      <c r="JM33" s="97"/>
      <c r="JN33" s="98"/>
      <c r="JO33" s="42"/>
      <c r="JP33" s="42"/>
      <c r="JQ33" s="42"/>
      <c r="JR33" s="42"/>
      <c r="JS33" s="42"/>
      <c r="JT33" s="42"/>
      <c r="JU33" s="42"/>
      <c r="JV33" s="42"/>
      <c r="JW33" s="95" t="s">
        <v>56</v>
      </c>
      <c r="JX33" s="95"/>
      <c r="JY33" s="95"/>
      <c r="JZ33" s="95"/>
      <c r="KA33" s="95"/>
      <c r="KB33" s="95"/>
      <c r="KC33" s="95"/>
      <c r="KD33" s="95"/>
      <c r="KE33" s="95"/>
      <c r="KF33" s="96">
        <f>データ!BP7</f>
        <v>85.9</v>
      </c>
      <c r="KG33" s="97"/>
      <c r="KH33" s="97"/>
      <c r="KI33" s="97"/>
      <c r="KJ33" s="97"/>
      <c r="KK33" s="97"/>
      <c r="KL33" s="97"/>
      <c r="KM33" s="97"/>
      <c r="KN33" s="97"/>
      <c r="KO33" s="97"/>
      <c r="KP33" s="97"/>
      <c r="KQ33" s="97"/>
      <c r="KR33" s="97"/>
      <c r="KS33" s="97"/>
      <c r="KT33" s="98"/>
      <c r="KU33" s="96">
        <f>データ!BQ7</f>
        <v>83.8</v>
      </c>
      <c r="KV33" s="97"/>
      <c r="KW33" s="97"/>
      <c r="KX33" s="97"/>
      <c r="KY33" s="97"/>
      <c r="KZ33" s="97"/>
      <c r="LA33" s="97"/>
      <c r="LB33" s="97"/>
      <c r="LC33" s="97"/>
      <c r="LD33" s="97"/>
      <c r="LE33" s="97"/>
      <c r="LF33" s="97"/>
      <c r="LG33" s="97"/>
      <c r="LH33" s="97"/>
      <c r="LI33" s="98"/>
      <c r="LJ33" s="96">
        <f>データ!BR7</f>
        <v>84.6</v>
      </c>
      <c r="LK33" s="97"/>
      <c r="LL33" s="97"/>
      <c r="LM33" s="97"/>
      <c r="LN33" s="97"/>
      <c r="LO33" s="97"/>
      <c r="LP33" s="97"/>
      <c r="LQ33" s="97"/>
      <c r="LR33" s="97"/>
      <c r="LS33" s="97"/>
      <c r="LT33" s="97"/>
      <c r="LU33" s="97"/>
      <c r="LV33" s="97"/>
      <c r="LW33" s="97"/>
      <c r="LX33" s="98"/>
      <c r="LY33" s="96">
        <f>データ!BS7</f>
        <v>81.099999999999994</v>
      </c>
      <c r="LZ33" s="97"/>
      <c r="MA33" s="97"/>
      <c r="MB33" s="97"/>
      <c r="MC33" s="97"/>
      <c r="MD33" s="97"/>
      <c r="ME33" s="97"/>
      <c r="MF33" s="97"/>
      <c r="MG33" s="97"/>
      <c r="MH33" s="97"/>
      <c r="MI33" s="97"/>
      <c r="MJ33" s="97"/>
      <c r="MK33" s="97"/>
      <c r="ML33" s="97"/>
      <c r="MM33" s="98"/>
      <c r="MN33" s="96">
        <f>データ!BT7</f>
        <v>70.3</v>
      </c>
      <c r="MO33" s="97"/>
      <c r="MP33" s="97"/>
      <c r="MQ33" s="97"/>
      <c r="MR33" s="97"/>
      <c r="MS33" s="97"/>
      <c r="MT33" s="97"/>
      <c r="MU33" s="97"/>
      <c r="MV33" s="97"/>
      <c r="MW33" s="97"/>
      <c r="MX33" s="97"/>
      <c r="MY33" s="97"/>
      <c r="MZ33" s="97"/>
      <c r="NA33" s="97"/>
      <c r="NB33" s="98"/>
      <c r="ND33" s="42"/>
      <c r="NE33" s="42"/>
      <c r="NF33" s="42"/>
      <c r="NG33" s="42"/>
      <c r="NH33" s="48"/>
      <c r="NI33" s="34"/>
      <c r="NJ33" s="122"/>
      <c r="NK33" s="123"/>
      <c r="NL33" s="123"/>
      <c r="NM33" s="123"/>
      <c r="NN33" s="123"/>
      <c r="NO33" s="123"/>
      <c r="NP33" s="123"/>
      <c r="NQ33" s="123"/>
      <c r="NR33" s="123"/>
      <c r="NS33" s="123"/>
      <c r="NT33" s="123"/>
      <c r="NU33" s="123"/>
      <c r="NV33" s="123"/>
      <c r="NW33" s="123"/>
      <c r="NX33" s="124"/>
      <c r="OC33" s="66" t="s">
        <v>57</v>
      </c>
    </row>
    <row r="34" spans="1:393" ht="13.5" customHeight="1">
      <c r="A34" s="34"/>
      <c r="B34" s="41"/>
      <c r="D34" s="42"/>
      <c r="E34" s="42"/>
      <c r="F34" s="42"/>
      <c r="G34" s="95" t="s">
        <v>58</v>
      </c>
      <c r="H34" s="95"/>
      <c r="I34" s="95"/>
      <c r="J34" s="95"/>
      <c r="K34" s="95"/>
      <c r="L34" s="95"/>
      <c r="M34" s="95"/>
      <c r="N34" s="95"/>
      <c r="O34" s="95"/>
      <c r="P34" s="96">
        <f>データ!AN7</f>
        <v>96.7</v>
      </c>
      <c r="Q34" s="97"/>
      <c r="R34" s="97"/>
      <c r="S34" s="97"/>
      <c r="T34" s="97"/>
      <c r="U34" s="97"/>
      <c r="V34" s="97"/>
      <c r="W34" s="97"/>
      <c r="X34" s="97"/>
      <c r="Y34" s="97"/>
      <c r="Z34" s="97"/>
      <c r="AA34" s="97"/>
      <c r="AB34" s="97"/>
      <c r="AC34" s="97"/>
      <c r="AD34" s="98"/>
      <c r="AE34" s="96">
        <f>データ!AO7</f>
        <v>96.6</v>
      </c>
      <c r="AF34" s="97"/>
      <c r="AG34" s="97"/>
      <c r="AH34" s="97"/>
      <c r="AI34" s="97"/>
      <c r="AJ34" s="97"/>
      <c r="AK34" s="97"/>
      <c r="AL34" s="97"/>
      <c r="AM34" s="97"/>
      <c r="AN34" s="97"/>
      <c r="AO34" s="97"/>
      <c r="AP34" s="97"/>
      <c r="AQ34" s="97"/>
      <c r="AR34" s="97"/>
      <c r="AS34" s="98"/>
      <c r="AT34" s="96">
        <f>データ!AP7</f>
        <v>97.2</v>
      </c>
      <c r="AU34" s="97"/>
      <c r="AV34" s="97"/>
      <c r="AW34" s="97"/>
      <c r="AX34" s="97"/>
      <c r="AY34" s="97"/>
      <c r="AZ34" s="97"/>
      <c r="BA34" s="97"/>
      <c r="BB34" s="97"/>
      <c r="BC34" s="97"/>
      <c r="BD34" s="97"/>
      <c r="BE34" s="97"/>
      <c r="BF34" s="97"/>
      <c r="BG34" s="97"/>
      <c r="BH34" s="98"/>
      <c r="BI34" s="96">
        <f>データ!AQ7</f>
        <v>96.9</v>
      </c>
      <c r="BJ34" s="97"/>
      <c r="BK34" s="97"/>
      <c r="BL34" s="97"/>
      <c r="BM34" s="97"/>
      <c r="BN34" s="97"/>
      <c r="BO34" s="97"/>
      <c r="BP34" s="97"/>
      <c r="BQ34" s="97"/>
      <c r="BR34" s="97"/>
      <c r="BS34" s="97"/>
      <c r="BT34" s="97"/>
      <c r="BU34" s="97"/>
      <c r="BV34" s="97"/>
      <c r="BW34" s="98"/>
      <c r="BX34" s="96">
        <f>データ!AR7</f>
        <v>100.6</v>
      </c>
      <c r="BY34" s="97"/>
      <c r="BZ34" s="97"/>
      <c r="CA34" s="97"/>
      <c r="CB34" s="97"/>
      <c r="CC34" s="97"/>
      <c r="CD34" s="97"/>
      <c r="CE34" s="97"/>
      <c r="CF34" s="97"/>
      <c r="CG34" s="97"/>
      <c r="CH34" s="97"/>
      <c r="CI34" s="97"/>
      <c r="CJ34" s="97"/>
      <c r="CK34" s="97"/>
      <c r="CL34" s="98"/>
      <c r="CO34" s="42"/>
      <c r="CP34" s="42"/>
      <c r="CQ34" s="42"/>
      <c r="CR34" s="42"/>
      <c r="CS34" s="42"/>
      <c r="CT34" s="42"/>
      <c r="CU34" s="95" t="s">
        <v>58</v>
      </c>
      <c r="CV34" s="95"/>
      <c r="CW34" s="95"/>
      <c r="CX34" s="95"/>
      <c r="CY34" s="95"/>
      <c r="CZ34" s="95"/>
      <c r="DA34" s="95"/>
      <c r="DB34" s="95"/>
      <c r="DC34" s="95"/>
      <c r="DD34" s="96">
        <f>データ!AY7</f>
        <v>84.2</v>
      </c>
      <c r="DE34" s="97"/>
      <c r="DF34" s="97"/>
      <c r="DG34" s="97"/>
      <c r="DH34" s="97"/>
      <c r="DI34" s="97"/>
      <c r="DJ34" s="97"/>
      <c r="DK34" s="97"/>
      <c r="DL34" s="97"/>
      <c r="DM34" s="97"/>
      <c r="DN34" s="97"/>
      <c r="DO34" s="97"/>
      <c r="DP34" s="97"/>
      <c r="DQ34" s="97"/>
      <c r="DR34" s="98"/>
      <c r="DS34" s="96">
        <f>データ!AZ7</f>
        <v>83.9</v>
      </c>
      <c r="DT34" s="97"/>
      <c r="DU34" s="97"/>
      <c r="DV34" s="97"/>
      <c r="DW34" s="97"/>
      <c r="DX34" s="97"/>
      <c r="DY34" s="97"/>
      <c r="DZ34" s="97"/>
      <c r="EA34" s="97"/>
      <c r="EB34" s="97"/>
      <c r="EC34" s="97"/>
      <c r="ED34" s="97"/>
      <c r="EE34" s="97"/>
      <c r="EF34" s="97"/>
      <c r="EG34" s="98"/>
      <c r="EH34" s="96">
        <f>データ!BA7</f>
        <v>84</v>
      </c>
      <c r="EI34" s="97"/>
      <c r="EJ34" s="97"/>
      <c r="EK34" s="97"/>
      <c r="EL34" s="97"/>
      <c r="EM34" s="97"/>
      <c r="EN34" s="97"/>
      <c r="EO34" s="97"/>
      <c r="EP34" s="97"/>
      <c r="EQ34" s="97"/>
      <c r="ER34" s="97"/>
      <c r="ES34" s="97"/>
      <c r="ET34" s="97"/>
      <c r="EU34" s="97"/>
      <c r="EV34" s="98"/>
      <c r="EW34" s="96">
        <f>データ!BB7</f>
        <v>84.3</v>
      </c>
      <c r="EX34" s="97"/>
      <c r="EY34" s="97"/>
      <c r="EZ34" s="97"/>
      <c r="FA34" s="97"/>
      <c r="FB34" s="97"/>
      <c r="FC34" s="97"/>
      <c r="FD34" s="97"/>
      <c r="FE34" s="97"/>
      <c r="FF34" s="97"/>
      <c r="FG34" s="97"/>
      <c r="FH34" s="97"/>
      <c r="FI34" s="97"/>
      <c r="FJ34" s="97"/>
      <c r="FK34" s="98"/>
      <c r="FL34" s="96">
        <f>データ!BC7</f>
        <v>80.7</v>
      </c>
      <c r="FM34" s="97"/>
      <c r="FN34" s="97"/>
      <c r="FO34" s="97"/>
      <c r="FP34" s="97"/>
      <c r="FQ34" s="97"/>
      <c r="FR34" s="97"/>
      <c r="FS34" s="97"/>
      <c r="FT34" s="97"/>
      <c r="FU34" s="97"/>
      <c r="FV34" s="97"/>
      <c r="FW34" s="97"/>
      <c r="FX34" s="97"/>
      <c r="FY34" s="97"/>
      <c r="FZ34" s="98"/>
      <c r="GA34" s="42"/>
      <c r="GB34" s="42"/>
      <c r="GC34" s="42"/>
      <c r="GD34" s="42"/>
      <c r="GE34" s="42"/>
      <c r="GF34" s="42"/>
      <c r="GG34" s="42"/>
      <c r="GH34" s="42"/>
      <c r="GI34" s="95" t="s">
        <v>58</v>
      </c>
      <c r="GJ34" s="95"/>
      <c r="GK34" s="95"/>
      <c r="GL34" s="95"/>
      <c r="GM34" s="95"/>
      <c r="GN34" s="95"/>
      <c r="GO34" s="95"/>
      <c r="GP34" s="95"/>
      <c r="GQ34" s="95"/>
      <c r="GR34" s="96">
        <f>データ!BJ7</f>
        <v>119.5</v>
      </c>
      <c r="GS34" s="97"/>
      <c r="GT34" s="97"/>
      <c r="GU34" s="97"/>
      <c r="GV34" s="97"/>
      <c r="GW34" s="97"/>
      <c r="GX34" s="97"/>
      <c r="GY34" s="97"/>
      <c r="GZ34" s="97"/>
      <c r="HA34" s="97"/>
      <c r="HB34" s="97"/>
      <c r="HC34" s="97"/>
      <c r="HD34" s="97"/>
      <c r="HE34" s="97"/>
      <c r="HF34" s="98"/>
      <c r="HG34" s="96">
        <f>データ!BK7</f>
        <v>116.9</v>
      </c>
      <c r="HH34" s="97"/>
      <c r="HI34" s="97"/>
      <c r="HJ34" s="97"/>
      <c r="HK34" s="97"/>
      <c r="HL34" s="97"/>
      <c r="HM34" s="97"/>
      <c r="HN34" s="97"/>
      <c r="HO34" s="97"/>
      <c r="HP34" s="97"/>
      <c r="HQ34" s="97"/>
      <c r="HR34" s="97"/>
      <c r="HS34" s="97"/>
      <c r="HT34" s="97"/>
      <c r="HU34" s="98"/>
      <c r="HV34" s="96">
        <f>データ!BL7</f>
        <v>117.1</v>
      </c>
      <c r="HW34" s="97"/>
      <c r="HX34" s="97"/>
      <c r="HY34" s="97"/>
      <c r="HZ34" s="97"/>
      <c r="IA34" s="97"/>
      <c r="IB34" s="97"/>
      <c r="IC34" s="97"/>
      <c r="ID34" s="97"/>
      <c r="IE34" s="97"/>
      <c r="IF34" s="97"/>
      <c r="IG34" s="97"/>
      <c r="IH34" s="97"/>
      <c r="II34" s="97"/>
      <c r="IJ34" s="98"/>
      <c r="IK34" s="96">
        <f>データ!BM7</f>
        <v>120.5</v>
      </c>
      <c r="IL34" s="97"/>
      <c r="IM34" s="97"/>
      <c r="IN34" s="97"/>
      <c r="IO34" s="97"/>
      <c r="IP34" s="97"/>
      <c r="IQ34" s="97"/>
      <c r="IR34" s="97"/>
      <c r="IS34" s="97"/>
      <c r="IT34" s="97"/>
      <c r="IU34" s="97"/>
      <c r="IV34" s="97"/>
      <c r="IW34" s="97"/>
      <c r="IX34" s="97"/>
      <c r="IY34" s="98"/>
      <c r="IZ34" s="96">
        <f>データ!BN7</f>
        <v>124.2</v>
      </c>
      <c r="JA34" s="97"/>
      <c r="JB34" s="97"/>
      <c r="JC34" s="97"/>
      <c r="JD34" s="97"/>
      <c r="JE34" s="97"/>
      <c r="JF34" s="97"/>
      <c r="JG34" s="97"/>
      <c r="JH34" s="97"/>
      <c r="JI34" s="97"/>
      <c r="JJ34" s="97"/>
      <c r="JK34" s="97"/>
      <c r="JL34" s="97"/>
      <c r="JM34" s="97"/>
      <c r="JN34" s="98"/>
      <c r="JO34" s="42"/>
      <c r="JP34" s="42"/>
      <c r="JQ34" s="42"/>
      <c r="JR34" s="42"/>
      <c r="JS34" s="42"/>
      <c r="JT34" s="42"/>
      <c r="JU34" s="42"/>
      <c r="JV34" s="42"/>
      <c r="JW34" s="95" t="s">
        <v>58</v>
      </c>
      <c r="JX34" s="95"/>
      <c r="JY34" s="95"/>
      <c r="JZ34" s="95"/>
      <c r="KA34" s="95"/>
      <c r="KB34" s="95"/>
      <c r="KC34" s="95"/>
      <c r="KD34" s="95"/>
      <c r="KE34" s="95"/>
      <c r="KF34" s="96">
        <f>データ!BU7</f>
        <v>69.8</v>
      </c>
      <c r="KG34" s="97"/>
      <c r="KH34" s="97"/>
      <c r="KI34" s="97"/>
      <c r="KJ34" s="97"/>
      <c r="KK34" s="97"/>
      <c r="KL34" s="97"/>
      <c r="KM34" s="97"/>
      <c r="KN34" s="97"/>
      <c r="KO34" s="97"/>
      <c r="KP34" s="97"/>
      <c r="KQ34" s="97"/>
      <c r="KR34" s="97"/>
      <c r="KS34" s="97"/>
      <c r="KT34" s="98"/>
      <c r="KU34" s="96">
        <f>データ!BV7</f>
        <v>69.7</v>
      </c>
      <c r="KV34" s="97"/>
      <c r="KW34" s="97"/>
      <c r="KX34" s="97"/>
      <c r="KY34" s="97"/>
      <c r="KZ34" s="97"/>
      <c r="LA34" s="97"/>
      <c r="LB34" s="97"/>
      <c r="LC34" s="97"/>
      <c r="LD34" s="97"/>
      <c r="LE34" s="97"/>
      <c r="LF34" s="97"/>
      <c r="LG34" s="97"/>
      <c r="LH34" s="97"/>
      <c r="LI34" s="98"/>
      <c r="LJ34" s="96">
        <f>データ!BW7</f>
        <v>70.099999999999994</v>
      </c>
      <c r="LK34" s="97"/>
      <c r="LL34" s="97"/>
      <c r="LM34" s="97"/>
      <c r="LN34" s="97"/>
      <c r="LO34" s="97"/>
      <c r="LP34" s="97"/>
      <c r="LQ34" s="97"/>
      <c r="LR34" s="97"/>
      <c r="LS34" s="97"/>
      <c r="LT34" s="97"/>
      <c r="LU34" s="97"/>
      <c r="LV34" s="97"/>
      <c r="LW34" s="97"/>
      <c r="LX34" s="98"/>
      <c r="LY34" s="96">
        <f>データ!BX7</f>
        <v>70.400000000000006</v>
      </c>
      <c r="LZ34" s="97"/>
      <c r="MA34" s="97"/>
      <c r="MB34" s="97"/>
      <c r="MC34" s="97"/>
      <c r="MD34" s="97"/>
      <c r="ME34" s="97"/>
      <c r="MF34" s="97"/>
      <c r="MG34" s="97"/>
      <c r="MH34" s="97"/>
      <c r="MI34" s="97"/>
      <c r="MJ34" s="97"/>
      <c r="MK34" s="97"/>
      <c r="ML34" s="97"/>
      <c r="MM34" s="98"/>
      <c r="MN34" s="96">
        <f>データ!BY7</f>
        <v>65.8</v>
      </c>
      <c r="MO34" s="97"/>
      <c r="MP34" s="97"/>
      <c r="MQ34" s="97"/>
      <c r="MR34" s="97"/>
      <c r="MS34" s="97"/>
      <c r="MT34" s="97"/>
      <c r="MU34" s="97"/>
      <c r="MV34" s="97"/>
      <c r="MW34" s="97"/>
      <c r="MX34" s="97"/>
      <c r="MY34" s="97"/>
      <c r="MZ34" s="97"/>
      <c r="NA34" s="97"/>
      <c r="NB34" s="98"/>
      <c r="ND34" s="42"/>
      <c r="NE34" s="42"/>
      <c r="NF34" s="42"/>
      <c r="NG34" s="42"/>
      <c r="NH34" s="48"/>
      <c r="NI34" s="34"/>
      <c r="NJ34" s="125"/>
      <c r="NK34" s="126"/>
      <c r="NL34" s="126"/>
      <c r="NM34" s="126"/>
      <c r="NN34" s="126"/>
      <c r="NO34" s="126"/>
      <c r="NP34" s="126"/>
      <c r="NQ34" s="126"/>
      <c r="NR34" s="126"/>
      <c r="NS34" s="126"/>
      <c r="NT34" s="126"/>
      <c r="NU34" s="126"/>
      <c r="NV34" s="126"/>
      <c r="NW34" s="126"/>
      <c r="NX34" s="127"/>
      <c r="OC34" s="66" t="s">
        <v>59</v>
      </c>
    </row>
    <row r="35" spans="1:393" ht="13.5" customHeight="1">
      <c r="A35" s="34"/>
      <c r="B35" s="41"/>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8"/>
      <c r="NI35" s="34"/>
      <c r="NJ35" s="128" t="s">
        <v>60</v>
      </c>
      <c r="NK35" s="128"/>
      <c r="NL35" s="128"/>
      <c r="NM35" s="128"/>
      <c r="NN35" s="128"/>
      <c r="NO35" s="128"/>
      <c r="NP35" s="128"/>
      <c r="NQ35" s="128"/>
      <c r="NR35" s="128"/>
      <c r="NS35" s="128"/>
      <c r="NT35" s="128"/>
      <c r="NU35" s="128"/>
      <c r="NV35" s="128"/>
      <c r="NW35" s="128"/>
      <c r="NX35" s="128"/>
      <c r="OC35" s="66" t="s">
        <v>61</v>
      </c>
    </row>
    <row r="36" spans="1:393" ht="13.5" customHeight="1">
      <c r="A36" s="34"/>
      <c r="B36" s="41"/>
      <c r="C36" s="44"/>
      <c r="D36" s="42"/>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2"/>
      <c r="CQ36" s="42"/>
      <c r="CR36" s="42"/>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c r="IW36" s="44"/>
      <c r="IX36" s="44"/>
      <c r="IY36" s="44"/>
      <c r="IZ36" s="44"/>
      <c r="JA36" s="44"/>
      <c r="JB36" s="44"/>
      <c r="JC36" s="44"/>
      <c r="JD36" s="44"/>
      <c r="JE36" s="44"/>
      <c r="JF36" s="44"/>
      <c r="JG36" s="44"/>
      <c r="JH36" s="44"/>
      <c r="JI36" s="44"/>
      <c r="JJ36" s="44"/>
      <c r="JK36" s="44"/>
      <c r="JL36" s="44"/>
      <c r="JM36" s="44"/>
      <c r="JN36" s="44"/>
      <c r="JO36" s="44"/>
      <c r="JP36" s="44"/>
      <c r="JQ36" s="44"/>
      <c r="JR36" s="42"/>
      <c r="JS36" s="42"/>
      <c r="JT36" s="42"/>
      <c r="JU36" s="44"/>
      <c r="JV36" s="44"/>
      <c r="JW36" s="44"/>
      <c r="JX36" s="44"/>
      <c r="JY36" s="44"/>
      <c r="JZ36" s="44"/>
      <c r="KA36" s="44"/>
      <c r="KB36" s="44"/>
      <c r="KC36" s="44"/>
      <c r="KD36" s="44"/>
      <c r="KE36" s="44"/>
      <c r="KF36" s="44"/>
      <c r="KG36" s="44"/>
      <c r="KH36" s="44"/>
      <c r="KI36" s="44"/>
      <c r="KJ36" s="44"/>
      <c r="KK36" s="44"/>
      <c r="KL36" s="44"/>
      <c r="KM36" s="44"/>
      <c r="KN36" s="44"/>
      <c r="KO36" s="44"/>
      <c r="KP36" s="44"/>
      <c r="KQ36" s="44"/>
      <c r="KR36" s="44"/>
      <c r="KS36" s="44"/>
      <c r="KT36" s="44"/>
      <c r="KU36" s="44"/>
      <c r="KV36" s="44"/>
      <c r="KW36" s="44"/>
      <c r="KX36" s="44"/>
      <c r="KY36" s="44"/>
      <c r="KZ36" s="44"/>
      <c r="LA36" s="44"/>
      <c r="LB36" s="44"/>
      <c r="LC36" s="44"/>
      <c r="LD36" s="44"/>
      <c r="LE36" s="44"/>
      <c r="LF36" s="44"/>
      <c r="LG36" s="44"/>
      <c r="LH36" s="44"/>
      <c r="LI36" s="44"/>
      <c r="LJ36" s="44"/>
      <c r="LK36" s="44"/>
      <c r="LL36" s="44"/>
      <c r="LM36" s="44"/>
      <c r="LN36" s="44"/>
      <c r="LO36" s="44"/>
      <c r="LP36" s="44"/>
      <c r="LQ36" s="44"/>
      <c r="LR36" s="44"/>
      <c r="LS36" s="44"/>
      <c r="LT36" s="44"/>
      <c r="LU36" s="44"/>
      <c r="LV36" s="44"/>
      <c r="LW36" s="44"/>
      <c r="LX36" s="44"/>
      <c r="LY36" s="44"/>
      <c r="LZ36" s="44"/>
      <c r="MA36" s="44"/>
      <c r="MB36" s="44"/>
      <c r="MC36" s="44"/>
      <c r="MD36" s="44"/>
      <c r="ME36" s="44"/>
      <c r="MF36" s="44"/>
      <c r="MG36" s="44"/>
      <c r="MH36" s="44"/>
      <c r="MI36" s="44"/>
      <c r="MJ36" s="44"/>
      <c r="MK36" s="44"/>
      <c r="ML36" s="44"/>
      <c r="MM36" s="44"/>
      <c r="MN36" s="44"/>
      <c r="MO36" s="44"/>
      <c r="MP36" s="44"/>
      <c r="MQ36" s="44"/>
      <c r="MR36" s="44"/>
      <c r="MS36" s="44"/>
      <c r="MT36" s="44"/>
      <c r="MU36" s="44"/>
      <c r="MV36" s="44"/>
      <c r="MW36" s="44"/>
      <c r="MX36" s="44"/>
      <c r="MY36" s="44"/>
      <c r="MZ36" s="44"/>
      <c r="NA36" s="44"/>
      <c r="NB36" s="44"/>
      <c r="NC36" s="44"/>
      <c r="ND36" s="44"/>
      <c r="NE36" s="44"/>
      <c r="NF36" s="44"/>
      <c r="NG36" s="44"/>
      <c r="NH36" s="48"/>
      <c r="NI36" s="34"/>
      <c r="NJ36" s="129"/>
      <c r="NK36" s="129"/>
      <c r="NL36" s="129"/>
      <c r="NM36" s="129"/>
      <c r="NN36" s="129"/>
      <c r="NO36" s="129"/>
      <c r="NP36" s="129"/>
      <c r="NQ36" s="129"/>
      <c r="NR36" s="129"/>
      <c r="NS36" s="129"/>
      <c r="NT36" s="129"/>
      <c r="NU36" s="129"/>
      <c r="NV36" s="129"/>
      <c r="NW36" s="129"/>
      <c r="NX36" s="129"/>
      <c r="OC36" s="66" t="s">
        <v>62</v>
      </c>
    </row>
    <row r="37" spans="1:393" ht="13.5" customHeight="1">
      <c r="A37" s="34"/>
      <c r="B37" s="41"/>
      <c r="C37" s="44"/>
      <c r="D37" s="42"/>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2"/>
      <c r="CQ37" s="42"/>
      <c r="CR37" s="42"/>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c r="IW37" s="44"/>
      <c r="IX37" s="44"/>
      <c r="IY37" s="44"/>
      <c r="IZ37" s="44"/>
      <c r="JA37" s="44"/>
      <c r="JB37" s="44"/>
      <c r="JC37" s="44"/>
      <c r="JD37" s="44"/>
      <c r="JE37" s="44"/>
      <c r="JF37" s="44"/>
      <c r="JG37" s="44"/>
      <c r="JH37" s="44"/>
      <c r="JI37" s="44"/>
      <c r="JJ37" s="44"/>
      <c r="JK37" s="44"/>
      <c r="JL37" s="44"/>
      <c r="JM37" s="44"/>
      <c r="JN37" s="44"/>
      <c r="JO37" s="44"/>
      <c r="JP37" s="44"/>
      <c r="JQ37" s="44"/>
      <c r="JR37" s="42"/>
      <c r="JS37" s="42"/>
      <c r="JT37" s="42"/>
      <c r="JU37" s="44"/>
      <c r="JV37" s="44"/>
      <c r="JW37" s="44"/>
      <c r="JX37" s="44"/>
      <c r="JY37" s="44"/>
      <c r="JZ37" s="44"/>
      <c r="KA37" s="44"/>
      <c r="KB37" s="44"/>
      <c r="KC37" s="44"/>
      <c r="KD37" s="44"/>
      <c r="KE37" s="44"/>
      <c r="KF37" s="44"/>
      <c r="KG37" s="44"/>
      <c r="KH37" s="44"/>
      <c r="KI37" s="44"/>
      <c r="KJ37" s="44"/>
      <c r="KK37" s="44"/>
      <c r="KL37" s="44"/>
      <c r="KM37" s="44"/>
      <c r="KN37" s="44"/>
      <c r="KO37" s="44"/>
      <c r="KP37" s="44"/>
      <c r="KQ37" s="44"/>
      <c r="KR37" s="44"/>
      <c r="KS37" s="44"/>
      <c r="KT37" s="44"/>
      <c r="KU37" s="44"/>
      <c r="KV37" s="44"/>
      <c r="KW37" s="44"/>
      <c r="KX37" s="44"/>
      <c r="KY37" s="44"/>
      <c r="KZ37" s="44"/>
      <c r="LA37" s="44"/>
      <c r="LB37" s="44"/>
      <c r="LC37" s="44"/>
      <c r="LD37" s="44"/>
      <c r="LE37" s="44"/>
      <c r="LF37" s="44"/>
      <c r="LG37" s="44"/>
      <c r="LH37" s="44"/>
      <c r="LI37" s="44"/>
      <c r="LJ37" s="44"/>
      <c r="LK37" s="44"/>
      <c r="LL37" s="44"/>
      <c r="LM37" s="44"/>
      <c r="LN37" s="44"/>
      <c r="LO37" s="44"/>
      <c r="LP37" s="44"/>
      <c r="LQ37" s="44"/>
      <c r="LR37" s="44"/>
      <c r="LS37" s="44"/>
      <c r="LT37" s="44"/>
      <c r="LU37" s="44"/>
      <c r="LV37" s="44"/>
      <c r="LW37" s="44"/>
      <c r="LX37" s="44"/>
      <c r="LY37" s="44"/>
      <c r="LZ37" s="44"/>
      <c r="MA37" s="44"/>
      <c r="MB37" s="44"/>
      <c r="MC37" s="44"/>
      <c r="MD37" s="44"/>
      <c r="ME37" s="44"/>
      <c r="MF37" s="44"/>
      <c r="MG37" s="44"/>
      <c r="MH37" s="44"/>
      <c r="MI37" s="44"/>
      <c r="MJ37" s="44"/>
      <c r="MK37" s="44"/>
      <c r="ML37" s="44"/>
      <c r="MM37" s="44"/>
      <c r="MN37" s="44"/>
      <c r="MO37" s="44"/>
      <c r="MP37" s="44"/>
      <c r="MQ37" s="44"/>
      <c r="MR37" s="44"/>
      <c r="MS37" s="44"/>
      <c r="MT37" s="44"/>
      <c r="MU37" s="44"/>
      <c r="MV37" s="44"/>
      <c r="MW37" s="44"/>
      <c r="MX37" s="44"/>
      <c r="MY37" s="44"/>
      <c r="MZ37" s="44"/>
      <c r="NA37" s="44"/>
      <c r="NB37" s="44"/>
      <c r="NC37" s="44"/>
      <c r="ND37" s="44"/>
      <c r="NE37" s="44"/>
      <c r="NF37" s="44"/>
      <c r="NG37" s="44"/>
      <c r="NH37" s="48"/>
      <c r="NI37" s="34"/>
      <c r="NJ37" s="110" t="s">
        <v>63</v>
      </c>
      <c r="NK37" s="111"/>
      <c r="NL37" s="111"/>
      <c r="NM37" s="111"/>
      <c r="NN37" s="111"/>
      <c r="NO37" s="111"/>
      <c r="NP37" s="111"/>
      <c r="NQ37" s="111"/>
      <c r="NR37" s="111"/>
      <c r="NS37" s="111"/>
      <c r="NT37" s="111"/>
      <c r="NU37" s="111"/>
      <c r="NV37" s="111"/>
      <c r="NW37" s="111"/>
      <c r="NX37" s="112"/>
      <c r="OC37" s="66" t="s">
        <v>64</v>
      </c>
    </row>
    <row r="38" spans="1:393" ht="13.5" customHeight="1">
      <c r="A38" s="34"/>
      <c r="B38" s="41"/>
      <c r="C38" s="40"/>
      <c r="D38" s="42"/>
      <c r="E38" s="42"/>
      <c r="F38" s="42"/>
      <c r="G38" s="42"/>
      <c r="H38" s="42"/>
      <c r="CJ38" s="42"/>
      <c r="CK38" s="42"/>
      <c r="CL38" s="42"/>
      <c r="CM38" s="42"/>
      <c r="CN38" s="42"/>
      <c r="CO38" s="42"/>
      <c r="CP38" s="42"/>
      <c r="CQ38" s="42"/>
      <c r="CR38" s="42"/>
      <c r="CS38" s="42"/>
      <c r="CT38" s="42"/>
      <c r="CU38" s="42"/>
      <c r="CV38" s="42"/>
      <c r="CW38" s="42"/>
      <c r="CX38" s="42"/>
      <c r="CY38" s="42"/>
      <c r="CZ38" s="42"/>
      <c r="DA38" s="42"/>
      <c r="DB38" s="42"/>
      <c r="DC38" s="42"/>
      <c r="DD38" s="42"/>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2"/>
      <c r="GQ38" s="42"/>
      <c r="GR38" s="40"/>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57"/>
      <c r="NI38" s="34"/>
      <c r="NJ38" s="113"/>
      <c r="NK38" s="114"/>
      <c r="NL38" s="114"/>
      <c r="NM38" s="114"/>
      <c r="NN38" s="114"/>
      <c r="NO38" s="114"/>
      <c r="NP38" s="114"/>
      <c r="NQ38" s="114"/>
      <c r="NR38" s="114"/>
      <c r="NS38" s="114"/>
      <c r="NT38" s="114"/>
      <c r="NU38" s="114"/>
      <c r="NV38" s="114"/>
      <c r="NW38" s="114"/>
      <c r="NX38" s="115"/>
      <c r="OC38" s="66" t="s">
        <v>65</v>
      </c>
    </row>
    <row r="39" spans="1:393" ht="13.5" customHeight="1">
      <c r="A39" s="34"/>
      <c r="B39" s="41"/>
      <c r="C39" s="40"/>
      <c r="D39" s="42"/>
      <c r="E39" s="42"/>
      <c r="F39" s="42"/>
      <c r="G39" s="42"/>
      <c r="H39" s="42"/>
      <c r="CJ39" s="42"/>
      <c r="CK39" s="42"/>
      <c r="CL39" s="42"/>
      <c r="CM39" s="42"/>
      <c r="CN39" s="42"/>
      <c r="CO39" s="42"/>
      <c r="CP39" s="42"/>
      <c r="CQ39" s="42"/>
      <c r="CR39" s="42"/>
      <c r="CS39" s="42"/>
      <c r="CT39" s="42"/>
      <c r="CU39" s="42"/>
      <c r="CV39" s="42"/>
      <c r="CW39" s="42"/>
      <c r="CX39" s="42"/>
      <c r="CY39" s="42"/>
      <c r="CZ39" s="42"/>
      <c r="DA39" s="42"/>
      <c r="DB39" s="42"/>
      <c r="DC39" s="42"/>
      <c r="DD39" s="42"/>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2"/>
      <c r="GQ39" s="42"/>
      <c r="GR39" s="40"/>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57"/>
      <c r="NI39" s="34"/>
      <c r="NJ39" s="130" t="s">
        <v>154</v>
      </c>
      <c r="NK39" s="131"/>
      <c r="NL39" s="131"/>
      <c r="NM39" s="131"/>
      <c r="NN39" s="131"/>
      <c r="NO39" s="131"/>
      <c r="NP39" s="131"/>
      <c r="NQ39" s="131"/>
      <c r="NR39" s="131"/>
      <c r="NS39" s="131"/>
      <c r="NT39" s="131"/>
      <c r="NU39" s="131"/>
      <c r="NV39" s="131"/>
      <c r="NW39" s="131"/>
      <c r="NX39" s="132"/>
      <c r="OC39" s="66" t="s">
        <v>66</v>
      </c>
    </row>
    <row r="40" spans="1:393" ht="13.5" customHeight="1">
      <c r="A40" s="34"/>
      <c r="B40" s="41"/>
      <c r="C40" s="42"/>
      <c r="D40" s="42"/>
      <c r="E40" s="42"/>
      <c r="F40" s="42"/>
      <c r="G40" s="42"/>
      <c r="H40" s="42"/>
      <c r="I40" s="42"/>
      <c r="J40" s="42"/>
      <c r="K40" s="42"/>
      <c r="L40" s="42"/>
      <c r="M40" s="42"/>
      <c r="N40" s="42"/>
      <c r="O40" s="42"/>
      <c r="P40" s="42"/>
      <c r="Q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57"/>
      <c r="NI40" s="34"/>
      <c r="NJ40" s="130"/>
      <c r="NK40" s="131"/>
      <c r="NL40" s="131"/>
      <c r="NM40" s="131"/>
      <c r="NN40" s="131"/>
      <c r="NO40" s="131"/>
      <c r="NP40" s="131"/>
      <c r="NQ40" s="131"/>
      <c r="NR40" s="131"/>
      <c r="NS40" s="131"/>
      <c r="NT40" s="131"/>
      <c r="NU40" s="131"/>
      <c r="NV40" s="131"/>
      <c r="NW40" s="131"/>
      <c r="NX40" s="132"/>
      <c r="OC40" s="66" t="s">
        <v>67</v>
      </c>
    </row>
    <row r="41" spans="1:393" ht="13.5" customHeight="1">
      <c r="A41" s="34"/>
      <c r="B41" s="4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4"/>
      <c r="AV41" s="44"/>
      <c r="AW41" s="44"/>
      <c r="AX41" s="44"/>
      <c r="AY41" s="44"/>
      <c r="AZ41" s="44"/>
      <c r="BA41" s="44"/>
      <c r="BB41" s="44"/>
      <c r="BC41" s="44"/>
      <c r="BD41" s="44"/>
      <c r="BE41" s="44"/>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4"/>
      <c r="DD41" s="44"/>
      <c r="DE41" s="42"/>
      <c r="DF41" s="42"/>
      <c r="DG41" s="42"/>
      <c r="DH41" s="42"/>
      <c r="DI41" s="42"/>
      <c r="DJ41" s="42"/>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4"/>
      <c r="IJ41" s="44"/>
      <c r="IK41" s="44"/>
      <c r="IL41" s="44"/>
      <c r="IM41" s="44"/>
      <c r="IN41" s="44"/>
      <c r="IO41" s="44"/>
      <c r="IP41" s="44"/>
      <c r="IQ41" s="44"/>
      <c r="IR41" s="44"/>
      <c r="IS41" s="44"/>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4"/>
      <c r="KR41" s="44"/>
      <c r="KS41" s="44"/>
      <c r="KT41" s="44"/>
      <c r="KU41" s="44"/>
      <c r="KV41" s="44"/>
      <c r="KW41" s="44"/>
      <c r="KX41" s="44"/>
      <c r="KY41" s="44"/>
      <c r="KZ41" s="44"/>
      <c r="LA41" s="44"/>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4"/>
      <c r="MU41" s="44"/>
      <c r="MV41" s="44"/>
      <c r="MW41" s="44"/>
      <c r="MX41" s="44"/>
      <c r="MY41" s="44"/>
      <c r="MZ41" s="44"/>
      <c r="NA41" s="44"/>
      <c r="NB41" s="44"/>
      <c r="NC41" s="44"/>
      <c r="ND41" s="44"/>
      <c r="NE41" s="44"/>
      <c r="NF41" s="44"/>
      <c r="NG41" s="42"/>
      <c r="NH41" s="48"/>
      <c r="NI41" s="34"/>
      <c r="NJ41" s="130"/>
      <c r="NK41" s="131"/>
      <c r="NL41" s="131"/>
      <c r="NM41" s="131"/>
      <c r="NN41" s="131"/>
      <c r="NO41" s="131"/>
      <c r="NP41" s="131"/>
      <c r="NQ41" s="131"/>
      <c r="NR41" s="131"/>
      <c r="NS41" s="131"/>
      <c r="NT41" s="131"/>
      <c r="NU41" s="131"/>
      <c r="NV41" s="131"/>
      <c r="NW41" s="131"/>
      <c r="NX41" s="132"/>
      <c r="OC41" s="66" t="s">
        <v>68</v>
      </c>
    </row>
    <row r="42" spans="1:393" ht="13.5" customHeight="1">
      <c r="A42" s="34"/>
      <c r="B42" s="4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4"/>
      <c r="AV42" s="44"/>
      <c r="AW42" s="44"/>
      <c r="AX42" s="44"/>
      <c r="AY42" s="44"/>
      <c r="AZ42" s="44"/>
      <c r="BA42" s="44"/>
      <c r="BB42" s="44"/>
      <c r="BC42" s="44"/>
      <c r="BD42" s="44"/>
      <c r="BE42" s="44"/>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4"/>
      <c r="DD42" s="44"/>
      <c r="DE42" s="42"/>
      <c r="DF42" s="42"/>
      <c r="DG42" s="42"/>
      <c r="DH42" s="42"/>
      <c r="DI42" s="42"/>
      <c r="DJ42" s="42"/>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4"/>
      <c r="IJ42" s="44"/>
      <c r="IK42" s="44"/>
      <c r="IL42" s="44"/>
      <c r="IM42" s="44"/>
      <c r="IN42" s="44"/>
      <c r="IO42" s="44"/>
      <c r="IP42" s="44"/>
      <c r="IQ42" s="44"/>
      <c r="IR42" s="44"/>
      <c r="IS42" s="44"/>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4"/>
      <c r="KR42" s="44"/>
      <c r="KS42" s="44"/>
      <c r="KT42" s="44"/>
      <c r="KU42" s="44"/>
      <c r="KV42" s="44"/>
      <c r="KW42" s="44"/>
      <c r="KX42" s="44"/>
      <c r="KY42" s="44"/>
      <c r="KZ42" s="44"/>
      <c r="LA42" s="44"/>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4"/>
      <c r="MU42" s="44"/>
      <c r="MV42" s="44"/>
      <c r="MW42" s="44"/>
      <c r="MX42" s="44"/>
      <c r="MY42" s="44"/>
      <c r="MZ42" s="44"/>
      <c r="NA42" s="44"/>
      <c r="NB42" s="44"/>
      <c r="NC42" s="44"/>
      <c r="ND42" s="44"/>
      <c r="NE42" s="44"/>
      <c r="NF42" s="44"/>
      <c r="NG42" s="42"/>
      <c r="NH42" s="48"/>
      <c r="NI42" s="34"/>
      <c r="NJ42" s="130"/>
      <c r="NK42" s="131"/>
      <c r="NL42" s="131"/>
      <c r="NM42" s="131"/>
      <c r="NN42" s="131"/>
      <c r="NO42" s="131"/>
      <c r="NP42" s="131"/>
      <c r="NQ42" s="131"/>
      <c r="NR42" s="131"/>
      <c r="NS42" s="131"/>
      <c r="NT42" s="131"/>
      <c r="NU42" s="131"/>
      <c r="NV42" s="131"/>
      <c r="NW42" s="131"/>
      <c r="NX42" s="132"/>
      <c r="OC42" s="66" t="s">
        <v>69</v>
      </c>
    </row>
    <row r="43" spans="1:393" ht="13.5" customHeight="1">
      <c r="A43" s="34"/>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8"/>
      <c r="NI43" s="34"/>
      <c r="NJ43" s="130"/>
      <c r="NK43" s="131"/>
      <c r="NL43" s="131"/>
      <c r="NM43" s="131"/>
      <c r="NN43" s="131"/>
      <c r="NO43" s="131"/>
      <c r="NP43" s="131"/>
      <c r="NQ43" s="131"/>
      <c r="NR43" s="131"/>
      <c r="NS43" s="131"/>
      <c r="NT43" s="131"/>
      <c r="NU43" s="131"/>
      <c r="NV43" s="131"/>
      <c r="NW43" s="131"/>
      <c r="NX43" s="132"/>
      <c r="OC43" s="66" t="s">
        <v>70</v>
      </c>
    </row>
    <row r="44" spans="1:393" ht="13.5" customHeight="1">
      <c r="A44" s="34"/>
      <c r="B44" s="41"/>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8"/>
      <c r="NI44" s="34"/>
      <c r="NJ44" s="130"/>
      <c r="NK44" s="131"/>
      <c r="NL44" s="131"/>
      <c r="NM44" s="131"/>
      <c r="NN44" s="131"/>
      <c r="NO44" s="131"/>
      <c r="NP44" s="131"/>
      <c r="NQ44" s="131"/>
      <c r="NR44" s="131"/>
      <c r="NS44" s="131"/>
      <c r="NT44" s="131"/>
      <c r="NU44" s="131"/>
      <c r="NV44" s="131"/>
      <c r="NW44" s="131"/>
      <c r="NX44" s="132"/>
      <c r="OC44" s="66" t="s">
        <v>71</v>
      </c>
    </row>
    <row r="45" spans="1:393" ht="13.5" customHeight="1">
      <c r="A45" s="34"/>
      <c r="B45" s="41"/>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8"/>
      <c r="NI45" s="34"/>
      <c r="NJ45" s="130"/>
      <c r="NK45" s="131"/>
      <c r="NL45" s="131"/>
      <c r="NM45" s="131"/>
      <c r="NN45" s="131"/>
      <c r="NO45" s="131"/>
      <c r="NP45" s="131"/>
      <c r="NQ45" s="131"/>
      <c r="NR45" s="131"/>
      <c r="NS45" s="131"/>
      <c r="NT45" s="131"/>
      <c r="NU45" s="131"/>
      <c r="NV45" s="131"/>
      <c r="NW45" s="131"/>
      <c r="NX45" s="132"/>
      <c r="OC45" s="66" t="s">
        <v>72</v>
      </c>
    </row>
    <row r="46" spans="1:393" ht="13.5" customHeight="1">
      <c r="A46" s="34"/>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8"/>
      <c r="NI46" s="34"/>
      <c r="NJ46" s="130"/>
      <c r="NK46" s="131"/>
      <c r="NL46" s="131"/>
      <c r="NM46" s="131"/>
      <c r="NN46" s="131"/>
      <c r="NO46" s="131"/>
      <c r="NP46" s="131"/>
      <c r="NQ46" s="131"/>
      <c r="NR46" s="131"/>
      <c r="NS46" s="131"/>
      <c r="NT46" s="131"/>
      <c r="NU46" s="131"/>
      <c r="NV46" s="131"/>
      <c r="NW46" s="131"/>
      <c r="NX46" s="132"/>
      <c r="OC46" s="66" t="s">
        <v>73</v>
      </c>
    </row>
    <row r="47" spans="1:393" ht="13.5" customHeight="1">
      <c r="A47" s="34"/>
      <c r="B47" s="41"/>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8"/>
      <c r="NI47" s="34"/>
      <c r="NJ47" s="130"/>
      <c r="NK47" s="131"/>
      <c r="NL47" s="131"/>
      <c r="NM47" s="131"/>
      <c r="NN47" s="131"/>
      <c r="NO47" s="131"/>
      <c r="NP47" s="131"/>
      <c r="NQ47" s="131"/>
      <c r="NR47" s="131"/>
      <c r="NS47" s="131"/>
      <c r="NT47" s="131"/>
      <c r="NU47" s="131"/>
      <c r="NV47" s="131"/>
      <c r="NW47" s="131"/>
      <c r="NX47" s="132"/>
      <c r="OC47" s="66" t="s">
        <v>74</v>
      </c>
    </row>
    <row r="48" spans="1:393" ht="13.5" customHeight="1">
      <c r="A48" s="34"/>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8"/>
      <c r="NI48" s="34"/>
      <c r="NJ48" s="130"/>
      <c r="NK48" s="131"/>
      <c r="NL48" s="131"/>
      <c r="NM48" s="131"/>
      <c r="NN48" s="131"/>
      <c r="NO48" s="131"/>
      <c r="NP48" s="131"/>
      <c r="NQ48" s="131"/>
      <c r="NR48" s="131"/>
      <c r="NS48" s="131"/>
      <c r="NT48" s="131"/>
      <c r="NU48" s="131"/>
      <c r="NV48" s="131"/>
      <c r="NW48" s="131"/>
      <c r="NX48" s="132"/>
      <c r="OC48" s="66" t="s">
        <v>75</v>
      </c>
    </row>
    <row r="49" spans="1:393" ht="13.5" customHeight="1">
      <c r="A49" s="34"/>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8"/>
      <c r="NI49" s="34"/>
      <c r="NJ49" s="130"/>
      <c r="NK49" s="131"/>
      <c r="NL49" s="131"/>
      <c r="NM49" s="131"/>
      <c r="NN49" s="131"/>
      <c r="NO49" s="131"/>
      <c r="NP49" s="131"/>
      <c r="NQ49" s="131"/>
      <c r="NR49" s="131"/>
      <c r="NS49" s="131"/>
      <c r="NT49" s="131"/>
      <c r="NU49" s="131"/>
      <c r="NV49" s="131"/>
      <c r="NW49" s="131"/>
      <c r="NX49" s="132"/>
      <c r="OC49" s="66" t="s">
        <v>76</v>
      </c>
    </row>
    <row r="50" spans="1:393" ht="13.5" customHeight="1">
      <c r="A50" s="34"/>
      <c r="B50" s="41"/>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8"/>
      <c r="NI50" s="34"/>
      <c r="NJ50" s="130"/>
      <c r="NK50" s="131"/>
      <c r="NL50" s="131"/>
      <c r="NM50" s="131"/>
      <c r="NN50" s="131"/>
      <c r="NO50" s="131"/>
      <c r="NP50" s="131"/>
      <c r="NQ50" s="131"/>
      <c r="NR50" s="131"/>
      <c r="NS50" s="131"/>
      <c r="NT50" s="131"/>
      <c r="NU50" s="131"/>
      <c r="NV50" s="131"/>
      <c r="NW50" s="131"/>
      <c r="NX50" s="132"/>
      <c r="OC50" s="66" t="s">
        <v>77</v>
      </c>
    </row>
    <row r="51" spans="1:393" ht="13.5" customHeight="1">
      <c r="A51" s="34"/>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8"/>
      <c r="NI51" s="34"/>
      <c r="NJ51" s="133"/>
      <c r="NK51" s="134"/>
      <c r="NL51" s="134"/>
      <c r="NM51" s="134"/>
      <c r="NN51" s="134"/>
      <c r="NO51" s="134"/>
      <c r="NP51" s="134"/>
      <c r="NQ51" s="134"/>
      <c r="NR51" s="134"/>
      <c r="NS51" s="134"/>
      <c r="NT51" s="134"/>
      <c r="NU51" s="134"/>
      <c r="NV51" s="134"/>
      <c r="NW51" s="134"/>
      <c r="NX51" s="135"/>
      <c r="OC51" s="66" t="s">
        <v>78</v>
      </c>
    </row>
    <row r="52" spans="1:393" ht="13.5" customHeight="1">
      <c r="A52" s="34"/>
      <c r="B52" s="41"/>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8"/>
      <c r="NI52" s="34"/>
      <c r="NJ52" s="110" t="s">
        <v>79</v>
      </c>
      <c r="NK52" s="111"/>
      <c r="NL52" s="111"/>
      <c r="NM52" s="111"/>
      <c r="NN52" s="111"/>
      <c r="NO52" s="111"/>
      <c r="NP52" s="111"/>
      <c r="NQ52" s="111"/>
      <c r="NR52" s="111"/>
      <c r="NS52" s="111"/>
      <c r="NT52" s="111"/>
      <c r="NU52" s="111"/>
      <c r="NV52" s="111"/>
      <c r="NW52" s="111"/>
      <c r="NX52" s="112"/>
      <c r="OC52" s="66" t="s">
        <v>80</v>
      </c>
    </row>
    <row r="53" spans="1:393" ht="13.5" customHeight="1">
      <c r="A53" s="34"/>
      <c r="B53" s="41"/>
      <c r="C53" s="42"/>
      <c r="D53" s="42"/>
      <c r="E53" s="42"/>
      <c r="F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8"/>
      <c r="NI53" s="34"/>
      <c r="NJ53" s="113"/>
      <c r="NK53" s="114"/>
      <c r="NL53" s="114"/>
      <c r="NM53" s="114"/>
      <c r="NN53" s="114"/>
      <c r="NO53" s="114"/>
      <c r="NP53" s="114"/>
      <c r="NQ53" s="114"/>
      <c r="NR53" s="114"/>
      <c r="NS53" s="114"/>
      <c r="NT53" s="114"/>
      <c r="NU53" s="114"/>
      <c r="NV53" s="114"/>
      <c r="NW53" s="114"/>
      <c r="NX53" s="115"/>
      <c r="OC53" s="66" t="s">
        <v>81</v>
      </c>
    </row>
    <row r="54" spans="1:393" ht="13.5" customHeight="1">
      <c r="A54" s="34"/>
      <c r="B54" s="41"/>
      <c r="C54" s="42"/>
      <c r="D54" s="42"/>
      <c r="E54" s="42"/>
      <c r="F54" s="42"/>
      <c r="G54" s="43"/>
      <c r="H54" s="43"/>
      <c r="I54" s="43"/>
      <c r="J54" s="43"/>
      <c r="K54" s="43"/>
      <c r="L54" s="43"/>
      <c r="M54" s="43"/>
      <c r="N54" s="43"/>
      <c r="O54" s="43"/>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42"/>
      <c r="CP54" s="42"/>
      <c r="CQ54" s="42"/>
      <c r="CR54" s="42"/>
      <c r="CS54" s="42"/>
      <c r="CT54" s="42"/>
      <c r="CU54" s="43"/>
      <c r="CV54" s="43"/>
      <c r="CW54" s="43"/>
      <c r="CX54" s="43"/>
      <c r="CY54" s="43"/>
      <c r="CZ54" s="43"/>
      <c r="DA54" s="43"/>
      <c r="DB54" s="43"/>
      <c r="DC54" s="43"/>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42"/>
      <c r="GB54" s="42"/>
      <c r="GC54" s="42"/>
      <c r="GD54" s="42"/>
      <c r="GE54" s="42"/>
      <c r="GF54" s="42"/>
      <c r="GG54" s="42"/>
      <c r="GH54" s="42"/>
      <c r="GI54" s="43"/>
      <c r="GJ54" s="43"/>
      <c r="GK54" s="43"/>
      <c r="GL54" s="43"/>
      <c r="GM54" s="43"/>
      <c r="GN54" s="43"/>
      <c r="GO54" s="43"/>
      <c r="GP54" s="43"/>
      <c r="GQ54" s="43"/>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42"/>
      <c r="JP54" s="42"/>
      <c r="JQ54" s="42"/>
      <c r="JR54" s="42"/>
      <c r="JS54" s="42"/>
      <c r="JT54" s="42"/>
      <c r="JU54" s="42"/>
      <c r="JV54" s="42"/>
      <c r="JW54" s="43"/>
      <c r="JX54" s="43"/>
      <c r="JY54" s="43"/>
      <c r="JZ54" s="43"/>
      <c r="KA54" s="43"/>
      <c r="KB54" s="43"/>
      <c r="KC54" s="43"/>
      <c r="KD54" s="43"/>
      <c r="KE54" s="43"/>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42"/>
      <c r="ND54" s="42"/>
      <c r="NE54" s="42"/>
      <c r="NF54" s="42"/>
      <c r="NG54" s="42"/>
      <c r="NH54" s="48"/>
      <c r="NI54" s="34"/>
      <c r="NJ54" s="122" t="s">
        <v>82</v>
      </c>
      <c r="NK54" s="123"/>
      <c r="NL54" s="123"/>
      <c r="NM54" s="123"/>
      <c r="NN54" s="123"/>
      <c r="NO54" s="123"/>
      <c r="NP54" s="123"/>
      <c r="NQ54" s="123"/>
      <c r="NR54" s="123"/>
      <c r="NS54" s="123"/>
      <c r="NT54" s="123"/>
      <c r="NU54" s="123"/>
      <c r="NV54" s="123"/>
      <c r="NW54" s="123"/>
      <c r="NX54" s="124"/>
    </row>
    <row r="55" spans="1:393" ht="13.5" customHeight="1">
      <c r="A55" s="34"/>
      <c r="B55" s="41"/>
      <c r="C55" s="42"/>
      <c r="D55" s="42"/>
      <c r="E55" s="42"/>
      <c r="F55" s="42"/>
      <c r="G55" s="95" t="s">
        <v>56</v>
      </c>
      <c r="H55" s="95"/>
      <c r="I55" s="95"/>
      <c r="J55" s="95"/>
      <c r="K55" s="95"/>
      <c r="L55" s="95"/>
      <c r="M55" s="95"/>
      <c r="N55" s="95"/>
      <c r="O55" s="95"/>
      <c r="P55" s="99">
        <f>データ!CA7</f>
        <v>33040</v>
      </c>
      <c r="Q55" s="100"/>
      <c r="R55" s="100"/>
      <c r="S55" s="100"/>
      <c r="T55" s="100"/>
      <c r="U55" s="100"/>
      <c r="V55" s="100"/>
      <c r="W55" s="100"/>
      <c r="X55" s="100"/>
      <c r="Y55" s="100"/>
      <c r="Z55" s="100"/>
      <c r="AA55" s="100"/>
      <c r="AB55" s="100"/>
      <c r="AC55" s="100"/>
      <c r="AD55" s="101"/>
      <c r="AE55" s="99">
        <f>データ!CB7</f>
        <v>32797</v>
      </c>
      <c r="AF55" s="100"/>
      <c r="AG55" s="100"/>
      <c r="AH55" s="100"/>
      <c r="AI55" s="100"/>
      <c r="AJ55" s="100"/>
      <c r="AK55" s="100"/>
      <c r="AL55" s="100"/>
      <c r="AM55" s="100"/>
      <c r="AN55" s="100"/>
      <c r="AO55" s="100"/>
      <c r="AP55" s="100"/>
      <c r="AQ55" s="100"/>
      <c r="AR55" s="100"/>
      <c r="AS55" s="101"/>
      <c r="AT55" s="99">
        <f>データ!CC7</f>
        <v>32584</v>
      </c>
      <c r="AU55" s="100"/>
      <c r="AV55" s="100"/>
      <c r="AW55" s="100"/>
      <c r="AX55" s="100"/>
      <c r="AY55" s="100"/>
      <c r="AZ55" s="100"/>
      <c r="BA55" s="100"/>
      <c r="BB55" s="100"/>
      <c r="BC55" s="100"/>
      <c r="BD55" s="100"/>
      <c r="BE55" s="100"/>
      <c r="BF55" s="100"/>
      <c r="BG55" s="100"/>
      <c r="BH55" s="101"/>
      <c r="BI55" s="99">
        <f>データ!CD7</f>
        <v>33554</v>
      </c>
      <c r="BJ55" s="100"/>
      <c r="BK55" s="100"/>
      <c r="BL55" s="100"/>
      <c r="BM55" s="100"/>
      <c r="BN55" s="100"/>
      <c r="BO55" s="100"/>
      <c r="BP55" s="100"/>
      <c r="BQ55" s="100"/>
      <c r="BR55" s="100"/>
      <c r="BS55" s="100"/>
      <c r="BT55" s="100"/>
      <c r="BU55" s="100"/>
      <c r="BV55" s="100"/>
      <c r="BW55" s="101"/>
      <c r="BX55" s="99">
        <f>データ!CE7</f>
        <v>35220</v>
      </c>
      <c r="BY55" s="100"/>
      <c r="BZ55" s="100"/>
      <c r="CA55" s="100"/>
      <c r="CB55" s="100"/>
      <c r="CC55" s="100"/>
      <c r="CD55" s="100"/>
      <c r="CE55" s="100"/>
      <c r="CF55" s="100"/>
      <c r="CG55" s="100"/>
      <c r="CH55" s="100"/>
      <c r="CI55" s="100"/>
      <c r="CJ55" s="100"/>
      <c r="CK55" s="100"/>
      <c r="CL55" s="101"/>
      <c r="CO55" s="42"/>
      <c r="CP55" s="42"/>
      <c r="CQ55" s="42"/>
      <c r="CR55" s="42"/>
      <c r="CS55" s="42"/>
      <c r="CT55" s="42"/>
      <c r="CU55" s="95" t="s">
        <v>56</v>
      </c>
      <c r="CV55" s="95"/>
      <c r="CW55" s="95"/>
      <c r="CX55" s="95"/>
      <c r="CY55" s="95"/>
      <c r="CZ55" s="95"/>
      <c r="DA55" s="95"/>
      <c r="DB55" s="95"/>
      <c r="DC55" s="95"/>
      <c r="DD55" s="99">
        <f>データ!CL7</f>
        <v>9711</v>
      </c>
      <c r="DE55" s="100"/>
      <c r="DF55" s="100"/>
      <c r="DG55" s="100"/>
      <c r="DH55" s="100"/>
      <c r="DI55" s="100"/>
      <c r="DJ55" s="100"/>
      <c r="DK55" s="100"/>
      <c r="DL55" s="100"/>
      <c r="DM55" s="100"/>
      <c r="DN55" s="100"/>
      <c r="DO55" s="100"/>
      <c r="DP55" s="100"/>
      <c r="DQ55" s="100"/>
      <c r="DR55" s="101"/>
      <c r="DS55" s="99">
        <f>データ!CM7</f>
        <v>10032</v>
      </c>
      <c r="DT55" s="100"/>
      <c r="DU55" s="100"/>
      <c r="DV55" s="100"/>
      <c r="DW55" s="100"/>
      <c r="DX55" s="100"/>
      <c r="DY55" s="100"/>
      <c r="DZ55" s="100"/>
      <c r="EA55" s="100"/>
      <c r="EB55" s="100"/>
      <c r="EC55" s="100"/>
      <c r="ED55" s="100"/>
      <c r="EE55" s="100"/>
      <c r="EF55" s="100"/>
      <c r="EG55" s="101"/>
      <c r="EH55" s="99">
        <f>データ!CN7</f>
        <v>10455</v>
      </c>
      <c r="EI55" s="100"/>
      <c r="EJ55" s="100"/>
      <c r="EK55" s="100"/>
      <c r="EL55" s="100"/>
      <c r="EM55" s="100"/>
      <c r="EN55" s="100"/>
      <c r="EO55" s="100"/>
      <c r="EP55" s="100"/>
      <c r="EQ55" s="100"/>
      <c r="ER55" s="100"/>
      <c r="ES55" s="100"/>
      <c r="ET55" s="100"/>
      <c r="EU55" s="100"/>
      <c r="EV55" s="101"/>
      <c r="EW55" s="99">
        <f>データ!CO7</f>
        <v>10541</v>
      </c>
      <c r="EX55" s="100"/>
      <c r="EY55" s="100"/>
      <c r="EZ55" s="100"/>
      <c r="FA55" s="100"/>
      <c r="FB55" s="100"/>
      <c r="FC55" s="100"/>
      <c r="FD55" s="100"/>
      <c r="FE55" s="100"/>
      <c r="FF55" s="100"/>
      <c r="FG55" s="100"/>
      <c r="FH55" s="100"/>
      <c r="FI55" s="100"/>
      <c r="FJ55" s="100"/>
      <c r="FK55" s="101"/>
      <c r="FL55" s="99">
        <f>データ!CP7</f>
        <v>11081</v>
      </c>
      <c r="FM55" s="100"/>
      <c r="FN55" s="100"/>
      <c r="FO55" s="100"/>
      <c r="FP55" s="100"/>
      <c r="FQ55" s="100"/>
      <c r="FR55" s="100"/>
      <c r="FS55" s="100"/>
      <c r="FT55" s="100"/>
      <c r="FU55" s="100"/>
      <c r="FV55" s="100"/>
      <c r="FW55" s="100"/>
      <c r="FX55" s="100"/>
      <c r="FY55" s="100"/>
      <c r="FZ55" s="101"/>
      <c r="GA55" s="42"/>
      <c r="GB55" s="42"/>
      <c r="GC55" s="42"/>
      <c r="GD55" s="42"/>
      <c r="GE55" s="42"/>
      <c r="GF55" s="42"/>
      <c r="GG55" s="42"/>
      <c r="GH55" s="42"/>
      <c r="GI55" s="95" t="s">
        <v>56</v>
      </c>
      <c r="GJ55" s="95"/>
      <c r="GK55" s="95"/>
      <c r="GL55" s="95"/>
      <c r="GM55" s="95"/>
      <c r="GN55" s="95"/>
      <c r="GO55" s="95"/>
      <c r="GP55" s="95"/>
      <c r="GQ55" s="95"/>
      <c r="GR55" s="96">
        <f>データ!CW7</f>
        <v>66.900000000000006</v>
      </c>
      <c r="GS55" s="97"/>
      <c r="GT55" s="97"/>
      <c r="GU55" s="97"/>
      <c r="GV55" s="97"/>
      <c r="GW55" s="97"/>
      <c r="GX55" s="97"/>
      <c r="GY55" s="97"/>
      <c r="GZ55" s="97"/>
      <c r="HA55" s="97"/>
      <c r="HB55" s="97"/>
      <c r="HC55" s="97"/>
      <c r="HD55" s="97"/>
      <c r="HE55" s="97"/>
      <c r="HF55" s="98"/>
      <c r="HG55" s="96">
        <f>データ!CX7</f>
        <v>69</v>
      </c>
      <c r="HH55" s="97"/>
      <c r="HI55" s="97"/>
      <c r="HJ55" s="97"/>
      <c r="HK55" s="97"/>
      <c r="HL55" s="97"/>
      <c r="HM55" s="97"/>
      <c r="HN55" s="97"/>
      <c r="HO55" s="97"/>
      <c r="HP55" s="97"/>
      <c r="HQ55" s="97"/>
      <c r="HR55" s="97"/>
      <c r="HS55" s="97"/>
      <c r="HT55" s="97"/>
      <c r="HU55" s="98"/>
      <c r="HV55" s="96">
        <f>データ!CY7</f>
        <v>70.2</v>
      </c>
      <c r="HW55" s="97"/>
      <c r="HX55" s="97"/>
      <c r="HY55" s="97"/>
      <c r="HZ55" s="97"/>
      <c r="IA55" s="97"/>
      <c r="IB55" s="97"/>
      <c r="IC55" s="97"/>
      <c r="ID55" s="97"/>
      <c r="IE55" s="97"/>
      <c r="IF55" s="97"/>
      <c r="IG55" s="97"/>
      <c r="IH55" s="97"/>
      <c r="II55" s="97"/>
      <c r="IJ55" s="98"/>
      <c r="IK55" s="96">
        <f>データ!CZ7</f>
        <v>66.8</v>
      </c>
      <c r="IL55" s="97"/>
      <c r="IM55" s="97"/>
      <c r="IN55" s="97"/>
      <c r="IO55" s="97"/>
      <c r="IP55" s="97"/>
      <c r="IQ55" s="97"/>
      <c r="IR55" s="97"/>
      <c r="IS55" s="97"/>
      <c r="IT55" s="97"/>
      <c r="IU55" s="97"/>
      <c r="IV55" s="97"/>
      <c r="IW55" s="97"/>
      <c r="IX55" s="97"/>
      <c r="IY55" s="98"/>
      <c r="IZ55" s="96">
        <f>データ!DA7</f>
        <v>74.2</v>
      </c>
      <c r="JA55" s="97"/>
      <c r="JB55" s="97"/>
      <c r="JC55" s="97"/>
      <c r="JD55" s="97"/>
      <c r="JE55" s="97"/>
      <c r="JF55" s="97"/>
      <c r="JG55" s="97"/>
      <c r="JH55" s="97"/>
      <c r="JI55" s="97"/>
      <c r="JJ55" s="97"/>
      <c r="JK55" s="97"/>
      <c r="JL55" s="97"/>
      <c r="JM55" s="97"/>
      <c r="JN55" s="98"/>
      <c r="JO55" s="42"/>
      <c r="JP55" s="42"/>
      <c r="JQ55" s="42"/>
      <c r="JR55" s="42"/>
      <c r="JS55" s="42"/>
      <c r="JT55" s="42"/>
      <c r="JU55" s="42"/>
      <c r="JV55" s="42"/>
      <c r="JW55" s="95" t="s">
        <v>56</v>
      </c>
      <c r="JX55" s="95"/>
      <c r="JY55" s="95"/>
      <c r="JZ55" s="95"/>
      <c r="KA55" s="95"/>
      <c r="KB55" s="95"/>
      <c r="KC55" s="95"/>
      <c r="KD55" s="95"/>
      <c r="KE55" s="95"/>
      <c r="KF55" s="96">
        <f>データ!DH7</f>
        <v>17.8</v>
      </c>
      <c r="KG55" s="97"/>
      <c r="KH55" s="97"/>
      <c r="KI55" s="97"/>
      <c r="KJ55" s="97"/>
      <c r="KK55" s="97"/>
      <c r="KL55" s="97"/>
      <c r="KM55" s="97"/>
      <c r="KN55" s="97"/>
      <c r="KO55" s="97"/>
      <c r="KP55" s="97"/>
      <c r="KQ55" s="97"/>
      <c r="KR55" s="97"/>
      <c r="KS55" s="97"/>
      <c r="KT55" s="98"/>
      <c r="KU55" s="96">
        <f>データ!DI7</f>
        <v>17.8</v>
      </c>
      <c r="KV55" s="97"/>
      <c r="KW55" s="97"/>
      <c r="KX55" s="97"/>
      <c r="KY55" s="97"/>
      <c r="KZ55" s="97"/>
      <c r="LA55" s="97"/>
      <c r="LB55" s="97"/>
      <c r="LC55" s="97"/>
      <c r="LD55" s="97"/>
      <c r="LE55" s="97"/>
      <c r="LF55" s="97"/>
      <c r="LG55" s="97"/>
      <c r="LH55" s="97"/>
      <c r="LI55" s="98"/>
      <c r="LJ55" s="96">
        <f>データ!DJ7</f>
        <v>16</v>
      </c>
      <c r="LK55" s="97"/>
      <c r="LL55" s="97"/>
      <c r="LM55" s="97"/>
      <c r="LN55" s="97"/>
      <c r="LO55" s="97"/>
      <c r="LP55" s="97"/>
      <c r="LQ55" s="97"/>
      <c r="LR55" s="97"/>
      <c r="LS55" s="97"/>
      <c r="LT55" s="97"/>
      <c r="LU55" s="97"/>
      <c r="LV55" s="97"/>
      <c r="LW55" s="97"/>
      <c r="LX55" s="98"/>
      <c r="LY55" s="96">
        <f>データ!DK7</f>
        <v>15.3</v>
      </c>
      <c r="LZ55" s="97"/>
      <c r="MA55" s="97"/>
      <c r="MB55" s="97"/>
      <c r="MC55" s="97"/>
      <c r="MD55" s="97"/>
      <c r="ME55" s="97"/>
      <c r="MF55" s="97"/>
      <c r="MG55" s="97"/>
      <c r="MH55" s="97"/>
      <c r="MI55" s="97"/>
      <c r="MJ55" s="97"/>
      <c r="MK55" s="97"/>
      <c r="ML55" s="97"/>
      <c r="MM55" s="98"/>
      <c r="MN55" s="96">
        <f>データ!DL7</f>
        <v>16.3</v>
      </c>
      <c r="MO55" s="97"/>
      <c r="MP55" s="97"/>
      <c r="MQ55" s="97"/>
      <c r="MR55" s="97"/>
      <c r="MS55" s="97"/>
      <c r="MT55" s="97"/>
      <c r="MU55" s="97"/>
      <c r="MV55" s="97"/>
      <c r="MW55" s="97"/>
      <c r="MX55" s="97"/>
      <c r="MY55" s="97"/>
      <c r="MZ55" s="97"/>
      <c r="NA55" s="97"/>
      <c r="NB55" s="98"/>
      <c r="NC55" s="42"/>
      <c r="ND55" s="42"/>
      <c r="NE55" s="42"/>
      <c r="NF55" s="42"/>
      <c r="NG55" s="42"/>
      <c r="NH55" s="48"/>
      <c r="NI55" s="34"/>
      <c r="NJ55" s="122"/>
      <c r="NK55" s="123"/>
      <c r="NL55" s="123"/>
      <c r="NM55" s="123"/>
      <c r="NN55" s="123"/>
      <c r="NO55" s="123"/>
      <c r="NP55" s="123"/>
      <c r="NQ55" s="123"/>
      <c r="NR55" s="123"/>
      <c r="NS55" s="123"/>
      <c r="NT55" s="123"/>
      <c r="NU55" s="123"/>
      <c r="NV55" s="123"/>
      <c r="NW55" s="123"/>
      <c r="NX55" s="124"/>
    </row>
    <row r="56" spans="1:393" ht="13.5" customHeight="1">
      <c r="A56" s="34"/>
      <c r="B56" s="41"/>
      <c r="C56" s="42"/>
      <c r="D56" s="42"/>
      <c r="E56" s="42"/>
      <c r="F56" s="42"/>
      <c r="G56" s="95" t="s">
        <v>58</v>
      </c>
      <c r="H56" s="95"/>
      <c r="I56" s="95"/>
      <c r="J56" s="95"/>
      <c r="K56" s="95"/>
      <c r="L56" s="95"/>
      <c r="M56" s="95"/>
      <c r="N56" s="95"/>
      <c r="O56" s="95"/>
      <c r="P56" s="99">
        <f>データ!CF7</f>
        <v>33492</v>
      </c>
      <c r="Q56" s="100"/>
      <c r="R56" s="100"/>
      <c r="S56" s="100"/>
      <c r="T56" s="100"/>
      <c r="U56" s="100"/>
      <c r="V56" s="100"/>
      <c r="W56" s="100"/>
      <c r="X56" s="100"/>
      <c r="Y56" s="100"/>
      <c r="Z56" s="100"/>
      <c r="AA56" s="100"/>
      <c r="AB56" s="100"/>
      <c r="AC56" s="100"/>
      <c r="AD56" s="101"/>
      <c r="AE56" s="99">
        <f>データ!CG7</f>
        <v>34136</v>
      </c>
      <c r="AF56" s="100"/>
      <c r="AG56" s="100"/>
      <c r="AH56" s="100"/>
      <c r="AI56" s="100"/>
      <c r="AJ56" s="100"/>
      <c r="AK56" s="100"/>
      <c r="AL56" s="100"/>
      <c r="AM56" s="100"/>
      <c r="AN56" s="100"/>
      <c r="AO56" s="100"/>
      <c r="AP56" s="100"/>
      <c r="AQ56" s="100"/>
      <c r="AR56" s="100"/>
      <c r="AS56" s="101"/>
      <c r="AT56" s="99">
        <f>データ!CH7</f>
        <v>34924</v>
      </c>
      <c r="AU56" s="100"/>
      <c r="AV56" s="100"/>
      <c r="AW56" s="100"/>
      <c r="AX56" s="100"/>
      <c r="AY56" s="100"/>
      <c r="AZ56" s="100"/>
      <c r="BA56" s="100"/>
      <c r="BB56" s="100"/>
      <c r="BC56" s="100"/>
      <c r="BD56" s="100"/>
      <c r="BE56" s="100"/>
      <c r="BF56" s="100"/>
      <c r="BG56" s="100"/>
      <c r="BH56" s="101"/>
      <c r="BI56" s="99">
        <f>データ!CI7</f>
        <v>35788</v>
      </c>
      <c r="BJ56" s="100"/>
      <c r="BK56" s="100"/>
      <c r="BL56" s="100"/>
      <c r="BM56" s="100"/>
      <c r="BN56" s="100"/>
      <c r="BO56" s="100"/>
      <c r="BP56" s="100"/>
      <c r="BQ56" s="100"/>
      <c r="BR56" s="100"/>
      <c r="BS56" s="100"/>
      <c r="BT56" s="100"/>
      <c r="BU56" s="100"/>
      <c r="BV56" s="100"/>
      <c r="BW56" s="101"/>
      <c r="BX56" s="99">
        <f>データ!CJ7</f>
        <v>37855</v>
      </c>
      <c r="BY56" s="100"/>
      <c r="BZ56" s="100"/>
      <c r="CA56" s="100"/>
      <c r="CB56" s="100"/>
      <c r="CC56" s="100"/>
      <c r="CD56" s="100"/>
      <c r="CE56" s="100"/>
      <c r="CF56" s="100"/>
      <c r="CG56" s="100"/>
      <c r="CH56" s="100"/>
      <c r="CI56" s="100"/>
      <c r="CJ56" s="100"/>
      <c r="CK56" s="100"/>
      <c r="CL56" s="101"/>
      <c r="CO56" s="42"/>
      <c r="CP56" s="42"/>
      <c r="CQ56" s="42"/>
      <c r="CR56" s="42"/>
      <c r="CS56" s="42"/>
      <c r="CT56" s="42"/>
      <c r="CU56" s="95" t="s">
        <v>58</v>
      </c>
      <c r="CV56" s="95"/>
      <c r="CW56" s="95"/>
      <c r="CX56" s="95"/>
      <c r="CY56" s="95"/>
      <c r="CZ56" s="95"/>
      <c r="DA56" s="95"/>
      <c r="DB56" s="95"/>
      <c r="DC56" s="95"/>
      <c r="DD56" s="99">
        <f>データ!CQ7</f>
        <v>9976</v>
      </c>
      <c r="DE56" s="100"/>
      <c r="DF56" s="100"/>
      <c r="DG56" s="100"/>
      <c r="DH56" s="100"/>
      <c r="DI56" s="100"/>
      <c r="DJ56" s="100"/>
      <c r="DK56" s="100"/>
      <c r="DL56" s="100"/>
      <c r="DM56" s="100"/>
      <c r="DN56" s="100"/>
      <c r="DO56" s="100"/>
      <c r="DP56" s="100"/>
      <c r="DQ56" s="100"/>
      <c r="DR56" s="101"/>
      <c r="DS56" s="99">
        <f>データ!CR7</f>
        <v>10130</v>
      </c>
      <c r="DT56" s="100"/>
      <c r="DU56" s="100"/>
      <c r="DV56" s="100"/>
      <c r="DW56" s="100"/>
      <c r="DX56" s="100"/>
      <c r="DY56" s="100"/>
      <c r="DZ56" s="100"/>
      <c r="EA56" s="100"/>
      <c r="EB56" s="100"/>
      <c r="EC56" s="100"/>
      <c r="ED56" s="100"/>
      <c r="EE56" s="100"/>
      <c r="EF56" s="100"/>
      <c r="EG56" s="101"/>
      <c r="EH56" s="99">
        <f>データ!CS7</f>
        <v>10244</v>
      </c>
      <c r="EI56" s="100"/>
      <c r="EJ56" s="100"/>
      <c r="EK56" s="100"/>
      <c r="EL56" s="100"/>
      <c r="EM56" s="100"/>
      <c r="EN56" s="100"/>
      <c r="EO56" s="100"/>
      <c r="EP56" s="100"/>
      <c r="EQ56" s="100"/>
      <c r="ER56" s="100"/>
      <c r="ES56" s="100"/>
      <c r="ET56" s="100"/>
      <c r="EU56" s="100"/>
      <c r="EV56" s="101"/>
      <c r="EW56" s="99">
        <f>データ!CT7</f>
        <v>10602</v>
      </c>
      <c r="EX56" s="100"/>
      <c r="EY56" s="100"/>
      <c r="EZ56" s="100"/>
      <c r="FA56" s="100"/>
      <c r="FB56" s="100"/>
      <c r="FC56" s="100"/>
      <c r="FD56" s="100"/>
      <c r="FE56" s="100"/>
      <c r="FF56" s="100"/>
      <c r="FG56" s="100"/>
      <c r="FH56" s="100"/>
      <c r="FI56" s="100"/>
      <c r="FJ56" s="100"/>
      <c r="FK56" s="101"/>
      <c r="FL56" s="99">
        <f>データ!CU7</f>
        <v>11234</v>
      </c>
      <c r="FM56" s="100"/>
      <c r="FN56" s="100"/>
      <c r="FO56" s="100"/>
      <c r="FP56" s="100"/>
      <c r="FQ56" s="100"/>
      <c r="FR56" s="100"/>
      <c r="FS56" s="100"/>
      <c r="FT56" s="100"/>
      <c r="FU56" s="100"/>
      <c r="FV56" s="100"/>
      <c r="FW56" s="100"/>
      <c r="FX56" s="100"/>
      <c r="FY56" s="100"/>
      <c r="FZ56" s="101"/>
      <c r="GA56" s="42"/>
      <c r="GB56" s="42"/>
      <c r="GC56" s="42"/>
      <c r="GD56" s="42"/>
      <c r="GE56" s="42"/>
      <c r="GF56" s="42"/>
      <c r="GG56" s="42"/>
      <c r="GH56" s="42"/>
      <c r="GI56" s="95" t="s">
        <v>58</v>
      </c>
      <c r="GJ56" s="95"/>
      <c r="GK56" s="95"/>
      <c r="GL56" s="95"/>
      <c r="GM56" s="95"/>
      <c r="GN56" s="95"/>
      <c r="GO56" s="95"/>
      <c r="GP56" s="95"/>
      <c r="GQ56" s="95"/>
      <c r="GR56" s="96">
        <f>データ!DB7</f>
        <v>63.4</v>
      </c>
      <c r="GS56" s="97"/>
      <c r="GT56" s="97"/>
      <c r="GU56" s="97"/>
      <c r="GV56" s="97"/>
      <c r="GW56" s="97"/>
      <c r="GX56" s="97"/>
      <c r="GY56" s="97"/>
      <c r="GZ56" s="97"/>
      <c r="HA56" s="97"/>
      <c r="HB56" s="97"/>
      <c r="HC56" s="97"/>
      <c r="HD56" s="97"/>
      <c r="HE56" s="97"/>
      <c r="HF56" s="98"/>
      <c r="HG56" s="96">
        <f>データ!DC7</f>
        <v>63.4</v>
      </c>
      <c r="HH56" s="97"/>
      <c r="HI56" s="97"/>
      <c r="HJ56" s="97"/>
      <c r="HK56" s="97"/>
      <c r="HL56" s="97"/>
      <c r="HM56" s="97"/>
      <c r="HN56" s="97"/>
      <c r="HO56" s="97"/>
      <c r="HP56" s="97"/>
      <c r="HQ56" s="97"/>
      <c r="HR56" s="97"/>
      <c r="HS56" s="97"/>
      <c r="HT56" s="97"/>
      <c r="HU56" s="98"/>
      <c r="HV56" s="96">
        <f>データ!DD7</f>
        <v>63.7</v>
      </c>
      <c r="HW56" s="97"/>
      <c r="HX56" s="97"/>
      <c r="HY56" s="97"/>
      <c r="HZ56" s="97"/>
      <c r="IA56" s="97"/>
      <c r="IB56" s="97"/>
      <c r="IC56" s="97"/>
      <c r="ID56" s="97"/>
      <c r="IE56" s="97"/>
      <c r="IF56" s="97"/>
      <c r="IG56" s="97"/>
      <c r="IH56" s="97"/>
      <c r="II56" s="97"/>
      <c r="IJ56" s="98"/>
      <c r="IK56" s="96">
        <f>データ!DE7</f>
        <v>63.3</v>
      </c>
      <c r="IL56" s="97"/>
      <c r="IM56" s="97"/>
      <c r="IN56" s="97"/>
      <c r="IO56" s="97"/>
      <c r="IP56" s="97"/>
      <c r="IQ56" s="97"/>
      <c r="IR56" s="97"/>
      <c r="IS56" s="97"/>
      <c r="IT56" s="97"/>
      <c r="IU56" s="97"/>
      <c r="IV56" s="97"/>
      <c r="IW56" s="97"/>
      <c r="IX56" s="97"/>
      <c r="IY56" s="98"/>
      <c r="IZ56" s="96">
        <f>データ!DF7</f>
        <v>68.5</v>
      </c>
      <c r="JA56" s="97"/>
      <c r="JB56" s="97"/>
      <c r="JC56" s="97"/>
      <c r="JD56" s="97"/>
      <c r="JE56" s="97"/>
      <c r="JF56" s="97"/>
      <c r="JG56" s="97"/>
      <c r="JH56" s="97"/>
      <c r="JI56" s="97"/>
      <c r="JJ56" s="97"/>
      <c r="JK56" s="97"/>
      <c r="JL56" s="97"/>
      <c r="JM56" s="97"/>
      <c r="JN56" s="98"/>
      <c r="JO56" s="42"/>
      <c r="JP56" s="42"/>
      <c r="JQ56" s="42"/>
      <c r="JR56" s="42"/>
      <c r="JS56" s="42"/>
      <c r="JT56" s="42"/>
      <c r="JU56" s="42"/>
      <c r="JV56" s="42"/>
      <c r="JW56" s="95" t="s">
        <v>58</v>
      </c>
      <c r="JX56" s="95"/>
      <c r="JY56" s="95"/>
      <c r="JZ56" s="95"/>
      <c r="KA56" s="95"/>
      <c r="KB56" s="95"/>
      <c r="KC56" s="95"/>
      <c r="KD56" s="95"/>
      <c r="KE56" s="95"/>
      <c r="KF56" s="96">
        <f>データ!DM7</f>
        <v>18.7</v>
      </c>
      <c r="KG56" s="97"/>
      <c r="KH56" s="97"/>
      <c r="KI56" s="97"/>
      <c r="KJ56" s="97"/>
      <c r="KK56" s="97"/>
      <c r="KL56" s="97"/>
      <c r="KM56" s="97"/>
      <c r="KN56" s="97"/>
      <c r="KO56" s="97"/>
      <c r="KP56" s="97"/>
      <c r="KQ56" s="97"/>
      <c r="KR56" s="97"/>
      <c r="KS56" s="97"/>
      <c r="KT56" s="98"/>
      <c r="KU56" s="96">
        <f>データ!DN7</f>
        <v>18.3</v>
      </c>
      <c r="KV56" s="97"/>
      <c r="KW56" s="97"/>
      <c r="KX56" s="97"/>
      <c r="KY56" s="97"/>
      <c r="KZ56" s="97"/>
      <c r="LA56" s="97"/>
      <c r="LB56" s="97"/>
      <c r="LC56" s="97"/>
      <c r="LD56" s="97"/>
      <c r="LE56" s="97"/>
      <c r="LF56" s="97"/>
      <c r="LG56" s="97"/>
      <c r="LH56" s="97"/>
      <c r="LI56" s="98"/>
      <c r="LJ56" s="96">
        <f>データ!DO7</f>
        <v>17.7</v>
      </c>
      <c r="LK56" s="97"/>
      <c r="LL56" s="97"/>
      <c r="LM56" s="97"/>
      <c r="LN56" s="97"/>
      <c r="LO56" s="97"/>
      <c r="LP56" s="97"/>
      <c r="LQ56" s="97"/>
      <c r="LR56" s="97"/>
      <c r="LS56" s="97"/>
      <c r="LT56" s="97"/>
      <c r="LU56" s="97"/>
      <c r="LV56" s="97"/>
      <c r="LW56" s="97"/>
      <c r="LX56" s="98"/>
      <c r="LY56" s="96">
        <f>データ!DP7</f>
        <v>17.5</v>
      </c>
      <c r="LZ56" s="97"/>
      <c r="MA56" s="97"/>
      <c r="MB56" s="97"/>
      <c r="MC56" s="97"/>
      <c r="MD56" s="97"/>
      <c r="ME56" s="97"/>
      <c r="MF56" s="97"/>
      <c r="MG56" s="97"/>
      <c r="MH56" s="97"/>
      <c r="MI56" s="97"/>
      <c r="MJ56" s="97"/>
      <c r="MK56" s="97"/>
      <c r="ML56" s="97"/>
      <c r="MM56" s="98"/>
      <c r="MN56" s="96">
        <f>データ!DQ7</f>
        <v>17.5</v>
      </c>
      <c r="MO56" s="97"/>
      <c r="MP56" s="97"/>
      <c r="MQ56" s="97"/>
      <c r="MR56" s="97"/>
      <c r="MS56" s="97"/>
      <c r="MT56" s="97"/>
      <c r="MU56" s="97"/>
      <c r="MV56" s="97"/>
      <c r="MW56" s="97"/>
      <c r="MX56" s="97"/>
      <c r="MY56" s="97"/>
      <c r="MZ56" s="97"/>
      <c r="NA56" s="97"/>
      <c r="NB56" s="98"/>
      <c r="NC56" s="42"/>
      <c r="ND56" s="42"/>
      <c r="NE56" s="42"/>
      <c r="NF56" s="42"/>
      <c r="NG56" s="42"/>
      <c r="NH56" s="48"/>
      <c r="NI56" s="34"/>
      <c r="NJ56" s="122"/>
      <c r="NK56" s="123"/>
      <c r="NL56" s="123"/>
      <c r="NM56" s="123"/>
      <c r="NN56" s="123"/>
      <c r="NO56" s="123"/>
      <c r="NP56" s="123"/>
      <c r="NQ56" s="123"/>
      <c r="NR56" s="123"/>
      <c r="NS56" s="123"/>
      <c r="NT56" s="123"/>
      <c r="NU56" s="123"/>
      <c r="NV56" s="123"/>
      <c r="NW56" s="123"/>
      <c r="NX56" s="124"/>
    </row>
    <row r="57" spans="1:393" ht="13.5" customHeight="1">
      <c r="A57" s="34"/>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8"/>
      <c r="NI57" s="34"/>
      <c r="NJ57" s="122"/>
      <c r="NK57" s="123"/>
      <c r="NL57" s="123"/>
      <c r="NM57" s="123"/>
      <c r="NN57" s="123"/>
      <c r="NO57" s="123"/>
      <c r="NP57" s="123"/>
      <c r="NQ57" s="123"/>
      <c r="NR57" s="123"/>
      <c r="NS57" s="123"/>
      <c r="NT57" s="123"/>
      <c r="NU57" s="123"/>
      <c r="NV57" s="123"/>
      <c r="NW57" s="123"/>
      <c r="NX57" s="124"/>
    </row>
    <row r="58" spans="1:393" ht="13.5" customHeight="1">
      <c r="A58" s="34"/>
      <c r="B58" s="41"/>
      <c r="C58" s="44"/>
      <c r="D58" s="42"/>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2"/>
      <c r="CQ58" s="42"/>
      <c r="CR58" s="42"/>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N58" s="44"/>
      <c r="IO58" s="44"/>
      <c r="IP58" s="44"/>
      <c r="IQ58" s="44"/>
      <c r="IR58" s="44"/>
      <c r="IS58" s="44"/>
      <c r="IT58" s="44"/>
      <c r="IU58" s="44"/>
      <c r="IV58" s="44"/>
      <c r="IW58" s="44"/>
      <c r="IX58" s="44"/>
      <c r="IY58" s="44"/>
      <c r="IZ58" s="44"/>
      <c r="JA58" s="44"/>
      <c r="JB58" s="44"/>
      <c r="JC58" s="44"/>
      <c r="JD58" s="44"/>
      <c r="JE58" s="44"/>
      <c r="JF58" s="44"/>
      <c r="JG58" s="44"/>
      <c r="JH58" s="44"/>
      <c r="JI58" s="44"/>
      <c r="JJ58" s="44"/>
      <c r="JK58" s="44"/>
      <c r="JL58" s="44"/>
      <c r="JM58" s="44"/>
      <c r="JN58" s="44"/>
      <c r="JO58" s="44"/>
      <c r="JP58" s="44"/>
      <c r="JQ58" s="44"/>
      <c r="JR58" s="42"/>
      <c r="JS58" s="42"/>
      <c r="JT58" s="42"/>
      <c r="JU58" s="44"/>
      <c r="JV58" s="44"/>
      <c r="JW58" s="44"/>
      <c r="JX58" s="44"/>
      <c r="JY58" s="44"/>
      <c r="JZ58" s="44"/>
      <c r="KA58" s="44"/>
      <c r="KB58" s="44"/>
      <c r="KC58" s="44"/>
      <c r="KD58" s="44"/>
      <c r="KE58" s="44"/>
      <c r="KF58" s="44"/>
      <c r="KG58" s="44"/>
      <c r="KH58" s="44"/>
      <c r="KI58" s="44"/>
      <c r="KJ58" s="44"/>
      <c r="KK58" s="44"/>
      <c r="KL58" s="44"/>
      <c r="KM58" s="44"/>
      <c r="KN58" s="44"/>
      <c r="KO58" s="44"/>
      <c r="KP58" s="44"/>
      <c r="KQ58" s="44"/>
      <c r="KR58" s="44"/>
      <c r="KS58" s="44"/>
      <c r="KT58" s="44"/>
      <c r="KU58" s="44"/>
      <c r="KV58" s="44"/>
      <c r="KW58" s="44"/>
      <c r="KX58" s="44"/>
      <c r="KY58" s="44"/>
      <c r="KZ58" s="44"/>
      <c r="LA58" s="44"/>
      <c r="LB58" s="44"/>
      <c r="LC58" s="44"/>
      <c r="LD58" s="44"/>
      <c r="LE58" s="44"/>
      <c r="LF58" s="44"/>
      <c r="LG58" s="44"/>
      <c r="LH58" s="44"/>
      <c r="LI58" s="44"/>
      <c r="LJ58" s="44"/>
      <c r="LK58" s="44"/>
      <c r="LL58" s="44"/>
      <c r="LM58" s="44"/>
      <c r="LN58" s="44"/>
      <c r="LO58" s="44"/>
      <c r="LP58" s="44"/>
      <c r="LQ58" s="44"/>
      <c r="LR58" s="44"/>
      <c r="LS58" s="44"/>
      <c r="LT58" s="44"/>
      <c r="LU58" s="44"/>
      <c r="LV58" s="44"/>
      <c r="LW58" s="44"/>
      <c r="LX58" s="44"/>
      <c r="LY58" s="44"/>
      <c r="LZ58" s="44"/>
      <c r="MA58" s="44"/>
      <c r="MB58" s="44"/>
      <c r="MC58" s="44"/>
      <c r="MD58" s="44"/>
      <c r="ME58" s="44"/>
      <c r="MF58" s="44"/>
      <c r="MG58" s="44"/>
      <c r="MH58" s="44"/>
      <c r="MI58" s="44"/>
      <c r="MJ58" s="44"/>
      <c r="MK58" s="44"/>
      <c r="ML58" s="44"/>
      <c r="MM58" s="44"/>
      <c r="MN58" s="44"/>
      <c r="MO58" s="44"/>
      <c r="MP58" s="44"/>
      <c r="MQ58" s="44"/>
      <c r="MR58" s="44"/>
      <c r="MS58" s="44"/>
      <c r="MT58" s="44"/>
      <c r="MU58" s="44"/>
      <c r="MV58" s="44"/>
      <c r="MW58" s="44"/>
      <c r="MX58" s="44"/>
      <c r="MY58" s="44"/>
      <c r="MZ58" s="44"/>
      <c r="NA58" s="44"/>
      <c r="NB58" s="44"/>
      <c r="NC58" s="44"/>
      <c r="ND58" s="44"/>
      <c r="NE58" s="44"/>
      <c r="NF58" s="44"/>
      <c r="NG58" s="44"/>
      <c r="NH58" s="48"/>
      <c r="NI58" s="34"/>
      <c r="NJ58" s="122"/>
      <c r="NK58" s="123"/>
      <c r="NL58" s="123"/>
      <c r="NM58" s="123"/>
      <c r="NN58" s="123"/>
      <c r="NO58" s="123"/>
      <c r="NP58" s="123"/>
      <c r="NQ58" s="123"/>
      <c r="NR58" s="123"/>
      <c r="NS58" s="123"/>
      <c r="NT58" s="123"/>
      <c r="NU58" s="123"/>
      <c r="NV58" s="123"/>
      <c r="NW58" s="123"/>
      <c r="NX58" s="124"/>
    </row>
    <row r="59" spans="1:393" ht="13.5" customHeight="1">
      <c r="A59" s="34"/>
      <c r="B59" s="41"/>
      <c r="C59" s="44"/>
      <c r="D59" s="42"/>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2"/>
      <c r="CQ59" s="42"/>
      <c r="CR59" s="42"/>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c r="HY59" s="44"/>
      <c r="HZ59" s="44"/>
      <c r="IA59" s="44"/>
      <c r="IB59" s="44"/>
      <c r="IC59" s="44"/>
      <c r="ID59" s="44"/>
      <c r="IE59" s="44"/>
      <c r="IF59" s="44"/>
      <c r="IG59" s="44"/>
      <c r="IH59" s="44"/>
      <c r="II59" s="44"/>
      <c r="IJ59" s="44"/>
      <c r="IK59" s="44"/>
      <c r="IL59" s="44"/>
      <c r="IM59" s="44"/>
      <c r="IN59" s="44"/>
      <c r="IO59" s="44"/>
      <c r="IP59" s="44"/>
      <c r="IQ59" s="44"/>
      <c r="IR59" s="44"/>
      <c r="IS59" s="44"/>
      <c r="IT59" s="44"/>
      <c r="IU59" s="44"/>
      <c r="IV59" s="44"/>
      <c r="IW59" s="44"/>
      <c r="IX59" s="44"/>
      <c r="IY59" s="44"/>
      <c r="IZ59" s="44"/>
      <c r="JA59" s="44"/>
      <c r="JB59" s="44"/>
      <c r="JC59" s="44"/>
      <c r="JD59" s="44"/>
      <c r="JE59" s="44"/>
      <c r="JF59" s="44"/>
      <c r="JG59" s="44"/>
      <c r="JH59" s="44"/>
      <c r="JI59" s="44"/>
      <c r="JJ59" s="44"/>
      <c r="JK59" s="44"/>
      <c r="JL59" s="44"/>
      <c r="JM59" s="44"/>
      <c r="JN59" s="44"/>
      <c r="JO59" s="44"/>
      <c r="JP59" s="44"/>
      <c r="JQ59" s="44"/>
      <c r="JR59" s="42"/>
      <c r="JS59" s="42"/>
      <c r="JT59" s="42"/>
      <c r="JU59" s="44"/>
      <c r="JV59" s="44"/>
      <c r="JW59" s="44"/>
      <c r="JX59" s="44"/>
      <c r="JY59" s="44"/>
      <c r="JZ59" s="44"/>
      <c r="KA59" s="44"/>
      <c r="KB59" s="44"/>
      <c r="KC59" s="44"/>
      <c r="KD59" s="44"/>
      <c r="KE59" s="44"/>
      <c r="KF59" s="44"/>
      <c r="KG59" s="44"/>
      <c r="KH59" s="44"/>
      <c r="KI59" s="44"/>
      <c r="KJ59" s="44"/>
      <c r="KK59" s="44"/>
      <c r="KL59" s="44"/>
      <c r="KM59" s="44"/>
      <c r="KN59" s="44"/>
      <c r="KO59" s="44"/>
      <c r="KP59" s="44"/>
      <c r="KQ59" s="44"/>
      <c r="KR59" s="44"/>
      <c r="KS59" s="44"/>
      <c r="KT59" s="44"/>
      <c r="KU59" s="44"/>
      <c r="KV59" s="44"/>
      <c r="KW59" s="44"/>
      <c r="KX59" s="44"/>
      <c r="KY59" s="44"/>
      <c r="KZ59" s="44"/>
      <c r="LA59" s="44"/>
      <c r="LB59" s="44"/>
      <c r="LC59" s="44"/>
      <c r="LD59" s="44"/>
      <c r="LE59" s="44"/>
      <c r="LF59" s="44"/>
      <c r="LG59" s="44"/>
      <c r="LH59" s="44"/>
      <c r="LI59" s="44"/>
      <c r="LJ59" s="44"/>
      <c r="LK59" s="44"/>
      <c r="LL59" s="44"/>
      <c r="LM59" s="44"/>
      <c r="LN59" s="44"/>
      <c r="LO59" s="44"/>
      <c r="LP59" s="44"/>
      <c r="LQ59" s="44"/>
      <c r="LR59" s="44"/>
      <c r="LS59" s="44"/>
      <c r="LT59" s="44"/>
      <c r="LU59" s="44"/>
      <c r="LV59" s="44"/>
      <c r="LW59" s="44"/>
      <c r="LX59" s="44"/>
      <c r="LY59" s="44"/>
      <c r="LZ59" s="44"/>
      <c r="MA59" s="44"/>
      <c r="MB59" s="44"/>
      <c r="MC59" s="44"/>
      <c r="MD59" s="44"/>
      <c r="ME59" s="44"/>
      <c r="MF59" s="44"/>
      <c r="MG59" s="44"/>
      <c r="MH59" s="44"/>
      <c r="MI59" s="44"/>
      <c r="MJ59" s="44"/>
      <c r="MK59" s="44"/>
      <c r="ML59" s="44"/>
      <c r="MM59" s="44"/>
      <c r="MN59" s="44"/>
      <c r="MO59" s="44"/>
      <c r="MP59" s="44"/>
      <c r="MQ59" s="44"/>
      <c r="MR59" s="44"/>
      <c r="MS59" s="44"/>
      <c r="MT59" s="44"/>
      <c r="MU59" s="44"/>
      <c r="MV59" s="44"/>
      <c r="MW59" s="44"/>
      <c r="MX59" s="44"/>
      <c r="MY59" s="44"/>
      <c r="MZ59" s="44"/>
      <c r="NA59" s="44"/>
      <c r="NB59" s="44"/>
      <c r="NC59" s="44"/>
      <c r="ND59" s="44"/>
      <c r="NE59" s="44"/>
      <c r="NF59" s="44"/>
      <c r="NG59" s="44"/>
      <c r="NH59" s="48"/>
      <c r="NI59" s="34"/>
      <c r="NJ59" s="122"/>
      <c r="NK59" s="123"/>
      <c r="NL59" s="123"/>
      <c r="NM59" s="123"/>
      <c r="NN59" s="123"/>
      <c r="NO59" s="123"/>
      <c r="NP59" s="123"/>
      <c r="NQ59" s="123"/>
      <c r="NR59" s="123"/>
      <c r="NS59" s="123"/>
      <c r="NT59" s="123"/>
      <c r="NU59" s="123"/>
      <c r="NV59" s="123"/>
      <c r="NW59" s="123"/>
      <c r="NX59" s="124"/>
    </row>
    <row r="60" spans="1:393" ht="13.5" customHeight="1">
      <c r="A60" s="34"/>
      <c r="B60" s="41"/>
      <c r="C60" s="45"/>
      <c r="D60" s="45"/>
      <c r="E60" s="45"/>
      <c r="F60" s="45"/>
      <c r="G60" s="45"/>
      <c r="H60" s="45"/>
      <c r="I60" s="45"/>
      <c r="J60" s="45"/>
      <c r="K60" s="45"/>
      <c r="L60" s="45"/>
      <c r="M60" s="45"/>
      <c r="N60" s="45"/>
      <c r="O60" s="45"/>
      <c r="P60" s="45"/>
      <c r="Q60" s="49"/>
      <c r="R60" s="45"/>
      <c r="S60" s="45"/>
      <c r="T60" s="45"/>
      <c r="U60" s="45"/>
      <c r="V60" s="45"/>
      <c r="W60" s="45"/>
      <c r="X60" s="45"/>
      <c r="Y60" s="45"/>
      <c r="Z60" s="45"/>
      <c r="AA60" s="45"/>
      <c r="AB60" s="45"/>
      <c r="AC60" s="45"/>
      <c r="AD60" s="45"/>
      <c r="AE60" s="49"/>
      <c r="AF60" s="45"/>
      <c r="AG60" s="45"/>
      <c r="AH60" s="45"/>
      <c r="AI60" s="45"/>
      <c r="AJ60" s="45"/>
      <c r="AK60" s="45"/>
      <c r="AL60" s="45"/>
      <c r="AM60" s="45"/>
      <c r="AN60" s="45"/>
      <c r="AO60" s="45"/>
      <c r="AP60" s="45"/>
      <c r="AQ60" s="45"/>
      <c r="AR60" s="45"/>
      <c r="AS60" s="49"/>
      <c r="AT60" s="45"/>
      <c r="AU60" s="45"/>
      <c r="AV60" s="45"/>
      <c r="AW60" s="45"/>
      <c r="AX60" s="45"/>
      <c r="AY60" s="45"/>
      <c r="AZ60" s="45"/>
      <c r="BA60" s="45"/>
      <c r="BB60" s="45"/>
      <c r="BC60" s="45"/>
      <c r="BD60" s="45"/>
      <c r="BE60" s="45"/>
      <c r="BF60" s="42"/>
      <c r="BG60" s="42"/>
      <c r="BH60" s="45"/>
      <c r="BI60" s="45"/>
      <c r="BJ60" s="45"/>
      <c r="BK60" s="45"/>
      <c r="BL60" s="45"/>
      <c r="BM60" s="45"/>
      <c r="BN60" s="45"/>
      <c r="BO60" s="45"/>
      <c r="BP60" s="45"/>
      <c r="BQ60" s="45"/>
      <c r="BR60" s="45"/>
      <c r="BS60" s="45"/>
      <c r="BT60" s="49"/>
      <c r="BU60" s="45"/>
      <c r="BV60" s="45"/>
      <c r="BW60" s="45"/>
      <c r="BX60" s="45"/>
      <c r="BY60" s="45"/>
      <c r="BZ60" s="45"/>
      <c r="CA60" s="45"/>
      <c r="CB60" s="45"/>
      <c r="CC60" s="45"/>
      <c r="CD60" s="45"/>
      <c r="CE60" s="45"/>
      <c r="CF60" s="45"/>
      <c r="CG60" s="45"/>
      <c r="CH60" s="49"/>
      <c r="CI60" s="45"/>
      <c r="CJ60" s="45"/>
      <c r="CK60" s="45"/>
      <c r="CL60" s="45"/>
      <c r="CM60" s="45"/>
      <c r="CN60" s="45"/>
      <c r="CO60" s="45"/>
      <c r="CP60" s="45"/>
      <c r="CQ60" s="45"/>
      <c r="CR60" s="45"/>
      <c r="CS60" s="45"/>
      <c r="CT60" s="45"/>
      <c r="CU60" s="45"/>
      <c r="CV60" s="45"/>
      <c r="CW60" s="45"/>
      <c r="CX60" s="45"/>
      <c r="CY60" s="45"/>
      <c r="CZ60" s="45"/>
      <c r="DA60" s="49"/>
      <c r="DB60" s="45"/>
      <c r="DC60" s="45"/>
      <c r="DD60" s="45"/>
      <c r="DE60" s="45"/>
      <c r="DF60" s="45"/>
      <c r="DG60" s="45"/>
      <c r="DH60" s="45"/>
      <c r="DI60" s="45"/>
      <c r="DJ60" s="49"/>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2"/>
      <c r="GQ60" s="42"/>
      <c r="GR60" s="45"/>
      <c r="GS60" s="45"/>
      <c r="GT60" s="45"/>
      <c r="GU60" s="45"/>
      <c r="GV60" s="45"/>
      <c r="GW60" s="45"/>
      <c r="GX60" s="45"/>
      <c r="GY60" s="45"/>
      <c r="GZ60" s="45"/>
      <c r="HA60" s="45"/>
      <c r="HB60" s="45"/>
      <c r="HC60" s="45"/>
      <c r="HD60" s="49"/>
      <c r="HE60" s="45"/>
      <c r="HF60" s="45"/>
      <c r="HG60" s="45"/>
      <c r="HH60" s="45"/>
      <c r="HI60" s="45"/>
      <c r="HJ60" s="45"/>
      <c r="HK60" s="45"/>
      <c r="HL60" s="45"/>
      <c r="HM60" s="45"/>
      <c r="HN60" s="45"/>
      <c r="HO60" s="45"/>
      <c r="HP60" s="45"/>
      <c r="HQ60" s="45"/>
      <c r="HR60" s="49"/>
      <c r="HS60" s="45"/>
      <c r="HT60" s="45"/>
      <c r="HU60" s="45"/>
      <c r="HV60" s="45"/>
      <c r="HW60" s="45"/>
      <c r="HX60" s="45"/>
      <c r="HY60" s="45"/>
      <c r="HZ60" s="45"/>
      <c r="IA60" s="45"/>
      <c r="IB60" s="45"/>
      <c r="IC60" s="45"/>
      <c r="ID60" s="45"/>
      <c r="IE60" s="45"/>
      <c r="IF60" s="45"/>
      <c r="IG60" s="49"/>
      <c r="IH60" s="45"/>
      <c r="II60" s="45"/>
      <c r="IJ60" s="45"/>
      <c r="IK60" s="45"/>
      <c r="IL60" s="45"/>
      <c r="IM60" s="45"/>
      <c r="IN60" s="45"/>
      <c r="IO60" s="45"/>
      <c r="IP60" s="45"/>
      <c r="IQ60" s="45"/>
      <c r="IR60" s="45"/>
      <c r="IS60" s="45"/>
      <c r="IT60" s="42"/>
      <c r="IU60" s="42"/>
      <c r="IV60" s="45"/>
      <c r="IW60" s="45"/>
      <c r="IX60" s="45"/>
      <c r="IY60" s="45"/>
      <c r="IZ60" s="45"/>
      <c r="JA60" s="45"/>
      <c r="JB60" s="45"/>
      <c r="JC60" s="45"/>
      <c r="JD60" s="45"/>
      <c r="JE60" s="45"/>
      <c r="JF60" s="45"/>
      <c r="JG60" s="45"/>
      <c r="JH60" s="49"/>
      <c r="JI60" s="45"/>
      <c r="JJ60" s="45"/>
      <c r="JK60" s="45"/>
      <c r="JL60" s="45"/>
      <c r="JM60" s="45"/>
      <c r="JN60" s="45"/>
      <c r="JO60" s="45"/>
      <c r="JP60" s="45"/>
      <c r="JQ60" s="45"/>
      <c r="JR60" s="45"/>
      <c r="JS60" s="45"/>
      <c r="JT60" s="45"/>
      <c r="JU60" s="45"/>
      <c r="JV60" s="45"/>
      <c r="JW60" s="45"/>
      <c r="JX60" s="49"/>
      <c r="JY60" s="45"/>
      <c r="JZ60" s="45"/>
      <c r="KA60" s="45"/>
      <c r="KB60" s="45"/>
      <c r="KC60" s="45"/>
      <c r="KD60" s="45"/>
      <c r="KE60" s="45"/>
      <c r="KF60" s="45"/>
      <c r="KG60" s="45"/>
      <c r="KH60" s="45"/>
      <c r="KI60" s="45"/>
      <c r="KJ60" s="45"/>
      <c r="KK60" s="45"/>
      <c r="KL60" s="45"/>
      <c r="KM60" s="45"/>
      <c r="KN60" s="45"/>
      <c r="KO60" s="49"/>
      <c r="KP60" s="45"/>
      <c r="KQ60" s="45"/>
      <c r="KR60" s="45"/>
      <c r="KS60" s="45"/>
      <c r="KT60" s="45"/>
      <c r="KU60" s="45"/>
      <c r="KV60" s="45"/>
      <c r="KW60" s="45"/>
      <c r="KX60" s="45"/>
      <c r="KY60" s="45"/>
      <c r="KZ60" s="45"/>
      <c r="LA60" s="45"/>
      <c r="LB60" s="42"/>
      <c r="LC60" s="42"/>
      <c r="LD60" s="45"/>
      <c r="LE60" s="45"/>
      <c r="LF60" s="45"/>
      <c r="LG60" s="45"/>
      <c r="LH60" s="45"/>
      <c r="LI60" s="45"/>
      <c r="LJ60" s="45"/>
      <c r="LK60" s="45"/>
      <c r="LL60" s="45"/>
      <c r="LM60" s="45"/>
      <c r="LN60" s="45"/>
      <c r="LO60" s="45"/>
      <c r="LP60" s="45"/>
      <c r="LQ60" s="45"/>
      <c r="LR60" s="45"/>
      <c r="LS60" s="45"/>
      <c r="LT60" s="45"/>
      <c r="LU60" s="45"/>
      <c r="LV60" s="45"/>
      <c r="LW60" s="45"/>
      <c r="LX60" s="45"/>
      <c r="LY60" s="45"/>
      <c r="LZ60" s="45"/>
      <c r="MA60" s="45"/>
      <c r="MB60" s="45"/>
      <c r="MC60" s="45"/>
      <c r="MD60" s="49"/>
      <c r="ME60" s="45"/>
      <c r="MF60" s="45"/>
      <c r="MG60" s="45"/>
      <c r="MH60" s="45"/>
      <c r="MI60" s="45"/>
      <c r="MJ60" s="45"/>
      <c r="MK60" s="45"/>
      <c r="ML60" s="45"/>
      <c r="MM60" s="45"/>
      <c r="MN60" s="45"/>
      <c r="MO60" s="45"/>
      <c r="MP60" s="45"/>
      <c r="MQ60" s="45"/>
      <c r="MR60" s="45"/>
      <c r="MS60" s="45"/>
      <c r="MT60" s="45"/>
      <c r="MU60" s="45"/>
      <c r="MV60" s="45"/>
      <c r="MW60" s="45"/>
      <c r="MX60" s="45"/>
      <c r="MY60" s="45"/>
      <c r="MZ60" s="45"/>
      <c r="NA60" s="45"/>
      <c r="NB60" s="45"/>
      <c r="NC60" s="45"/>
      <c r="ND60" s="45"/>
      <c r="NE60" s="45"/>
      <c r="NF60" s="45"/>
      <c r="NG60" s="45"/>
      <c r="NH60" s="48"/>
      <c r="NI60" s="34"/>
      <c r="NJ60" s="122"/>
      <c r="NK60" s="123"/>
      <c r="NL60" s="123"/>
      <c r="NM60" s="123"/>
      <c r="NN60" s="123"/>
      <c r="NO60" s="123"/>
      <c r="NP60" s="123"/>
      <c r="NQ60" s="123"/>
      <c r="NR60" s="123"/>
      <c r="NS60" s="123"/>
      <c r="NT60" s="123"/>
      <c r="NU60" s="123"/>
      <c r="NV60" s="123"/>
      <c r="NW60" s="123"/>
      <c r="NX60" s="124"/>
    </row>
    <row r="61" spans="1:393" ht="13.5" customHeight="1">
      <c r="A61" s="34"/>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c r="LX61" s="47"/>
      <c r="LY61" s="47"/>
      <c r="LZ61" s="47"/>
      <c r="MA61" s="47"/>
      <c r="MB61" s="47"/>
      <c r="MC61" s="47"/>
      <c r="MD61" s="47"/>
      <c r="ME61" s="47"/>
      <c r="MF61" s="47"/>
      <c r="MG61" s="47"/>
      <c r="MH61" s="47"/>
      <c r="MI61" s="47"/>
      <c r="MJ61" s="47"/>
      <c r="MK61" s="47"/>
      <c r="ML61" s="47"/>
      <c r="MM61" s="47"/>
      <c r="MN61" s="47"/>
      <c r="MO61" s="47"/>
      <c r="MP61" s="47"/>
      <c r="MQ61" s="47"/>
      <c r="MR61" s="47"/>
      <c r="MS61" s="47"/>
      <c r="MT61" s="47"/>
      <c r="MU61" s="47"/>
      <c r="MV61" s="47"/>
      <c r="MW61" s="47"/>
      <c r="MX61" s="47"/>
      <c r="MY61" s="47"/>
      <c r="MZ61" s="47"/>
      <c r="NA61" s="47"/>
      <c r="NB61" s="47"/>
      <c r="NC61" s="47"/>
      <c r="ND61" s="47"/>
      <c r="NE61" s="47"/>
      <c r="NF61" s="47"/>
      <c r="NG61" s="47"/>
      <c r="NH61" s="58"/>
      <c r="NI61" s="34"/>
      <c r="NJ61" s="122"/>
      <c r="NK61" s="123"/>
      <c r="NL61" s="123"/>
      <c r="NM61" s="123"/>
      <c r="NN61" s="123"/>
      <c r="NO61" s="123"/>
      <c r="NP61" s="123"/>
      <c r="NQ61" s="123"/>
      <c r="NR61" s="123"/>
      <c r="NS61" s="123"/>
      <c r="NT61" s="123"/>
      <c r="NU61" s="123"/>
      <c r="NV61" s="123"/>
      <c r="NW61" s="123"/>
      <c r="NX61" s="124"/>
    </row>
    <row r="62" spans="1:393" ht="13.5" customHeight="1">
      <c r="A62" s="48"/>
      <c r="B62" s="39"/>
      <c r="C62" s="40"/>
      <c r="D62" s="40"/>
      <c r="E62" s="40"/>
      <c r="F62" s="103" t="s">
        <v>83</v>
      </c>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c r="EO62" s="103"/>
      <c r="EP62" s="103"/>
      <c r="EQ62" s="103"/>
      <c r="ER62" s="103"/>
      <c r="ES62" s="103"/>
      <c r="ET62" s="103"/>
      <c r="EU62" s="103"/>
      <c r="EV62" s="103"/>
      <c r="EW62" s="103"/>
      <c r="EX62" s="103"/>
      <c r="EY62" s="103"/>
      <c r="EZ62" s="103"/>
      <c r="FA62" s="103"/>
      <c r="FB62" s="103"/>
      <c r="FC62" s="103"/>
      <c r="FD62" s="103"/>
      <c r="FE62" s="103"/>
      <c r="FF62" s="103"/>
      <c r="FG62" s="103"/>
      <c r="FH62" s="103"/>
      <c r="FI62" s="103"/>
      <c r="FJ62" s="103"/>
      <c r="FK62" s="103"/>
      <c r="FL62" s="103"/>
      <c r="FM62" s="103"/>
      <c r="FN62" s="103"/>
      <c r="FO62" s="103"/>
      <c r="FP62" s="103"/>
      <c r="FQ62" s="103"/>
      <c r="FR62" s="103"/>
      <c r="FS62" s="103"/>
      <c r="FT62" s="103"/>
      <c r="FU62" s="103"/>
      <c r="FV62" s="103"/>
      <c r="FW62" s="103"/>
      <c r="FX62" s="103"/>
      <c r="FY62" s="103"/>
      <c r="FZ62" s="103"/>
      <c r="GA62" s="103"/>
      <c r="GB62" s="103"/>
      <c r="GC62" s="103"/>
      <c r="GD62" s="103"/>
      <c r="GE62" s="103"/>
      <c r="GF62" s="103"/>
      <c r="GG62" s="103"/>
      <c r="GH62" s="103"/>
      <c r="GI62" s="103"/>
      <c r="GJ62" s="103"/>
      <c r="GK62" s="103"/>
      <c r="GL62" s="103"/>
      <c r="GM62" s="103"/>
      <c r="GN62" s="103"/>
      <c r="GO62" s="103"/>
      <c r="GP62" s="103"/>
      <c r="GQ62" s="103"/>
      <c r="GR62" s="103"/>
      <c r="GS62" s="103"/>
      <c r="GT62" s="103"/>
      <c r="GU62" s="103"/>
      <c r="GV62" s="103"/>
      <c r="GW62" s="103"/>
      <c r="GX62" s="103"/>
      <c r="GY62" s="103"/>
      <c r="GZ62" s="103"/>
      <c r="HA62" s="103"/>
      <c r="HB62" s="103"/>
      <c r="HC62" s="103"/>
      <c r="HD62" s="103"/>
      <c r="HE62" s="103"/>
      <c r="HF62" s="103"/>
      <c r="HG62" s="103"/>
      <c r="HH62" s="103"/>
      <c r="HI62" s="103"/>
      <c r="HJ62" s="103"/>
      <c r="HK62" s="103"/>
      <c r="HL62" s="103"/>
      <c r="HM62" s="103"/>
      <c r="HN62" s="103"/>
      <c r="HO62" s="103"/>
      <c r="HP62" s="103"/>
      <c r="HQ62" s="103"/>
      <c r="HR62" s="103"/>
      <c r="HS62" s="103"/>
      <c r="HT62" s="103"/>
      <c r="HU62" s="103"/>
      <c r="HV62" s="103"/>
      <c r="HW62" s="103"/>
      <c r="HX62" s="103"/>
      <c r="HY62" s="103"/>
      <c r="HZ62" s="103"/>
      <c r="IA62" s="103"/>
      <c r="IB62" s="103"/>
      <c r="IC62" s="103"/>
      <c r="ID62" s="103"/>
      <c r="IE62" s="103"/>
      <c r="IF62" s="103"/>
      <c r="IG62" s="103"/>
      <c r="IH62" s="103"/>
      <c r="II62" s="103"/>
      <c r="IJ62" s="103"/>
      <c r="IK62" s="103"/>
      <c r="IL62" s="103"/>
      <c r="IM62" s="103"/>
      <c r="IN62" s="103"/>
      <c r="IO62" s="103"/>
      <c r="IP62" s="103"/>
      <c r="IQ62" s="103"/>
      <c r="IR62" s="103"/>
      <c r="IS62" s="103"/>
      <c r="IT62" s="103"/>
      <c r="IU62" s="103"/>
      <c r="IV62" s="103"/>
      <c r="IW62" s="103"/>
      <c r="IX62" s="103"/>
      <c r="IY62" s="103"/>
      <c r="IZ62" s="103"/>
      <c r="JA62" s="103"/>
      <c r="JB62" s="103"/>
      <c r="JC62" s="103"/>
      <c r="JD62" s="103"/>
      <c r="JE62" s="103"/>
      <c r="JF62" s="103"/>
      <c r="JG62" s="103"/>
      <c r="JH62" s="103"/>
      <c r="JI62" s="103"/>
      <c r="JJ62" s="103"/>
      <c r="JK62" s="103"/>
      <c r="JL62" s="103"/>
      <c r="JM62" s="103"/>
      <c r="JN62" s="103"/>
      <c r="JO62" s="103"/>
      <c r="JP62" s="103"/>
      <c r="JQ62" s="103"/>
      <c r="JR62" s="103"/>
      <c r="JS62" s="103"/>
      <c r="JT62" s="103"/>
      <c r="JU62" s="103"/>
      <c r="JV62" s="103"/>
      <c r="JW62" s="103"/>
      <c r="JX62" s="103"/>
      <c r="JY62" s="103"/>
      <c r="JZ62" s="103"/>
      <c r="KA62" s="103"/>
      <c r="KB62" s="103"/>
      <c r="KC62" s="103"/>
      <c r="KD62" s="103"/>
      <c r="KE62" s="103"/>
      <c r="KF62" s="103"/>
      <c r="KG62" s="103"/>
      <c r="KH62" s="103"/>
      <c r="KI62" s="103"/>
      <c r="KJ62" s="103"/>
      <c r="KK62" s="103"/>
      <c r="KL62" s="103"/>
      <c r="KM62" s="103"/>
      <c r="KN62" s="103"/>
      <c r="KO62" s="103"/>
      <c r="KP62" s="103"/>
      <c r="KQ62" s="103"/>
      <c r="KR62" s="103"/>
      <c r="KS62" s="103"/>
      <c r="KT62" s="103"/>
      <c r="KU62" s="103"/>
      <c r="KV62" s="103"/>
      <c r="KW62" s="103"/>
      <c r="KX62" s="103"/>
      <c r="KY62" s="103"/>
      <c r="KZ62" s="103"/>
      <c r="LA62" s="103"/>
      <c r="LB62" s="103"/>
      <c r="LC62" s="103"/>
      <c r="LD62" s="103"/>
      <c r="LE62" s="103"/>
      <c r="LF62" s="103"/>
      <c r="LG62" s="103"/>
      <c r="LH62" s="103"/>
      <c r="LI62" s="103"/>
      <c r="LJ62" s="103"/>
      <c r="LK62" s="103"/>
      <c r="LL62" s="103"/>
      <c r="LM62" s="103"/>
      <c r="LN62" s="103"/>
      <c r="LO62" s="103"/>
      <c r="LP62" s="103"/>
      <c r="LQ62" s="103"/>
      <c r="LR62" s="103"/>
      <c r="LS62" s="103"/>
      <c r="LT62" s="103"/>
      <c r="LU62" s="103"/>
      <c r="LV62" s="103"/>
      <c r="LW62" s="103"/>
      <c r="LX62" s="103"/>
      <c r="LY62" s="103"/>
      <c r="LZ62" s="103"/>
      <c r="MA62" s="103"/>
      <c r="MB62" s="103"/>
      <c r="MC62" s="103"/>
      <c r="MD62" s="103"/>
      <c r="ME62" s="103"/>
      <c r="MF62" s="103"/>
      <c r="MG62" s="103"/>
      <c r="MH62" s="103"/>
      <c r="MI62" s="103"/>
      <c r="MJ62" s="103"/>
      <c r="MK62" s="103"/>
      <c r="ML62" s="103"/>
      <c r="MM62" s="103"/>
      <c r="MN62" s="103"/>
      <c r="MO62" s="103"/>
      <c r="MP62" s="103"/>
      <c r="MQ62" s="103"/>
      <c r="MR62" s="103"/>
      <c r="MS62" s="103"/>
      <c r="MT62" s="103"/>
      <c r="MU62" s="103"/>
      <c r="MV62" s="103"/>
      <c r="MW62" s="103"/>
      <c r="MX62" s="103"/>
      <c r="MY62" s="103"/>
      <c r="MZ62" s="103"/>
      <c r="NA62" s="103"/>
      <c r="NB62" s="103"/>
      <c r="NC62" s="103"/>
      <c r="ND62" s="103"/>
      <c r="NE62" s="40"/>
      <c r="NF62" s="40"/>
      <c r="NG62" s="40"/>
      <c r="NH62" s="57"/>
      <c r="NI62" s="34"/>
      <c r="NJ62" s="122"/>
      <c r="NK62" s="123"/>
      <c r="NL62" s="123"/>
      <c r="NM62" s="123"/>
      <c r="NN62" s="123"/>
      <c r="NO62" s="123"/>
      <c r="NP62" s="123"/>
      <c r="NQ62" s="123"/>
      <c r="NR62" s="123"/>
      <c r="NS62" s="123"/>
      <c r="NT62" s="123"/>
      <c r="NU62" s="123"/>
      <c r="NV62" s="123"/>
      <c r="NW62" s="123"/>
      <c r="NX62" s="124"/>
    </row>
    <row r="63" spans="1:393" ht="13.5" customHeight="1">
      <c r="A63" s="48"/>
      <c r="B63" s="39"/>
      <c r="C63" s="40"/>
      <c r="D63" s="40"/>
      <c r="E63" s="40"/>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c r="IP63" s="104"/>
      <c r="IQ63" s="104"/>
      <c r="IR63" s="104"/>
      <c r="IS63" s="104"/>
      <c r="IT63" s="104"/>
      <c r="IU63" s="104"/>
      <c r="IV63" s="104"/>
      <c r="IW63" s="104"/>
      <c r="IX63" s="104"/>
      <c r="IY63" s="104"/>
      <c r="IZ63" s="104"/>
      <c r="JA63" s="104"/>
      <c r="JB63" s="104"/>
      <c r="JC63" s="104"/>
      <c r="JD63" s="104"/>
      <c r="JE63" s="104"/>
      <c r="JF63" s="104"/>
      <c r="JG63" s="104"/>
      <c r="JH63" s="104"/>
      <c r="JI63" s="104"/>
      <c r="JJ63" s="104"/>
      <c r="JK63" s="104"/>
      <c r="JL63" s="104"/>
      <c r="JM63" s="104"/>
      <c r="JN63" s="104"/>
      <c r="JO63" s="104"/>
      <c r="JP63" s="104"/>
      <c r="JQ63" s="104"/>
      <c r="JR63" s="104"/>
      <c r="JS63" s="104"/>
      <c r="JT63" s="104"/>
      <c r="JU63" s="104"/>
      <c r="JV63" s="104"/>
      <c r="JW63" s="104"/>
      <c r="JX63" s="104"/>
      <c r="JY63" s="104"/>
      <c r="JZ63" s="104"/>
      <c r="KA63" s="104"/>
      <c r="KB63" s="104"/>
      <c r="KC63" s="104"/>
      <c r="KD63" s="104"/>
      <c r="KE63" s="104"/>
      <c r="KF63" s="104"/>
      <c r="KG63" s="104"/>
      <c r="KH63" s="104"/>
      <c r="KI63" s="104"/>
      <c r="KJ63" s="104"/>
      <c r="KK63" s="104"/>
      <c r="KL63" s="104"/>
      <c r="KM63" s="104"/>
      <c r="KN63" s="104"/>
      <c r="KO63" s="104"/>
      <c r="KP63" s="104"/>
      <c r="KQ63" s="104"/>
      <c r="KR63" s="104"/>
      <c r="KS63" s="104"/>
      <c r="KT63" s="104"/>
      <c r="KU63" s="104"/>
      <c r="KV63" s="104"/>
      <c r="KW63" s="104"/>
      <c r="KX63" s="104"/>
      <c r="KY63" s="104"/>
      <c r="KZ63" s="104"/>
      <c r="LA63" s="104"/>
      <c r="LB63" s="104"/>
      <c r="LC63" s="104"/>
      <c r="LD63" s="104"/>
      <c r="LE63" s="104"/>
      <c r="LF63" s="104"/>
      <c r="LG63" s="104"/>
      <c r="LH63" s="104"/>
      <c r="LI63" s="104"/>
      <c r="LJ63" s="104"/>
      <c r="LK63" s="104"/>
      <c r="LL63" s="104"/>
      <c r="LM63" s="104"/>
      <c r="LN63" s="104"/>
      <c r="LO63" s="104"/>
      <c r="LP63" s="104"/>
      <c r="LQ63" s="104"/>
      <c r="LR63" s="104"/>
      <c r="LS63" s="104"/>
      <c r="LT63" s="104"/>
      <c r="LU63" s="104"/>
      <c r="LV63" s="104"/>
      <c r="LW63" s="104"/>
      <c r="LX63" s="104"/>
      <c r="LY63" s="104"/>
      <c r="LZ63" s="104"/>
      <c r="MA63" s="104"/>
      <c r="MB63" s="104"/>
      <c r="MC63" s="104"/>
      <c r="MD63" s="104"/>
      <c r="ME63" s="104"/>
      <c r="MF63" s="104"/>
      <c r="MG63" s="104"/>
      <c r="MH63" s="104"/>
      <c r="MI63" s="104"/>
      <c r="MJ63" s="104"/>
      <c r="MK63" s="104"/>
      <c r="ML63" s="104"/>
      <c r="MM63" s="104"/>
      <c r="MN63" s="104"/>
      <c r="MO63" s="104"/>
      <c r="MP63" s="104"/>
      <c r="MQ63" s="104"/>
      <c r="MR63" s="104"/>
      <c r="MS63" s="104"/>
      <c r="MT63" s="104"/>
      <c r="MU63" s="104"/>
      <c r="MV63" s="104"/>
      <c r="MW63" s="104"/>
      <c r="MX63" s="104"/>
      <c r="MY63" s="104"/>
      <c r="MZ63" s="104"/>
      <c r="NA63" s="104"/>
      <c r="NB63" s="104"/>
      <c r="NC63" s="104"/>
      <c r="ND63" s="104"/>
      <c r="NE63" s="40"/>
      <c r="NF63" s="40"/>
      <c r="NG63" s="40"/>
      <c r="NH63" s="57"/>
      <c r="NI63" s="34"/>
      <c r="NJ63" s="122"/>
      <c r="NK63" s="123"/>
      <c r="NL63" s="123"/>
      <c r="NM63" s="123"/>
      <c r="NN63" s="123"/>
      <c r="NO63" s="123"/>
      <c r="NP63" s="123"/>
      <c r="NQ63" s="123"/>
      <c r="NR63" s="123"/>
      <c r="NS63" s="123"/>
      <c r="NT63" s="123"/>
      <c r="NU63" s="123"/>
      <c r="NV63" s="123"/>
      <c r="NW63" s="123"/>
      <c r="NX63" s="124"/>
    </row>
    <row r="64" spans="1:393" ht="13.5" customHeight="1">
      <c r="A64" s="34"/>
      <c r="B64" s="4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8"/>
      <c r="NI64" s="34"/>
      <c r="NJ64" s="122"/>
      <c r="NK64" s="123"/>
      <c r="NL64" s="123"/>
      <c r="NM64" s="123"/>
      <c r="NN64" s="123"/>
      <c r="NO64" s="123"/>
      <c r="NP64" s="123"/>
      <c r="NQ64" s="123"/>
      <c r="NR64" s="123"/>
      <c r="NS64" s="123"/>
      <c r="NT64" s="123"/>
      <c r="NU64" s="123"/>
      <c r="NV64" s="123"/>
      <c r="NW64" s="123"/>
      <c r="NX64" s="124"/>
    </row>
    <row r="65" spans="1:388" ht="13.5" customHeight="1">
      <c r="A65" s="34"/>
      <c r="B65" s="4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4"/>
      <c r="AW65" s="44"/>
      <c r="AX65" s="44"/>
      <c r="AY65" s="44"/>
      <c r="AZ65" s="44"/>
      <c r="BA65" s="44"/>
      <c r="BB65" s="44"/>
      <c r="BC65" s="44"/>
      <c r="BD65" s="44"/>
      <c r="BE65" s="44"/>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4"/>
      <c r="CZ65" s="42"/>
      <c r="DA65" s="42"/>
      <c r="DB65" s="42"/>
      <c r="DC65" s="42"/>
      <c r="DD65" s="42"/>
      <c r="DE65" s="42"/>
      <c r="DF65" s="42"/>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4"/>
      <c r="IF65" s="44"/>
      <c r="IG65" s="44"/>
      <c r="IH65" s="44"/>
      <c r="II65" s="44"/>
      <c r="IJ65" s="44"/>
      <c r="IK65" s="44"/>
      <c r="IL65" s="44"/>
      <c r="IM65" s="44"/>
      <c r="IN65" s="44"/>
      <c r="IO65" s="44"/>
      <c r="IP65" s="44"/>
      <c r="IQ65" s="44"/>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4"/>
      <c r="KN65" s="44"/>
      <c r="KO65" s="44"/>
      <c r="KP65" s="44"/>
      <c r="KQ65" s="44"/>
      <c r="KR65" s="44"/>
      <c r="KS65" s="44"/>
      <c r="KT65" s="44"/>
      <c r="KU65" s="44"/>
      <c r="KV65" s="44"/>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4"/>
      <c r="MP65" s="44"/>
      <c r="MQ65" s="44"/>
      <c r="MR65" s="44"/>
      <c r="MS65" s="44"/>
      <c r="MT65" s="44"/>
      <c r="MU65" s="44"/>
      <c r="MV65" s="44"/>
      <c r="MW65" s="44"/>
      <c r="MX65" s="44"/>
      <c r="MY65" s="44"/>
      <c r="MZ65" s="44"/>
      <c r="NA65" s="42"/>
      <c r="NB65" s="42"/>
      <c r="NC65" s="42"/>
      <c r="ND65" s="44"/>
      <c r="NE65" s="44"/>
      <c r="NF65" s="44"/>
      <c r="NG65" s="44"/>
      <c r="NH65" s="48"/>
      <c r="NI65" s="34"/>
      <c r="NJ65" s="122"/>
      <c r="NK65" s="123"/>
      <c r="NL65" s="123"/>
      <c r="NM65" s="123"/>
      <c r="NN65" s="123"/>
      <c r="NO65" s="123"/>
      <c r="NP65" s="123"/>
      <c r="NQ65" s="123"/>
      <c r="NR65" s="123"/>
      <c r="NS65" s="123"/>
      <c r="NT65" s="123"/>
      <c r="NU65" s="123"/>
      <c r="NV65" s="123"/>
      <c r="NW65" s="123"/>
      <c r="NX65" s="124"/>
    </row>
    <row r="66" spans="1:388" ht="13.5" customHeight="1">
      <c r="A66" s="34"/>
      <c r="B66" s="4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4"/>
      <c r="AW66" s="44"/>
      <c r="AX66" s="44"/>
      <c r="AY66" s="44"/>
      <c r="AZ66" s="44"/>
      <c r="BA66" s="44"/>
      <c r="BB66" s="44"/>
      <c r="BC66" s="44"/>
      <c r="BD66" s="44"/>
      <c r="BE66" s="44"/>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4"/>
      <c r="CZ66" s="42"/>
      <c r="DA66" s="42"/>
      <c r="DB66" s="42"/>
      <c r="DC66" s="42"/>
      <c r="DD66" s="42"/>
      <c r="DE66" s="42"/>
      <c r="DF66" s="42"/>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4"/>
      <c r="IF66" s="44"/>
      <c r="IG66" s="44"/>
      <c r="IH66" s="44"/>
      <c r="II66" s="44"/>
      <c r="IJ66" s="44"/>
      <c r="IK66" s="44"/>
      <c r="IL66" s="44"/>
      <c r="IM66" s="44"/>
      <c r="IN66" s="44"/>
      <c r="IO66" s="44"/>
      <c r="IP66" s="44"/>
      <c r="IQ66" s="44"/>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4"/>
      <c r="KN66" s="44"/>
      <c r="KO66" s="44"/>
      <c r="KP66" s="44"/>
      <c r="KQ66" s="44"/>
      <c r="KR66" s="44"/>
      <c r="KS66" s="44"/>
      <c r="KT66" s="44"/>
      <c r="KU66" s="44"/>
      <c r="KV66" s="44"/>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4"/>
      <c r="MP66" s="44"/>
      <c r="MQ66" s="44"/>
      <c r="MR66" s="44"/>
      <c r="MS66" s="44"/>
      <c r="MT66" s="44"/>
      <c r="MU66" s="44"/>
      <c r="MV66" s="44"/>
      <c r="MW66" s="44"/>
      <c r="MX66" s="44"/>
      <c r="MY66" s="44"/>
      <c r="MZ66" s="44"/>
      <c r="NA66" s="42"/>
      <c r="NB66" s="42"/>
      <c r="NC66" s="42"/>
      <c r="ND66" s="44"/>
      <c r="NE66" s="44"/>
      <c r="NF66" s="44"/>
      <c r="NG66" s="44"/>
      <c r="NH66" s="48"/>
      <c r="NI66" s="34"/>
      <c r="NJ66" s="122"/>
      <c r="NK66" s="123"/>
      <c r="NL66" s="123"/>
      <c r="NM66" s="123"/>
      <c r="NN66" s="123"/>
      <c r="NO66" s="123"/>
      <c r="NP66" s="123"/>
      <c r="NQ66" s="123"/>
      <c r="NR66" s="123"/>
      <c r="NS66" s="123"/>
      <c r="NT66" s="123"/>
      <c r="NU66" s="123"/>
      <c r="NV66" s="123"/>
      <c r="NW66" s="123"/>
      <c r="NX66" s="124"/>
    </row>
    <row r="67" spans="1:388" ht="13.5" customHeight="1">
      <c r="A67" s="34"/>
      <c r="B67" s="41"/>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42"/>
      <c r="LR67" s="42"/>
      <c r="LS67" s="42"/>
      <c r="LT67" s="42"/>
      <c r="LU67" s="42"/>
      <c r="LV67" s="42"/>
      <c r="LW67" s="42"/>
      <c r="LX67" s="42"/>
      <c r="LY67" s="42"/>
      <c r="LZ67" s="42"/>
      <c r="MA67" s="42"/>
      <c r="MB67" s="42"/>
      <c r="MC67" s="42"/>
      <c r="MD67" s="42"/>
      <c r="ME67" s="42"/>
      <c r="MF67" s="42"/>
      <c r="MG67" s="42"/>
      <c r="MH67" s="42"/>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4"/>
      <c r="NH67" s="48"/>
      <c r="NI67" s="34"/>
      <c r="NJ67" s="125"/>
      <c r="NK67" s="126"/>
      <c r="NL67" s="126"/>
      <c r="NM67" s="126"/>
      <c r="NN67" s="126"/>
      <c r="NO67" s="126"/>
      <c r="NP67" s="126"/>
      <c r="NQ67" s="126"/>
      <c r="NR67" s="126"/>
      <c r="NS67" s="126"/>
      <c r="NT67" s="126"/>
      <c r="NU67" s="126"/>
      <c r="NV67" s="126"/>
      <c r="NW67" s="126"/>
      <c r="NX67" s="127"/>
    </row>
    <row r="68" spans="1:388" ht="13.5" customHeight="1">
      <c r="A68" s="34"/>
      <c r="B68" s="41"/>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42"/>
      <c r="LR68" s="42"/>
      <c r="LS68" s="42"/>
      <c r="LT68" s="42"/>
      <c r="LU68" s="42"/>
      <c r="LV68" s="42"/>
      <c r="LW68" s="42"/>
      <c r="LX68" s="42"/>
      <c r="LY68" s="42"/>
      <c r="LZ68" s="42"/>
      <c r="MA68" s="42"/>
      <c r="MB68" s="42"/>
      <c r="MC68" s="42"/>
      <c r="MD68" s="42"/>
      <c r="ME68" s="42"/>
      <c r="MF68" s="42"/>
      <c r="MG68" s="42"/>
      <c r="MH68" s="42"/>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4"/>
      <c r="NH68" s="48"/>
      <c r="NI68" s="34"/>
      <c r="NJ68" s="110" t="s">
        <v>84</v>
      </c>
      <c r="NK68" s="111"/>
      <c r="NL68" s="111"/>
      <c r="NM68" s="111"/>
      <c r="NN68" s="111"/>
      <c r="NO68" s="111"/>
      <c r="NP68" s="111"/>
      <c r="NQ68" s="111"/>
      <c r="NR68" s="111"/>
      <c r="NS68" s="111"/>
      <c r="NT68" s="111"/>
      <c r="NU68" s="111"/>
      <c r="NV68" s="111"/>
      <c r="NW68" s="111"/>
      <c r="NX68" s="112"/>
    </row>
    <row r="69" spans="1:388" ht="13.5" customHeight="1">
      <c r="A69" s="34"/>
      <c r="B69" s="41"/>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42"/>
      <c r="LR69" s="42"/>
      <c r="LS69" s="42"/>
      <c r="LT69" s="42"/>
      <c r="LU69" s="42"/>
      <c r="LV69" s="42"/>
      <c r="LW69" s="42"/>
      <c r="LX69" s="42"/>
      <c r="LY69" s="42"/>
      <c r="LZ69" s="42"/>
      <c r="MA69" s="42"/>
      <c r="MB69" s="42"/>
      <c r="MC69" s="42"/>
      <c r="MD69" s="42"/>
      <c r="ME69" s="42"/>
      <c r="MF69" s="42"/>
      <c r="MG69" s="42"/>
      <c r="MH69" s="42"/>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76"/>
      <c r="NH69" s="48"/>
      <c r="NI69" s="34"/>
      <c r="NJ69" s="113"/>
      <c r="NK69" s="114"/>
      <c r="NL69" s="114"/>
      <c r="NM69" s="114"/>
      <c r="NN69" s="114"/>
      <c r="NO69" s="114"/>
      <c r="NP69" s="114"/>
      <c r="NQ69" s="114"/>
      <c r="NR69" s="114"/>
      <c r="NS69" s="114"/>
      <c r="NT69" s="114"/>
      <c r="NU69" s="114"/>
      <c r="NV69" s="114"/>
      <c r="NW69" s="114"/>
      <c r="NX69" s="115"/>
    </row>
    <row r="70" spans="1:388" ht="13.5" customHeight="1">
      <c r="A70" s="34"/>
      <c r="B70" s="41"/>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42"/>
      <c r="LR70" s="42"/>
      <c r="LS70" s="42"/>
      <c r="LT70" s="42"/>
      <c r="LU70" s="42"/>
      <c r="LV70" s="42"/>
      <c r="LW70" s="42"/>
      <c r="LX70" s="42"/>
      <c r="LY70" s="42"/>
      <c r="LZ70" s="42"/>
      <c r="MA70" s="42"/>
      <c r="MB70" s="42"/>
      <c r="MC70" s="42"/>
      <c r="MD70" s="42"/>
      <c r="ME70" s="42"/>
      <c r="MF70" s="42"/>
      <c r="MG70" s="42"/>
      <c r="MH70" s="42"/>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76"/>
      <c r="NH70" s="48"/>
      <c r="NI70" s="34"/>
      <c r="NJ70" s="116" t="s">
        <v>85</v>
      </c>
      <c r="NK70" s="117"/>
      <c r="NL70" s="117"/>
      <c r="NM70" s="117"/>
      <c r="NN70" s="117"/>
      <c r="NO70" s="117"/>
      <c r="NP70" s="117"/>
      <c r="NQ70" s="117"/>
      <c r="NR70" s="117"/>
      <c r="NS70" s="117"/>
      <c r="NT70" s="117"/>
      <c r="NU70" s="117"/>
      <c r="NV70" s="117"/>
      <c r="NW70" s="117"/>
      <c r="NX70" s="118"/>
    </row>
    <row r="71" spans="1:388" ht="13.5" customHeight="1">
      <c r="A71" s="34"/>
      <c r="B71" s="41"/>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42"/>
      <c r="LR71" s="42"/>
      <c r="LS71" s="42"/>
      <c r="LT71" s="42"/>
      <c r="LU71" s="42"/>
      <c r="LV71" s="42"/>
      <c r="LW71" s="42"/>
      <c r="LX71" s="42"/>
      <c r="LY71" s="42"/>
      <c r="LZ71" s="42"/>
      <c r="MA71" s="42"/>
      <c r="MB71" s="42"/>
      <c r="MC71" s="42"/>
      <c r="MD71" s="42"/>
      <c r="ME71" s="42"/>
      <c r="MF71" s="42"/>
      <c r="MG71" s="42"/>
      <c r="MH71" s="42"/>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76"/>
      <c r="NH71" s="48"/>
      <c r="NI71" s="34"/>
      <c r="NJ71" s="116"/>
      <c r="NK71" s="117"/>
      <c r="NL71" s="117"/>
      <c r="NM71" s="117"/>
      <c r="NN71" s="117"/>
      <c r="NO71" s="117"/>
      <c r="NP71" s="117"/>
      <c r="NQ71" s="117"/>
      <c r="NR71" s="117"/>
      <c r="NS71" s="117"/>
      <c r="NT71" s="117"/>
      <c r="NU71" s="117"/>
      <c r="NV71" s="117"/>
      <c r="NW71" s="117"/>
      <c r="NX71" s="118"/>
    </row>
    <row r="72" spans="1:388" ht="13.5" customHeight="1">
      <c r="A72" s="34"/>
      <c r="B72" s="41"/>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42"/>
      <c r="LR72" s="42"/>
      <c r="LS72" s="42"/>
      <c r="LT72" s="42"/>
      <c r="LU72" s="42"/>
      <c r="LV72" s="42"/>
      <c r="LW72" s="42"/>
      <c r="LX72" s="42"/>
      <c r="LY72" s="42"/>
      <c r="LZ72" s="42"/>
      <c r="MA72" s="42"/>
      <c r="MB72" s="42"/>
      <c r="MC72" s="42"/>
      <c r="MD72" s="42"/>
      <c r="ME72" s="42"/>
      <c r="MF72" s="42"/>
      <c r="MG72" s="42"/>
      <c r="MH72" s="42"/>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76"/>
      <c r="NH72" s="48"/>
      <c r="NI72" s="34"/>
      <c r="NJ72" s="116"/>
      <c r="NK72" s="117"/>
      <c r="NL72" s="117"/>
      <c r="NM72" s="117"/>
      <c r="NN72" s="117"/>
      <c r="NO72" s="117"/>
      <c r="NP72" s="117"/>
      <c r="NQ72" s="117"/>
      <c r="NR72" s="117"/>
      <c r="NS72" s="117"/>
      <c r="NT72" s="117"/>
      <c r="NU72" s="117"/>
      <c r="NV72" s="117"/>
      <c r="NW72" s="117"/>
      <c r="NX72" s="118"/>
    </row>
    <row r="73" spans="1:388" ht="13.5" customHeight="1">
      <c r="A73" s="34"/>
      <c r="B73" s="41"/>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42"/>
      <c r="LR73" s="42"/>
      <c r="LS73" s="42"/>
      <c r="LT73" s="42"/>
      <c r="LU73" s="42"/>
      <c r="LV73" s="42"/>
      <c r="LW73" s="42"/>
      <c r="LX73" s="42"/>
      <c r="LY73" s="42"/>
      <c r="LZ73" s="42"/>
      <c r="MA73" s="42"/>
      <c r="MB73" s="42"/>
      <c r="MC73" s="42"/>
      <c r="MD73" s="42"/>
      <c r="ME73" s="42"/>
      <c r="MF73" s="42"/>
      <c r="MG73" s="42"/>
      <c r="MH73" s="42"/>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0"/>
      <c r="NH73" s="48"/>
      <c r="NI73" s="34"/>
      <c r="NJ73" s="116"/>
      <c r="NK73" s="117"/>
      <c r="NL73" s="117"/>
      <c r="NM73" s="117"/>
      <c r="NN73" s="117"/>
      <c r="NO73" s="117"/>
      <c r="NP73" s="117"/>
      <c r="NQ73" s="117"/>
      <c r="NR73" s="117"/>
      <c r="NS73" s="117"/>
      <c r="NT73" s="117"/>
      <c r="NU73" s="117"/>
      <c r="NV73" s="117"/>
      <c r="NW73" s="117"/>
      <c r="NX73" s="118"/>
    </row>
    <row r="74" spans="1:388" ht="13.5" customHeight="1">
      <c r="A74" s="34"/>
      <c r="B74" s="41"/>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42"/>
      <c r="LR74" s="42"/>
      <c r="LS74" s="42"/>
      <c r="LT74" s="42"/>
      <c r="LU74" s="42"/>
      <c r="LV74" s="42"/>
      <c r="LW74" s="42"/>
      <c r="LX74" s="42"/>
      <c r="LY74" s="42"/>
      <c r="LZ74" s="42"/>
      <c r="MA74" s="42"/>
      <c r="MB74" s="42"/>
      <c r="MC74" s="42"/>
      <c r="MD74" s="42"/>
      <c r="ME74" s="42"/>
      <c r="MF74" s="42"/>
      <c r="MG74" s="42"/>
      <c r="MH74" s="42"/>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4"/>
      <c r="NH74" s="48"/>
      <c r="NI74" s="34"/>
      <c r="NJ74" s="116"/>
      <c r="NK74" s="117"/>
      <c r="NL74" s="117"/>
      <c r="NM74" s="117"/>
      <c r="NN74" s="117"/>
      <c r="NO74" s="117"/>
      <c r="NP74" s="117"/>
      <c r="NQ74" s="117"/>
      <c r="NR74" s="117"/>
      <c r="NS74" s="117"/>
      <c r="NT74" s="117"/>
      <c r="NU74" s="117"/>
      <c r="NV74" s="117"/>
      <c r="NW74" s="117"/>
      <c r="NX74" s="118"/>
    </row>
    <row r="75" spans="1:388" ht="13.5" customHeight="1">
      <c r="A75" s="34"/>
      <c r="B75" s="41"/>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42"/>
      <c r="LR75" s="42"/>
      <c r="LS75" s="42"/>
      <c r="LT75" s="42"/>
      <c r="LU75" s="42"/>
      <c r="LV75" s="42"/>
      <c r="LW75" s="42"/>
      <c r="LX75" s="42"/>
      <c r="LY75" s="42"/>
      <c r="LZ75" s="42"/>
      <c r="MA75" s="42"/>
      <c r="MB75" s="42"/>
      <c r="MC75" s="42"/>
      <c r="MD75" s="42"/>
      <c r="ME75" s="42"/>
      <c r="MF75" s="42"/>
      <c r="MG75" s="42"/>
      <c r="MH75" s="42"/>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4"/>
      <c r="NH75" s="48"/>
      <c r="NI75" s="34"/>
      <c r="NJ75" s="116"/>
      <c r="NK75" s="117"/>
      <c r="NL75" s="117"/>
      <c r="NM75" s="117"/>
      <c r="NN75" s="117"/>
      <c r="NO75" s="117"/>
      <c r="NP75" s="117"/>
      <c r="NQ75" s="117"/>
      <c r="NR75" s="117"/>
      <c r="NS75" s="117"/>
      <c r="NT75" s="117"/>
      <c r="NU75" s="117"/>
      <c r="NV75" s="117"/>
      <c r="NW75" s="117"/>
      <c r="NX75" s="118"/>
    </row>
    <row r="76" spans="1:388" ht="13.5" customHeight="1">
      <c r="A76" s="34"/>
      <c r="B76" s="41"/>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42"/>
      <c r="LR76" s="42"/>
      <c r="LS76" s="42"/>
      <c r="LT76" s="42"/>
      <c r="LU76" s="42"/>
      <c r="LV76" s="42"/>
      <c r="LW76" s="42"/>
      <c r="LX76" s="42"/>
      <c r="LY76" s="42"/>
      <c r="LZ76" s="42"/>
      <c r="MA76" s="42"/>
      <c r="MB76" s="42"/>
      <c r="MC76" s="42"/>
      <c r="MD76" s="42"/>
      <c r="ME76" s="42"/>
      <c r="MF76" s="42"/>
      <c r="MG76" s="42"/>
      <c r="MH76" s="42"/>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4"/>
      <c r="NH76" s="48"/>
      <c r="NI76" s="34"/>
      <c r="NJ76" s="116"/>
      <c r="NK76" s="117"/>
      <c r="NL76" s="117"/>
      <c r="NM76" s="117"/>
      <c r="NN76" s="117"/>
      <c r="NO76" s="117"/>
      <c r="NP76" s="117"/>
      <c r="NQ76" s="117"/>
      <c r="NR76" s="117"/>
      <c r="NS76" s="117"/>
      <c r="NT76" s="117"/>
      <c r="NU76" s="117"/>
      <c r="NV76" s="117"/>
      <c r="NW76" s="117"/>
      <c r="NX76" s="118"/>
    </row>
    <row r="77" spans="1:388" ht="13.5" customHeight="1">
      <c r="A77" s="34"/>
      <c r="B77" s="41"/>
      <c r="C77" s="42"/>
      <c r="D77" s="42"/>
      <c r="E77" s="42"/>
      <c r="F77" s="42"/>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42"/>
      <c r="LR77" s="42"/>
      <c r="LS77" s="42"/>
      <c r="LT77" s="42"/>
      <c r="LU77" s="42"/>
      <c r="LV77" s="42"/>
      <c r="LW77" s="42"/>
      <c r="LX77" s="42"/>
      <c r="LY77" s="42"/>
      <c r="LZ77" s="42"/>
      <c r="MA77" s="42"/>
      <c r="MB77" s="42"/>
      <c r="MC77" s="42"/>
      <c r="MD77" s="42"/>
      <c r="ME77" s="42"/>
      <c r="MF77" s="42"/>
      <c r="MG77" s="42"/>
      <c r="MH77" s="42"/>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4"/>
      <c r="NH77" s="48"/>
      <c r="NI77" s="34"/>
      <c r="NJ77" s="116"/>
      <c r="NK77" s="117"/>
      <c r="NL77" s="117"/>
      <c r="NM77" s="117"/>
      <c r="NN77" s="117"/>
      <c r="NO77" s="117"/>
      <c r="NP77" s="117"/>
      <c r="NQ77" s="117"/>
      <c r="NR77" s="117"/>
      <c r="NS77" s="117"/>
      <c r="NT77" s="117"/>
      <c r="NU77" s="117"/>
      <c r="NV77" s="117"/>
      <c r="NW77" s="117"/>
      <c r="NX77" s="118"/>
    </row>
    <row r="78" spans="1:388" ht="13.5" customHeight="1">
      <c r="A78" s="34"/>
      <c r="B78" s="41"/>
      <c r="C78" s="42"/>
      <c r="D78" s="42"/>
      <c r="E78" s="42"/>
      <c r="F78" s="42"/>
      <c r="G78" s="67"/>
      <c r="H78" s="67"/>
      <c r="I78" s="42"/>
      <c r="J78" s="43"/>
      <c r="K78" s="43"/>
      <c r="L78" s="43"/>
      <c r="M78" s="43"/>
      <c r="N78" s="43"/>
      <c r="O78" s="43"/>
      <c r="P78" s="43"/>
      <c r="Q78" s="43"/>
      <c r="R78" s="71"/>
      <c r="S78" s="71"/>
      <c r="T78" s="7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72"/>
      <c r="DM78" s="72"/>
      <c r="DN78" s="72"/>
      <c r="DO78" s="72"/>
      <c r="DP78" s="72"/>
      <c r="DQ78" s="72"/>
      <c r="DR78" s="72"/>
      <c r="DS78" s="72"/>
      <c r="DT78" s="72"/>
      <c r="DU78" s="72"/>
      <c r="DV78" s="72"/>
      <c r="DW78" s="72"/>
      <c r="DX78" s="72"/>
      <c r="DY78" s="72"/>
      <c r="DZ78" s="72"/>
      <c r="ED78" s="43"/>
      <c r="EE78" s="43"/>
      <c r="EF78" s="43"/>
      <c r="EG78" s="43"/>
      <c r="EH78" s="43"/>
      <c r="EI78" s="43"/>
      <c r="EJ78" s="43"/>
      <c r="EK78" s="43"/>
      <c r="EL78" s="71"/>
      <c r="EM78" s="71"/>
      <c r="EN78" s="7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72"/>
      <c r="IG78" s="72"/>
      <c r="IH78" s="72"/>
      <c r="II78" s="72"/>
      <c r="IJ78" s="72"/>
      <c r="IK78" s="72"/>
      <c r="IL78" s="72"/>
      <c r="IM78" s="72"/>
      <c r="IN78" s="72"/>
      <c r="IO78" s="72"/>
      <c r="IP78" s="72"/>
      <c r="IQ78" s="72"/>
      <c r="IY78" s="43"/>
      <c r="IZ78" s="43"/>
      <c r="JA78" s="43"/>
      <c r="JB78" s="43"/>
      <c r="JC78" s="43"/>
      <c r="JD78" s="43"/>
      <c r="JE78" s="43"/>
      <c r="JF78" s="43"/>
      <c r="JG78" s="71"/>
      <c r="JH78" s="71"/>
      <c r="JI78" s="7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42"/>
      <c r="NB78" s="42"/>
      <c r="NC78" s="42"/>
      <c r="ND78" s="42"/>
      <c r="NE78" s="42"/>
      <c r="NF78" s="42"/>
      <c r="NG78" s="77"/>
      <c r="NH78" s="48"/>
      <c r="NI78" s="34"/>
      <c r="NJ78" s="116"/>
      <c r="NK78" s="117"/>
      <c r="NL78" s="117"/>
      <c r="NM78" s="117"/>
      <c r="NN78" s="117"/>
      <c r="NO78" s="117"/>
      <c r="NP78" s="117"/>
      <c r="NQ78" s="117"/>
      <c r="NR78" s="117"/>
      <c r="NS78" s="117"/>
      <c r="NT78" s="117"/>
      <c r="NU78" s="117"/>
      <c r="NV78" s="117"/>
      <c r="NW78" s="117"/>
      <c r="NX78" s="118"/>
    </row>
    <row r="79" spans="1:388" ht="13.5" customHeight="1">
      <c r="A79" s="34"/>
      <c r="B79" s="41"/>
      <c r="C79" s="42"/>
      <c r="D79" s="42"/>
      <c r="E79" s="42"/>
      <c r="F79" s="42"/>
      <c r="G79" s="67"/>
      <c r="H79" s="67"/>
      <c r="I79" s="70"/>
      <c r="J79" s="105" t="s">
        <v>56</v>
      </c>
      <c r="K79" s="106"/>
      <c r="L79" s="106"/>
      <c r="M79" s="106"/>
      <c r="N79" s="106"/>
      <c r="O79" s="106"/>
      <c r="P79" s="106"/>
      <c r="Q79" s="106"/>
      <c r="R79" s="106"/>
      <c r="S79" s="106"/>
      <c r="T79" s="107"/>
      <c r="U79" s="108">
        <f>データ!DS7</f>
        <v>55.8</v>
      </c>
      <c r="V79" s="108"/>
      <c r="W79" s="108"/>
      <c r="X79" s="108"/>
      <c r="Y79" s="108"/>
      <c r="Z79" s="108"/>
      <c r="AA79" s="108"/>
      <c r="AB79" s="108"/>
      <c r="AC79" s="108"/>
      <c r="AD79" s="108"/>
      <c r="AE79" s="108"/>
      <c r="AF79" s="108"/>
      <c r="AG79" s="108"/>
      <c r="AH79" s="108"/>
      <c r="AI79" s="108"/>
      <c r="AJ79" s="108"/>
      <c r="AK79" s="108"/>
      <c r="AL79" s="108"/>
      <c r="AM79" s="108"/>
      <c r="AN79" s="108">
        <f>データ!DT7</f>
        <v>60</v>
      </c>
      <c r="AO79" s="108"/>
      <c r="AP79" s="108"/>
      <c r="AQ79" s="108"/>
      <c r="AR79" s="108"/>
      <c r="AS79" s="108"/>
      <c r="AT79" s="108"/>
      <c r="AU79" s="108"/>
      <c r="AV79" s="108"/>
      <c r="AW79" s="108"/>
      <c r="AX79" s="108"/>
      <c r="AY79" s="108"/>
      <c r="AZ79" s="108"/>
      <c r="BA79" s="108"/>
      <c r="BB79" s="108"/>
      <c r="BC79" s="108"/>
      <c r="BD79" s="108"/>
      <c r="BE79" s="108"/>
      <c r="BF79" s="108"/>
      <c r="BG79" s="108">
        <f>データ!DU7</f>
        <v>62.6</v>
      </c>
      <c r="BH79" s="108"/>
      <c r="BI79" s="108"/>
      <c r="BJ79" s="108"/>
      <c r="BK79" s="108"/>
      <c r="BL79" s="108"/>
      <c r="BM79" s="108"/>
      <c r="BN79" s="108"/>
      <c r="BO79" s="108"/>
      <c r="BP79" s="108"/>
      <c r="BQ79" s="108"/>
      <c r="BR79" s="108"/>
      <c r="BS79" s="108"/>
      <c r="BT79" s="108"/>
      <c r="BU79" s="108"/>
      <c r="BV79" s="108"/>
      <c r="BW79" s="108"/>
      <c r="BX79" s="108"/>
      <c r="BY79" s="108"/>
      <c r="BZ79" s="108">
        <f>データ!DV7</f>
        <v>64</v>
      </c>
      <c r="CA79" s="108"/>
      <c r="CB79" s="108"/>
      <c r="CC79" s="108"/>
      <c r="CD79" s="108"/>
      <c r="CE79" s="108"/>
      <c r="CF79" s="108"/>
      <c r="CG79" s="108"/>
      <c r="CH79" s="108"/>
      <c r="CI79" s="108"/>
      <c r="CJ79" s="108"/>
      <c r="CK79" s="108"/>
      <c r="CL79" s="108"/>
      <c r="CM79" s="108"/>
      <c r="CN79" s="108"/>
      <c r="CO79" s="108"/>
      <c r="CP79" s="108"/>
      <c r="CQ79" s="108"/>
      <c r="CR79" s="108"/>
      <c r="CS79" s="108">
        <f>データ!DW7</f>
        <v>65.5</v>
      </c>
      <c r="CT79" s="108"/>
      <c r="CU79" s="108"/>
      <c r="CV79" s="108"/>
      <c r="CW79" s="108"/>
      <c r="CX79" s="108"/>
      <c r="CY79" s="108"/>
      <c r="CZ79" s="108"/>
      <c r="DA79" s="108"/>
      <c r="DB79" s="108"/>
      <c r="DC79" s="108"/>
      <c r="DD79" s="108"/>
      <c r="DE79" s="108"/>
      <c r="DF79" s="108"/>
      <c r="DG79" s="108"/>
      <c r="DH79" s="108"/>
      <c r="DI79" s="108"/>
      <c r="DJ79" s="108"/>
      <c r="DK79" s="108"/>
      <c r="DL79" s="73"/>
      <c r="DM79" s="73"/>
      <c r="DN79" s="73"/>
      <c r="DO79" s="73"/>
      <c r="DP79" s="73"/>
      <c r="DQ79" s="73"/>
      <c r="DR79" s="73"/>
      <c r="DS79" s="73"/>
      <c r="DT79" s="73"/>
      <c r="DU79" s="73"/>
      <c r="DV79" s="73"/>
      <c r="DW79" s="73"/>
      <c r="DX79" s="73"/>
      <c r="DY79" s="73"/>
      <c r="DZ79" s="73"/>
      <c r="ED79" s="105" t="s">
        <v>56</v>
      </c>
      <c r="EE79" s="106"/>
      <c r="EF79" s="106"/>
      <c r="EG79" s="106"/>
      <c r="EH79" s="106"/>
      <c r="EI79" s="106"/>
      <c r="EJ79" s="106"/>
      <c r="EK79" s="106"/>
      <c r="EL79" s="106"/>
      <c r="EM79" s="106"/>
      <c r="EN79" s="107"/>
      <c r="EO79" s="108">
        <f>データ!ED7</f>
        <v>72.8</v>
      </c>
      <c r="EP79" s="108"/>
      <c r="EQ79" s="108"/>
      <c r="ER79" s="108"/>
      <c r="ES79" s="108"/>
      <c r="ET79" s="108"/>
      <c r="EU79" s="108"/>
      <c r="EV79" s="108"/>
      <c r="EW79" s="108"/>
      <c r="EX79" s="108"/>
      <c r="EY79" s="108"/>
      <c r="EZ79" s="108"/>
      <c r="FA79" s="108"/>
      <c r="FB79" s="108"/>
      <c r="FC79" s="108"/>
      <c r="FD79" s="108"/>
      <c r="FE79" s="108"/>
      <c r="FF79" s="108"/>
      <c r="FG79" s="108"/>
      <c r="FH79" s="108">
        <f>データ!EE7</f>
        <v>77.5</v>
      </c>
      <c r="FI79" s="108"/>
      <c r="FJ79" s="108"/>
      <c r="FK79" s="108"/>
      <c r="FL79" s="108"/>
      <c r="FM79" s="108"/>
      <c r="FN79" s="108"/>
      <c r="FO79" s="108"/>
      <c r="FP79" s="108"/>
      <c r="FQ79" s="108"/>
      <c r="FR79" s="108"/>
      <c r="FS79" s="108"/>
      <c r="FT79" s="108"/>
      <c r="FU79" s="108"/>
      <c r="FV79" s="108"/>
      <c r="FW79" s="108"/>
      <c r="FX79" s="108"/>
      <c r="FY79" s="108"/>
      <c r="FZ79" s="108"/>
      <c r="GA79" s="108">
        <f>データ!EF7</f>
        <v>79.3</v>
      </c>
      <c r="GB79" s="108"/>
      <c r="GC79" s="108"/>
      <c r="GD79" s="108"/>
      <c r="GE79" s="108"/>
      <c r="GF79" s="108"/>
      <c r="GG79" s="108"/>
      <c r="GH79" s="108"/>
      <c r="GI79" s="108"/>
      <c r="GJ79" s="108"/>
      <c r="GK79" s="108"/>
      <c r="GL79" s="108"/>
      <c r="GM79" s="108"/>
      <c r="GN79" s="108"/>
      <c r="GO79" s="108"/>
      <c r="GP79" s="108"/>
      <c r="GQ79" s="108"/>
      <c r="GR79" s="108"/>
      <c r="GS79" s="108"/>
      <c r="GT79" s="108">
        <f>データ!EG7</f>
        <v>77.7</v>
      </c>
      <c r="GU79" s="108"/>
      <c r="GV79" s="108"/>
      <c r="GW79" s="108"/>
      <c r="GX79" s="108"/>
      <c r="GY79" s="108"/>
      <c r="GZ79" s="108"/>
      <c r="HA79" s="108"/>
      <c r="HB79" s="108"/>
      <c r="HC79" s="108"/>
      <c r="HD79" s="108"/>
      <c r="HE79" s="108"/>
      <c r="HF79" s="108"/>
      <c r="HG79" s="108"/>
      <c r="HH79" s="108"/>
      <c r="HI79" s="108"/>
      <c r="HJ79" s="108"/>
      <c r="HK79" s="108"/>
      <c r="HL79" s="108"/>
      <c r="HM79" s="108">
        <f>データ!EH7</f>
        <v>78.7</v>
      </c>
      <c r="HN79" s="108"/>
      <c r="HO79" s="108"/>
      <c r="HP79" s="108"/>
      <c r="HQ79" s="108"/>
      <c r="HR79" s="108"/>
      <c r="HS79" s="108"/>
      <c r="HT79" s="108"/>
      <c r="HU79" s="108"/>
      <c r="HV79" s="108"/>
      <c r="HW79" s="108"/>
      <c r="HX79" s="108"/>
      <c r="HY79" s="108"/>
      <c r="HZ79" s="108"/>
      <c r="IA79" s="108"/>
      <c r="IB79" s="108"/>
      <c r="IC79" s="108"/>
      <c r="ID79" s="108"/>
      <c r="IE79" s="108"/>
      <c r="IF79" s="75"/>
      <c r="IG79" s="75"/>
      <c r="IH79" s="75"/>
      <c r="II79" s="75"/>
      <c r="IJ79" s="75"/>
      <c r="IK79" s="75"/>
      <c r="IL79" s="75"/>
      <c r="IM79" s="75"/>
      <c r="IN79" s="75"/>
      <c r="IO79" s="75"/>
      <c r="IP79" s="75"/>
      <c r="IQ79" s="75"/>
      <c r="IY79" s="105" t="s">
        <v>56</v>
      </c>
      <c r="IZ79" s="106"/>
      <c r="JA79" s="106"/>
      <c r="JB79" s="106"/>
      <c r="JC79" s="106"/>
      <c r="JD79" s="106"/>
      <c r="JE79" s="106"/>
      <c r="JF79" s="106"/>
      <c r="JG79" s="106"/>
      <c r="JH79" s="106"/>
      <c r="JI79" s="107"/>
      <c r="JJ79" s="109">
        <f>データ!EO7</f>
        <v>37256111</v>
      </c>
      <c r="JK79" s="109"/>
      <c r="JL79" s="109"/>
      <c r="JM79" s="109"/>
      <c r="JN79" s="109"/>
      <c r="JO79" s="109"/>
      <c r="JP79" s="109"/>
      <c r="JQ79" s="109"/>
      <c r="JR79" s="109"/>
      <c r="JS79" s="109"/>
      <c r="JT79" s="109"/>
      <c r="JU79" s="109"/>
      <c r="JV79" s="109"/>
      <c r="JW79" s="109"/>
      <c r="JX79" s="109"/>
      <c r="JY79" s="109"/>
      <c r="JZ79" s="109"/>
      <c r="KA79" s="109"/>
      <c r="KB79" s="109"/>
      <c r="KC79" s="109">
        <f>データ!EP7</f>
        <v>37497744</v>
      </c>
      <c r="KD79" s="109"/>
      <c r="KE79" s="109"/>
      <c r="KF79" s="109"/>
      <c r="KG79" s="109"/>
      <c r="KH79" s="109"/>
      <c r="KI79" s="109"/>
      <c r="KJ79" s="109"/>
      <c r="KK79" s="109"/>
      <c r="KL79" s="109"/>
      <c r="KM79" s="109"/>
      <c r="KN79" s="109"/>
      <c r="KO79" s="109"/>
      <c r="KP79" s="109"/>
      <c r="KQ79" s="109"/>
      <c r="KR79" s="109"/>
      <c r="KS79" s="109"/>
      <c r="KT79" s="109"/>
      <c r="KU79" s="109"/>
      <c r="KV79" s="109">
        <f>データ!EQ7</f>
        <v>37669171</v>
      </c>
      <c r="KW79" s="109"/>
      <c r="KX79" s="109"/>
      <c r="KY79" s="109"/>
      <c r="KZ79" s="109"/>
      <c r="LA79" s="109"/>
      <c r="LB79" s="109"/>
      <c r="LC79" s="109"/>
      <c r="LD79" s="109"/>
      <c r="LE79" s="109"/>
      <c r="LF79" s="109"/>
      <c r="LG79" s="109"/>
      <c r="LH79" s="109"/>
      <c r="LI79" s="109"/>
      <c r="LJ79" s="109"/>
      <c r="LK79" s="109"/>
      <c r="LL79" s="109"/>
      <c r="LM79" s="109"/>
      <c r="LN79" s="109"/>
      <c r="LO79" s="109">
        <f>データ!ER7</f>
        <v>37573598</v>
      </c>
      <c r="LP79" s="109"/>
      <c r="LQ79" s="109"/>
      <c r="LR79" s="109"/>
      <c r="LS79" s="109"/>
      <c r="LT79" s="109"/>
      <c r="LU79" s="109"/>
      <c r="LV79" s="109"/>
      <c r="LW79" s="109"/>
      <c r="LX79" s="109"/>
      <c r="LY79" s="109"/>
      <c r="LZ79" s="109"/>
      <c r="MA79" s="109"/>
      <c r="MB79" s="109"/>
      <c r="MC79" s="109"/>
      <c r="MD79" s="109"/>
      <c r="ME79" s="109"/>
      <c r="MF79" s="109"/>
      <c r="MG79" s="109"/>
      <c r="MH79" s="109">
        <f>データ!ES7</f>
        <v>38139915</v>
      </c>
      <c r="MI79" s="109"/>
      <c r="MJ79" s="109"/>
      <c r="MK79" s="109"/>
      <c r="ML79" s="109"/>
      <c r="MM79" s="109"/>
      <c r="MN79" s="109"/>
      <c r="MO79" s="109"/>
      <c r="MP79" s="109"/>
      <c r="MQ79" s="109"/>
      <c r="MR79" s="109"/>
      <c r="MS79" s="109"/>
      <c r="MT79" s="109"/>
      <c r="MU79" s="109"/>
      <c r="MV79" s="109"/>
      <c r="MW79" s="109"/>
      <c r="MX79" s="109"/>
      <c r="MY79" s="109"/>
      <c r="MZ79" s="109"/>
      <c r="NA79" s="42"/>
      <c r="NB79" s="42"/>
      <c r="NC79" s="42"/>
      <c r="ND79" s="42"/>
      <c r="NE79" s="42"/>
      <c r="NF79" s="42"/>
      <c r="NG79" s="77"/>
      <c r="NH79" s="48"/>
      <c r="NI79" s="34"/>
      <c r="NJ79" s="116"/>
      <c r="NK79" s="117"/>
      <c r="NL79" s="117"/>
      <c r="NM79" s="117"/>
      <c r="NN79" s="117"/>
      <c r="NO79" s="117"/>
      <c r="NP79" s="117"/>
      <c r="NQ79" s="117"/>
      <c r="NR79" s="117"/>
      <c r="NS79" s="117"/>
      <c r="NT79" s="117"/>
      <c r="NU79" s="117"/>
      <c r="NV79" s="117"/>
      <c r="NW79" s="117"/>
      <c r="NX79" s="118"/>
    </row>
    <row r="80" spans="1:388" ht="13.5" customHeight="1">
      <c r="A80" s="34"/>
      <c r="B80" s="41"/>
      <c r="C80" s="42"/>
      <c r="D80" s="42"/>
      <c r="E80" s="42"/>
      <c r="F80" s="42"/>
      <c r="G80" s="42"/>
      <c r="H80" s="42"/>
      <c r="I80" s="70"/>
      <c r="J80" s="105" t="s">
        <v>58</v>
      </c>
      <c r="K80" s="106"/>
      <c r="L80" s="106"/>
      <c r="M80" s="106"/>
      <c r="N80" s="106"/>
      <c r="O80" s="106"/>
      <c r="P80" s="106"/>
      <c r="Q80" s="106"/>
      <c r="R80" s="106"/>
      <c r="S80" s="106"/>
      <c r="T80" s="107"/>
      <c r="U80" s="108">
        <f>データ!DX7</f>
        <v>52.5</v>
      </c>
      <c r="V80" s="108"/>
      <c r="W80" s="108"/>
      <c r="X80" s="108"/>
      <c r="Y80" s="108"/>
      <c r="Z80" s="108"/>
      <c r="AA80" s="108"/>
      <c r="AB80" s="108"/>
      <c r="AC80" s="108"/>
      <c r="AD80" s="108"/>
      <c r="AE80" s="108"/>
      <c r="AF80" s="108"/>
      <c r="AG80" s="108"/>
      <c r="AH80" s="108"/>
      <c r="AI80" s="108"/>
      <c r="AJ80" s="108"/>
      <c r="AK80" s="108"/>
      <c r="AL80" s="108"/>
      <c r="AM80" s="108"/>
      <c r="AN80" s="108">
        <f>データ!DY7</f>
        <v>53.5</v>
      </c>
      <c r="AO80" s="108"/>
      <c r="AP80" s="108"/>
      <c r="AQ80" s="108"/>
      <c r="AR80" s="108"/>
      <c r="AS80" s="108"/>
      <c r="AT80" s="108"/>
      <c r="AU80" s="108"/>
      <c r="AV80" s="108"/>
      <c r="AW80" s="108"/>
      <c r="AX80" s="108"/>
      <c r="AY80" s="108"/>
      <c r="AZ80" s="108"/>
      <c r="BA80" s="108"/>
      <c r="BB80" s="108"/>
      <c r="BC80" s="108"/>
      <c r="BD80" s="108"/>
      <c r="BE80" s="108"/>
      <c r="BF80" s="108"/>
      <c r="BG80" s="108">
        <f>データ!DZ7</f>
        <v>54.1</v>
      </c>
      <c r="BH80" s="108"/>
      <c r="BI80" s="108"/>
      <c r="BJ80" s="108"/>
      <c r="BK80" s="108"/>
      <c r="BL80" s="108"/>
      <c r="BM80" s="108"/>
      <c r="BN80" s="108"/>
      <c r="BO80" s="108"/>
      <c r="BP80" s="108"/>
      <c r="BQ80" s="108"/>
      <c r="BR80" s="108"/>
      <c r="BS80" s="108"/>
      <c r="BT80" s="108"/>
      <c r="BU80" s="108"/>
      <c r="BV80" s="108"/>
      <c r="BW80" s="108"/>
      <c r="BX80" s="108"/>
      <c r="BY80" s="108"/>
      <c r="BZ80" s="108">
        <f>データ!EA7</f>
        <v>54.6</v>
      </c>
      <c r="CA80" s="108"/>
      <c r="CB80" s="108"/>
      <c r="CC80" s="108"/>
      <c r="CD80" s="108"/>
      <c r="CE80" s="108"/>
      <c r="CF80" s="108"/>
      <c r="CG80" s="108"/>
      <c r="CH80" s="108"/>
      <c r="CI80" s="108"/>
      <c r="CJ80" s="108"/>
      <c r="CK80" s="108"/>
      <c r="CL80" s="108"/>
      <c r="CM80" s="108"/>
      <c r="CN80" s="108"/>
      <c r="CO80" s="108"/>
      <c r="CP80" s="108"/>
      <c r="CQ80" s="108"/>
      <c r="CR80" s="108"/>
      <c r="CS80" s="108">
        <f>データ!EB7</f>
        <v>56.9</v>
      </c>
      <c r="CT80" s="108"/>
      <c r="CU80" s="108"/>
      <c r="CV80" s="108"/>
      <c r="CW80" s="108"/>
      <c r="CX80" s="108"/>
      <c r="CY80" s="108"/>
      <c r="CZ80" s="108"/>
      <c r="DA80" s="108"/>
      <c r="DB80" s="108"/>
      <c r="DC80" s="108"/>
      <c r="DD80" s="108"/>
      <c r="DE80" s="108"/>
      <c r="DF80" s="108"/>
      <c r="DG80" s="108"/>
      <c r="DH80" s="108"/>
      <c r="DI80" s="108"/>
      <c r="DJ80" s="108"/>
      <c r="DK80" s="108"/>
      <c r="DL80" s="73"/>
      <c r="DM80" s="73"/>
      <c r="DN80" s="73"/>
      <c r="DO80" s="73"/>
      <c r="DP80" s="73"/>
      <c r="DQ80" s="73"/>
      <c r="DR80" s="73"/>
      <c r="DS80" s="73"/>
      <c r="DT80" s="73"/>
      <c r="DU80" s="73"/>
      <c r="DV80" s="73"/>
      <c r="DW80" s="73"/>
      <c r="DX80" s="73"/>
      <c r="DY80" s="73"/>
      <c r="DZ80" s="73"/>
      <c r="ED80" s="105" t="s">
        <v>58</v>
      </c>
      <c r="EE80" s="106"/>
      <c r="EF80" s="106"/>
      <c r="EG80" s="106"/>
      <c r="EH80" s="106"/>
      <c r="EI80" s="106"/>
      <c r="EJ80" s="106"/>
      <c r="EK80" s="106"/>
      <c r="EL80" s="106"/>
      <c r="EM80" s="106"/>
      <c r="EN80" s="107"/>
      <c r="EO80" s="108">
        <f>データ!EI7</f>
        <v>69.7</v>
      </c>
      <c r="EP80" s="108"/>
      <c r="EQ80" s="108"/>
      <c r="ER80" s="108"/>
      <c r="ES80" s="108"/>
      <c r="ET80" s="108"/>
      <c r="EU80" s="108"/>
      <c r="EV80" s="108"/>
      <c r="EW80" s="108"/>
      <c r="EX80" s="108"/>
      <c r="EY80" s="108"/>
      <c r="EZ80" s="108"/>
      <c r="FA80" s="108"/>
      <c r="FB80" s="108"/>
      <c r="FC80" s="108"/>
      <c r="FD80" s="108"/>
      <c r="FE80" s="108"/>
      <c r="FF80" s="108"/>
      <c r="FG80" s="108"/>
      <c r="FH80" s="108">
        <f>データ!EJ7</f>
        <v>71.3</v>
      </c>
      <c r="FI80" s="108"/>
      <c r="FJ80" s="108"/>
      <c r="FK80" s="108"/>
      <c r="FL80" s="108"/>
      <c r="FM80" s="108"/>
      <c r="FN80" s="108"/>
      <c r="FO80" s="108"/>
      <c r="FP80" s="108"/>
      <c r="FQ80" s="108"/>
      <c r="FR80" s="108"/>
      <c r="FS80" s="108"/>
      <c r="FT80" s="108"/>
      <c r="FU80" s="108"/>
      <c r="FV80" s="108"/>
      <c r="FW80" s="108"/>
      <c r="FX80" s="108"/>
      <c r="FY80" s="108"/>
      <c r="FZ80" s="108"/>
      <c r="GA80" s="108">
        <f>データ!EK7</f>
        <v>71.400000000000006</v>
      </c>
      <c r="GB80" s="108"/>
      <c r="GC80" s="108"/>
      <c r="GD80" s="108"/>
      <c r="GE80" s="108"/>
      <c r="GF80" s="108"/>
      <c r="GG80" s="108"/>
      <c r="GH80" s="108"/>
      <c r="GI80" s="108"/>
      <c r="GJ80" s="108"/>
      <c r="GK80" s="108"/>
      <c r="GL80" s="108"/>
      <c r="GM80" s="108"/>
      <c r="GN80" s="108"/>
      <c r="GO80" s="108"/>
      <c r="GP80" s="108"/>
      <c r="GQ80" s="108"/>
      <c r="GR80" s="108"/>
      <c r="GS80" s="108"/>
      <c r="GT80" s="108">
        <f>データ!EL7</f>
        <v>71.7</v>
      </c>
      <c r="GU80" s="108"/>
      <c r="GV80" s="108"/>
      <c r="GW80" s="108"/>
      <c r="GX80" s="108"/>
      <c r="GY80" s="108"/>
      <c r="GZ80" s="108"/>
      <c r="HA80" s="108"/>
      <c r="HB80" s="108"/>
      <c r="HC80" s="108"/>
      <c r="HD80" s="108"/>
      <c r="HE80" s="108"/>
      <c r="HF80" s="108"/>
      <c r="HG80" s="108"/>
      <c r="HH80" s="108"/>
      <c r="HI80" s="108"/>
      <c r="HJ80" s="108"/>
      <c r="HK80" s="108"/>
      <c r="HL80" s="108"/>
      <c r="HM80" s="108">
        <f>データ!EM7</f>
        <v>72.900000000000006</v>
      </c>
      <c r="HN80" s="108"/>
      <c r="HO80" s="108"/>
      <c r="HP80" s="108"/>
      <c r="HQ80" s="108"/>
      <c r="HR80" s="108"/>
      <c r="HS80" s="108"/>
      <c r="HT80" s="108"/>
      <c r="HU80" s="108"/>
      <c r="HV80" s="108"/>
      <c r="HW80" s="108"/>
      <c r="HX80" s="108"/>
      <c r="HY80" s="108"/>
      <c r="HZ80" s="108"/>
      <c r="IA80" s="108"/>
      <c r="IB80" s="108"/>
      <c r="IC80" s="108"/>
      <c r="ID80" s="108"/>
      <c r="IE80" s="108"/>
      <c r="IF80" s="75"/>
      <c r="IG80" s="75"/>
      <c r="IH80" s="75"/>
      <c r="II80" s="75"/>
      <c r="IJ80" s="75"/>
      <c r="IK80" s="75"/>
      <c r="IL80" s="75"/>
      <c r="IM80" s="75"/>
      <c r="IN80" s="75"/>
      <c r="IO80" s="75"/>
      <c r="IP80" s="75"/>
      <c r="IQ80" s="75"/>
      <c r="IY80" s="105" t="s">
        <v>58</v>
      </c>
      <c r="IZ80" s="106"/>
      <c r="JA80" s="106"/>
      <c r="JB80" s="106"/>
      <c r="JC80" s="106"/>
      <c r="JD80" s="106"/>
      <c r="JE80" s="106"/>
      <c r="JF80" s="106"/>
      <c r="JG80" s="106"/>
      <c r="JH80" s="106"/>
      <c r="JI80" s="107"/>
      <c r="JJ80" s="109">
        <f>データ!ET7</f>
        <v>37752628</v>
      </c>
      <c r="JK80" s="109"/>
      <c r="JL80" s="109"/>
      <c r="JM80" s="109"/>
      <c r="JN80" s="109"/>
      <c r="JO80" s="109"/>
      <c r="JP80" s="109"/>
      <c r="JQ80" s="109"/>
      <c r="JR80" s="109"/>
      <c r="JS80" s="109"/>
      <c r="JT80" s="109"/>
      <c r="JU80" s="109"/>
      <c r="JV80" s="109"/>
      <c r="JW80" s="109"/>
      <c r="JX80" s="109"/>
      <c r="JY80" s="109"/>
      <c r="JZ80" s="109"/>
      <c r="KA80" s="109"/>
      <c r="KB80" s="109"/>
      <c r="KC80" s="109">
        <f>データ!EU7</f>
        <v>39094598</v>
      </c>
      <c r="KD80" s="109"/>
      <c r="KE80" s="109"/>
      <c r="KF80" s="109"/>
      <c r="KG80" s="109"/>
      <c r="KH80" s="109"/>
      <c r="KI80" s="109"/>
      <c r="KJ80" s="109"/>
      <c r="KK80" s="109"/>
      <c r="KL80" s="109"/>
      <c r="KM80" s="109"/>
      <c r="KN80" s="109"/>
      <c r="KO80" s="109"/>
      <c r="KP80" s="109"/>
      <c r="KQ80" s="109"/>
      <c r="KR80" s="109"/>
      <c r="KS80" s="109"/>
      <c r="KT80" s="109"/>
      <c r="KU80" s="109"/>
      <c r="KV80" s="109">
        <f>データ!EV7</f>
        <v>40683727</v>
      </c>
      <c r="KW80" s="109"/>
      <c r="KX80" s="109"/>
      <c r="KY80" s="109"/>
      <c r="KZ80" s="109"/>
      <c r="LA80" s="109"/>
      <c r="LB80" s="109"/>
      <c r="LC80" s="109"/>
      <c r="LD80" s="109"/>
      <c r="LE80" s="109"/>
      <c r="LF80" s="109"/>
      <c r="LG80" s="109"/>
      <c r="LH80" s="109"/>
      <c r="LI80" s="109"/>
      <c r="LJ80" s="109"/>
      <c r="LK80" s="109"/>
      <c r="LL80" s="109"/>
      <c r="LM80" s="109"/>
      <c r="LN80" s="109"/>
      <c r="LO80" s="109">
        <f>データ!EW7</f>
        <v>41891213</v>
      </c>
      <c r="LP80" s="109"/>
      <c r="LQ80" s="109"/>
      <c r="LR80" s="109"/>
      <c r="LS80" s="109"/>
      <c r="LT80" s="109"/>
      <c r="LU80" s="109"/>
      <c r="LV80" s="109"/>
      <c r="LW80" s="109"/>
      <c r="LX80" s="109"/>
      <c r="LY80" s="109"/>
      <c r="LZ80" s="109"/>
      <c r="MA80" s="109"/>
      <c r="MB80" s="109"/>
      <c r="MC80" s="109"/>
      <c r="MD80" s="109"/>
      <c r="ME80" s="109"/>
      <c r="MF80" s="109"/>
      <c r="MG80" s="109"/>
      <c r="MH80" s="109">
        <f>データ!EX7</f>
        <v>42806727</v>
      </c>
      <c r="MI80" s="109"/>
      <c r="MJ80" s="109"/>
      <c r="MK80" s="109"/>
      <c r="ML80" s="109"/>
      <c r="MM80" s="109"/>
      <c r="MN80" s="109"/>
      <c r="MO80" s="109"/>
      <c r="MP80" s="109"/>
      <c r="MQ80" s="109"/>
      <c r="MR80" s="109"/>
      <c r="MS80" s="109"/>
      <c r="MT80" s="109"/>
      <c r="MU80" s="109"/>
      <c r="MV80" s="109"/>
      <c r="MW80" s="109"/>
      <c r="MX80" s="109"/>
      <c r="MY80" s="109"/>
      <c r="MZ80" s="109"/>
      <c r="NA80" s="42"/>
      <c r="NB80" s="42"/>
      <c r="NC80" s="42"/>
      <c r="ND80" s="42"/>
      <c r="NE80" s="42"/>
      <c r="NF80" s="42"/>
      <c r="NG80" s="77"/>
      <c r="NH80" s="48"/>
      <c r="NI80" s="34"/>
      <c r="NJ80" s="116"/>
      <c r="NK80" s="117"/>
      <c r="NL80" s="117"/>
      <c r="NM80" s="117"/>
      <c r="NN80" s="117"/>
      <c r="NO80" s="117"/>
      <c r="NP80" s="117"/>
      <c r="NQ80" s="117"/>
      <c r="NR80" s="117"/>
      <c r="NS80" s="117"/>
      <c r="NT80" s="117"/>
      <c r="NU80" s="117"/>
      <c r="NV80" s="117"/>
      <c r="NW80" s="117"/>
      <c r="NX80" s="118"/>
    </row>
    <row r="81" spans="1:388" ht="13.5" customHeight="1">
      <c r="A81" s="34"/>
      <c r="B81" s="41"/>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42"/>
      <c r="IM81" s="42"/>
      <c r="IN81" s="42"/>
      <c r="IO81" s="42"/>
      <c r="IP81" s="42"/>
      <c r="IQ81" s="42"/>
      <c r="IR81" s="42"/>
      <c r="IS81" s="42"/>
      <c r="IT81" s="42"/>
      <c r="IU81" s="42"/>
      <c r="IV81" s="42"/>
      <c r="IW81" s="42"/>
      <c r="IX81" s="42"/>
      <c r="IY81" s="42"/>
      <c r="IZ81" s="42"/>
      <c r="JA81" s="42"/>
      <c r="JB81" s="42"/>
      <c r="JC81" s="42"/>
      <c r="JD81" s="42"/>
      <c r="JE81" s="42"/>
      <c r="JF81" s="42"/>
      <c r="JG81" s="42"/>
      <c r="JH81" s="42"/>
      <c r="JI81" s="42"/>
      <c r="JJ81" s="42"/>
      <c r="JK81" s="42"/>
      <c r="JL81" s="42"/>
      <c r="JM81" s="42"/>
      <c r="JN81" s="42"/>
      <c r="JO81" s="42"/>
      <c r="JP81" s="42"/>
      <c r="JQ81" s="42"/>
      <c r="JR81" s="42"/>
      <c r="JS81" s="42"/>
      <c r="JT81" s="42"/>
      <c r="JU81" s="42"/>
      <c r="JV81" s="42"/>
      <c r="JW81" s="42"/>
      <c r="JX81" s="42"/>
      <c r="JY81" s="42"/>
      <c r="JZ81" s="42"/>
      <c r="KA81" s="42"/>
      <c r="KB81" s="42"/>
      <c r="KC81" s="42"/>
      <c r="KD81" s="42"/>
      <c r="KE81" s="42"/>
      <c r="KF81" s="42"/>
      <c r="KG81" s="42"/>
      <c r="KH81" s="42"/>
      <c r="KI81" s="42"/>
      <c r="KJ81" s="42"/>
      <c r="KK81" s="42"/>
      <c r="KL81" s="42"/>
      <c r="KM81" s="42"/>
      <c r="KN81" s="42"/>
      <c r="KO81" s="42"/>
      <c r="KP81" s="42"/>
      <c r="KQ81" s="42"/>
      <c r="KR81" s="42"/>
      <c r="KS81" s="42"/>
      <c r="KT81" s="42"/>
      <c r="KU81" s="42"/>
      <c r="KV81" s="42"/>
      <c r="KW81" s="42"/>
      <c r="KX81" s="42"/>
      <c r="KY81" s="42"/>
      <c r="KZ81" s="42"/>
      <c r="LA81" s="42"/>
      <c r="LB81" s="42"/>
      <c r="LC81" s="42"/>
      <c r="LD81" s="42"/>
      <c r="LE81" s="42"/>
      <c r="LF81" s="42"/>
      <c r="LG81" s="42"/>
      <c r="LH81" s="42"/>
      <c r="LI81" s="42"/>
      <c r="LJ81" s="42"/>
      <c r="LK81" s="42"/>
      <c r="LL81" s="42"/>
      <c r="LM81" s="42"/>
      <c r="LN81" s="42"/>
      <c r="LO81" s="42"/>
      <c r="LP81" s="42"/>
      <c r="LQ81" s="42"/>
      <c r="LR81" s="42"/>
      <c r="LS81" s="42"/>
      <c r="LT81" s="42"/>
      <c r="LU81" s="42"/>
      <c r="LV81" s="42"/>
      <c r="LW81" s="42"/>
      <c r="LX81" s="42"/>
      <c r="LY81" s="42"/>
      <c r="LZ81" s="42"/>
      <c r="MA81" s="42"/>
      <c r="MB81" s="42"/>
      <c r="MC81" s="42"/>
      <c r="MD81" s="42"/>
      <c r="ME81" s="42"/>
      <c r="MF81" s="42"/>
      <c r="MG81" s="42"/>
      <c r="MH81" s="42"/>
      <c r="MI81" s="42"/>
      <c r="MJ81" s="42"/>
      <c r="MK81" s="42"/>
      <c r="ML81" s="42"/>
      <c r="MM81" s="42"/>
      <c r="MN81" s="42"/>
      <c r="MO81" s="42"/>
      <c r="MP81" s="42"/>
      <c r="MQ81" s="42"/>
      <c r="MR81" s="42"/>
      <c r="MS81" s="42"/>
      <c r="MT81" s="42"/>
      <c r="MU81" s="42"/>
      <c r="MV81" s="42"/>
      <c r="MW81" s="42"/>
      <c r="MX81" s="42"/>
      <c r="MY81" s="42"/>
      <c r="MZ81" s="42"/>
      <c r="NA81" s="42"/>
      <c r="NB81" s="42"/>
      <c r="NC81" s="42"/>
      <c r="ND81" s="42"/>
      <c r="NE81" s="42"/>
      <c r="NF81" s="42"/>
      <c r="NG81" s="77"/>
      <c r="NH81" s="48"/>
      <c r="NI81" s="34"/>
      <c r="NJ81" s="116"/>
      <c r="NK81" s="117"/>
      <c r="NL81" s="117"/>
      <c r="NM81" s="117"/>
      <c r="NN81" s="117"/>
      <c r="NO81" s="117"/>
      <c r="NP81" s="117"/>
      <c r="NQ81" s="117"/>
      <c r="NR81" s="117"/>
      <c r="NS81" s="117"/>
      <c r="NT81" s="117"/>
      <c r="NU81" s="117"/>
      <c r="NV81" s="117"/>
      <c r="NW81" s="117"/>
      <c r="NX81" s="118"/>
    </row>
    <row r="82" spans="1:388" ht="13.5" customHeight="1">
      <c r="A82" s="34"/>
      <c r="B82" s="41"/>
      <c r="C82" s="44"/>
      <c r="D82" s="42"/>
      <c r="E82" s="42"/>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44"/>
      <c r="IK82" s="44"/>
      <c r="IL82" s="44"/>
      <c r="IM82" s="44"/>
      <c r="IN82" s="44"/>
      <c r="IO82" s="44"/>
      <c r="IP82" s="44"/>
      <c r="IQ82" s="44"/>
      <c r="IR82" s="44"/>
      <c r="IS82" s="44"/>
      <c r="IT82" s="44"/>
      <c r="IU82" s="44"/>
      <c r="IV82" s="44"/>
      <c r="IW82" s="44"/>
      <c r="IX82" s="44"/>
      <c r="IY82" s="44"/>
      <c r="IZ82" s="44"/>
      <c r="JA82" s="44"/>
      <c r="JB82" s="44"/>
      <c r="JC82" s="44"/>
      <c r="JD82" s="44"/>
      <c r="JE82" s="44"/>
      <c r="JF82" s="44"/>
      <c r="JG82" s="44"/>
      <c r="JH82" s="44"/>
      <c r="JI82" s="44"/>
      <c r="JJ82" s="44"/>
      <c r="JK82" s="44"/>
      <c r="JL82" s="44"/>
      <c r="JM82" s="44"/>
      <c r="JN82" s="44"/>
      <c r="JO82" s="44"/>
      <c r="JP82" s="44"/>
      <c r="JQ82" s="44"/>
      <c r="JR82" s="44"/>
      <c r="JS82" s="44"/>
      <c r="JT82" s="44"/>
      <c r="JU82" s="44"/>
      <c r="JV82" s="44"/>
      <c r="JW82" s="44"/>
      <c r="JX82" s="44"/>
      <c r="JY82" s="44"/>
      <c r="JZ82" s="44"/>
      <c r="KA82" s="44"/>
      <c r="KB82" s="44"/>
      <c r="KC82" s="44"/>
      <c r="KD82" s="44"/>
      <c r="KE82" s="44"/>
      <c r="KF82" s="44"/>
      <c r="KG82" s="44"/>
      <c r="KH82" s="44"/>
      <c r="KI82" s="44"/>
      <c r="KJ82" s="44"/>
      <c r="KK82" s="44"/>
      <c r="KL82" s="44"/>
      <c r="KM82" s="44"/>
      <c r="KN82" s="44"/>
      <c r="KO82" s="44"/>
      <c r="KP82" s="44"/>
      <c r="KQ82" s="44"/>
      <c r="KR82" s="44"/>
      <c r="KS82" s="44"/>
      <c r="KT82" s="44"/>
      <c r="KU82" s="44"/>
      <c r="KV82" s="44"/>
      <c r="KW82" s="44"/>
      <c r="KX82" s="44"/>
      <c r="KY82" s="44"/>
      <c r="KZ82" s="44"/>
      <c r="LA82" s="44"/>
      <c r="LB82" s="44"/>
      <c r="LC82" s="44"/>
      <c r="LD82" s="44"/>
      <c r="LE82" s="44"/>
      <c r="LF82" s="44"/>
      <c r="LG82" s="44"/>
      <c r="LH82" s="44"/>
      <c r="LI82" s="44"/>
      <c r="LJ82" s="44"/>
      <c r="LK82" s="44"/>
      <c r="LL82" s="44"/>
      <c r="LM82" s="44"/>
      <c r="LN82" s="44"/>
      <c r="LO82" s="44"/>
      <c r="LP82" s="44"/>
      <c r="LQ82" s="44"/>
      <c r="LR82" s="44"/>
      <c r="LS82" s="44"/>
      <c r="LT82" s="44"/>
      <c r="LU82" s="44"/>
      <c r="LV82" s="44"/>
      <c r="LW82" s="44"/>
      <c r="LX82" s="44"/>
      <c r="LY82" s="44"/>
      <c r="LZ82" s="44"/>
      <c r="MA82" s="44"/>
      <c r="MB82" s="44"/>
      <c r="MC82" s="44"/>
      <c r="MD82" s="44"/>
      <c r="ME82" s="44"/>
      <c r="MF82" s="44"/>
      <c r="MG82" s="44"/>
      <c r="MH82" s="44"/>
      <c r="MI82" s="44"/>
      <c r="MJ82" s="44"/>
      <c r="MK82" s="44"/>
      <c r="ML82" s="44"/>
      <c r="MM82" s="44"/>
      <c r="MN82" s="44"/>
      <c r="MO82" s="44"/>
      <c r="MP82" s="44"/>
      <c r="MQ82" s="44"/>
      <c r="MR82" s="44"/>
      <c r="MS82" s="44"/>
      <c r="MT82" s="44"/>
      <c r="MU82" s="44"/>
      <c r="MV82" s="44"/>
      <c r="MW82" s="44"/>
      <c r="MX82" s="44"/>
      <c r="MY82" s="44"/>
      <c r="MZ82" s="44"/>
      <c r="NA82" s="44"/>
      <c r="NB82" s="44"/>
      <c r="NC82" s="44"/>
      <c r="ND82" s="44"/>
      <c r="NE82" s="44"/>
      <c r="NF82" s="44"/>
      <c r="NG82" s="44"/>
      <c r="NH82" s="48"/>
      <c r="NI82" s="34"/>
      <c r="NJ82" s="116"/>
      <c r="NK82" s="117"/>
      <c r="NL82" s="117"/>
      <c r="NM82" s="117"/>
      <c r="NN82" s="117"/>
      <c r="NO82" s="117"/>
      <c r="NP82" s="117"/>
      <c r="NQ82" s="117"/>
      <c r="NR82" s="117"/>
      <c r="NS82" s="117"/>
      <c r="NT82" s="117"/>
      <c r="NU82" s="117"/>
      <c r="NV82" s="117"/>
      <c r="NW82" s="117"/>
      <c r="NX82" s="118"/>
    </row>
    <row r="83" spans="1:388" ht="13.5" customHeight="1">
      <c r="A83" s="34"/>
      <c r="B83" s="41"/>
      <c r="C83" s="44"/>
      <c r="D83" s="42"/>
      <c r="E83" s="42"/>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44"/>
      <c r="IK83" s="44"/>
      <c r="IL83" s="44"/>
      <c r="IM83" s="44"/>
      <c r="IN83" s="44"/>
      <c r="IO83" s="44"/>
      <c r="IP83" s="44"/>
      <c r="IQ83" s="44"/>
      <c r="IR83" s="44"/>
      <c r="IS83" s="44"/>
      <c r="IT83" s="44"/>
      <c r="IU83" s="44"/>
      <c r="IV83" s="44"/>
      <c r="IW83" s="44"/>
      <c r="IX83" s="44"/>
      <c r="IY83" s="44"/>
      <c r="IZ83" s="44"/>
      <c r="JA83" s="44"/>
      <c r="JB83" s="44"/>
      <c r="JC83" s="44"/>
      <c r="JD83" s="44"/>
      <c r="JE83" s="44"/>
      <c r="JF83" s="44"/>
      <c r="JG83" s="44"/>
      <c r="JH83" s="44"/>
      <c r="JI83" s="44"/>
      <c r="JJ83" s="44"/>
      <c r="JK83" s="44"/>
      <c r="JL83" s="44"/>
      <c r="JM83" s="44"/>
      <c r="JN83" s="44"/>
      <c r="JO83" s="44"/>
      <c r="JP83" s="44"/>
      <c r="JQ83" s="44"/>
      <c r="JR83" s="44"/>
      <c r="JS83" s="44"/>
      <c r="JT83" s="44"/>
      <c r="JU83" s="44"/>
      <c r="JV83" s="44"/>
      <c r="JW83" s="44"/>
      <c r="JX83" s="44"/>
      <c r="JY83" s="44"/>
      <c r="JZ83" s="44"/>
      <c r="KA83" s="44"/>
      <c r="KB83" s="44"/>
      <c r="KC83" s="44"/>
      <c r="KD83" s="44"/>
      <c r="KE83" s="44"/>
      <c r="KF83" s="44"/>
      <c r="KG83" s="44"/>
      <c r="KH83" s="44"/>
      <c r="KI83" s="44"/>
      <c r="KJ83" s="44"/>
      <c r="KK83" s="44"/>
      <c r="KL83" s="44"/>
      <c r="KM83" s="44"/>
      <c r="KN83" s="44"/>
      <c r="KO83" s="44"/>
      <c r="KP83" s="44"/>
      <c r="KQ83" s="44"/>
      <c r="KR83" s="44"/>
      <c r="KS83" s="44"/>
      <c r="KT83" s="44"/>
      <c r="KU83" s="44"/>
      <c r="KV83" s="44"/>
      <c r="KW83" s="44"/>
      <c r="KX83" s="44"/>
      <c r="KY83" s="44"/>
      <c r="KZ83" s="44"/>
      <c r="LA83" s="44"/>
      <c r="LB83" s="44"/>
      <c r="LC83" s="44"/>
      <c r="LD83" s="44"/>
      <c r="LE83" s="44"/>
      <c r="LF83" s="44"/>
      <c r="LG83" s="44"/>
      <c r="LH83" s="44"/>
      <c r="LI83" s="44"/>
      <c r="LJ83" s="44"/>
      <c r="LK83" s="44"/>
      <c r="LL83" s="44"/>
      <c r="LM83" s="44"/>
      <c r="LN83" s="44"/>
      <c r="LO83" s="44"/>
      <c r="LP83" s="44"/>
      <c r="LQ83" s="44"/>
      <c r="LR83" s="44"/>
      <c r="LS83" s="44"/>
      <c r="LT83" s="44"/>
      <c r="LU83" s="44"/>
      <c r="LV83" s="44"/>
      <c r="LW83" s="44"/>
      <c r="LX83" s="44"/>
      <c r="LY83" s="44"/>
      <c r="LZ83" s="44"/>
      <c r="MA83" s="44"/>
      <c r="MB83" s="44"/>
      <c r="MC83" s="44"/>
      <c r="MD83" s="44"/>
      <c r="ME83" s="44"/>
      <c r="MF83" s="44"/>
      <c r="MG83" s="44"/>
      <c r="MH83" s="44"/>
      <c r="MI83" s="44"/>
      <c r="MJ83" s="44"/>
      <c r="MK83" s="44"/>
      <c r="ML83" s="44"/>
      <c r="MM83" s="44"/>
      <c r="MN83" s="44"/>
      <c r="MO83" s="44"/>
      <c r="MP83" s="44"/>
      <c r="MQ83" s="44"/>
      <c r="MR83" s="44"/>
      <c r="MS83" s="44"/>
      <c r="MT83" s="44"/>
      <c r="MU83" s="44"/>
      <c r="MV83" s="44"/>
      <c r="MW83" s="44"/>
      <c r="MX83" s="44"/>
      <c r="MY83" s="44"/>
      <c r="MZ83" s="44"/>
      <c r="NA83" s="44"/>
      <c r="NB83" s="44"/>
      <c r="NC83" s="44"/>
      <c r="ND83" s="44"/>
      <c r="NE83" s="44"/>
      <c r="NF83" s="44"/>
      <c r="NG83" s="44"/>
      <c r="NH83" s="48"/>
      <c r="NI83" s="34"/>
      <c r="NJ83" s="116"/>
      <c r="NK83" s="117"/>
      <c r="NL83" s="117"/>
      <c r="NM83" s="117"/>
      <c r="NN83" s="117"/>
      <c r="NO83" s="117"/>
      <c r="NP83" s="117"/>
      <c r="NQ83" s="117"/>
      <c r="NR83" s="117"/>
      <c r="NS83" s="117"/>
      <c r="NT83" s="117"/>
      <c r="NU83" s="117"/>
      <c r="NV83" s="117"/>
      <c r="NW83" s="117"/>
      <c r="NX83" s="118"/>
    </row>
    <row r="84" spans="1:388" ht="13.5" customHeight="1">
      <c r="A84" s="34"/>
      <c r="B84" s="46"/>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c r="IU84" s="47"/>
      <c r="IV84" s="47"/>
      <c r="IW84" s="47"/>
      <c r="IX84" s="47"/>
      <c r="IY84" s="47"/>
      <c r="IZ84" s="47"/>
      <c r="JA84" s="47"/>
      <c r="JB84" s="47"/>
      <c r="JC84" s="47"/>
      <c r="JD84" s="47"/>
      <c r="JE84" s="47"/>
      <c r="JF84" s="47"/>
      <c r="JG84" s="47"/>
      <c r="JH84" s="47"/>
      <c r="JI84" s="47"/>
      <c r="JJ84" s="47"/>
      <c r="JK84" s="47"/>
      <c r="JL84" s="47"/>
      <c r="JM84" s="47"/>
      <c r="JN84" s="47"/>
      <c r="JO84" s="47"/>
      <c r="JP84" s="47"/>
      <c r="JQ84" s="47"/>
      <c r="JR84" s="47"/>
      <c r="JS84" s="47"/>
      <c r="JT84" s="47"/>
      <c r="JU84" s="47"/>
      <c r="JV84" s="47"/>
      <c r="JW84" s="47"/>
      <c r="JX84" s="47"/>
      <c r="JY84" s="47"/>
      <c r="JZ84" s="47"/>
      <c r="KA84" s="47"/>
      <c r="KB84" s="47"/>
      <c r="KC84" s="47"/>
      <c r="KD84" s="47"/>
      <c r="KE84" s="47"/>
      <c r="KF84" s="47"/>
      <c r="KG84" s="47"/>
      <c r="KH84" s="47"/>
      <c r="KI84" s="47"/>
      <c r="KJ84" s="47"/>
      <c r="KK84" s="47"/>
      <c r="KL84" s="47"/>
      <c r="KM84" s="47"/>
      <c r="KN84" s="47"/>
      <c r="KO84" s="47"/>
      <c r="KP84" s="47"/>
      <c r="KQ84" s="47"/>
      <c r="KR84" s="47"/>
      <c r="KS84" s="47"/>
      <c r="KT84" s="47"/>
      <c r="KU84" s="47"/>
      <c r="KV84" s="47"/>
      <c r="KW84" s="47"/>
      <c r="KX84" s="47"/>
      <c r="KY84" s="47"/>
      <c r="KZ84" s="47"/>
      <c r="LA84" s="47"/>
      <c r="LB84" s="47"/>
      <c r="LC84" s="47"/>
      <c r="LD84" s="47"/>
      <c r="LE84" s="47"/>
      <c r="LF84" s="47"/>
      <c r="LG84" s="47"/>
      <c r="LH84" s="47"/>
      <c r="LI84" s="47"/>
      <c r="LJ84" s="47"/>
      <c r="LK84" s="47"/>
      <c r="LL84" s="47"/>
      <c r="LM84" s="47"/>
      <c r="LN84" s="47"/>
      <c r="LO84" s="47"/>
      <c r="LP84" s="47"/>
      <c r="LQ84" s="47"/>
      <c r="LR84" s="47"/>
      <c r="LS84" s="47"/>
      <c r="LT84" s="47"/>
      <c r="LU84" s="47"/>
      <c r="LV84" s="47"/>
      <c r="LW84" s="47"/>
      <c r="LX84" s="47"/>
      <c r="LY84" s="47"/>
      <c r="LZ84" s="47"/>
      <c r="MA84" s="47"/>
      <c r="MB84" s="47"/>
      <c r="MC84" s="47"/>
      <c r="MD84" s="47"/>
      <c r="ME84" s="47"/>
      <c r="MF84" s="47"/>
      <c r="MG84" s="47"/>
      <c r="MH84" s="47"/>
      <c r="MI84" s="47"/>
      <c r="MJ84" s="47"/>
      <c r="MK84" s="47"/>
      <c r="ML84" s="47"/>
      <c r="MM84" s="47"/>
      <c r="MN84" s="47"/>
      <c r="MO84" s="47"/>
      <c r="MP84" s="47"/>
      <c r="MQ84" s="47"/>
      <c r="MR84" s="47"/>
      <c r="MS84" s="47"/>
      <c r="MT84" s="47"/>
      <c r="MU84" s="47"/>
      <c r="MV84" s="47"/>
      <c r="MW84" s="47"/>
      <c r="MX84" s="47"/>
      <c r="MY84" s="47"/>
      <c r="MZ84" s="47"/>
      <c r="NA84" s="47"/>
      <c r="NB84" s="47"/>
      <c r="NC84" s="47"/>
      <c r="ND84" s="47"/>
      <c r="NE84" s="47"/>
      <c r="NF84" s="47"/>
      <c r="NG84" s="47"/>
      <c r="NH84" s="58"/>
      <c r="NI84" s="34"/>
      <c r="NJ84" s="119"/>
      <c r="NK84" s="120"/>
      <c r="NL84" s="120"/>
      <c r="NM84" s="120"/>
      <c r="NN84" s="120"/>
      <c r="NO84" s="120"/>
      <c r="NP84" s="120"/>
      <c r="NQ84" s="120"/>
      <c r="NR84" s="120"/>
      <c r="NS84" s="120"/>
      <c r="NT84" s="120"/>
      <c r="NU84" s="120"/>
      <c r="NV84" s="120"/>
      <c r="NW84" s="120"/>
      <c r="NX84" s="121"/>
    </row>
    <row r="85" spans="1:388">
      <c r="B85" t="s">
        <v>86</v>
      </c>
      <c r="C85" s="34"/>
      <c r="BH85" s="34"/>
      <c r="GR85" s="34"/>
      <c r="IV85" s="34"/>
      <c r="LD85" s="34"/>
    </row>
    <row r="86" spans="1:388">
      <c r="C86" s="34"/>
      <c r="BH86" s="34"/>
      <c r="GR86" s="34"/>
      <c r="IV86" s="34"/>
      <c r="LD86" s="34"/>
    </row>
    <row r="87" spans="1:388">
      <c r="A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row>
    <row r="88" spans="1:388">
      <c r="A88" s="68"/>
      <c r="C88" s="69"/>
      <c r="D88" s="69"/>
      <c r="E88" s="69"/>
      <c r="F88" s="69"/>
      <c r="G88" s="69"/>
      <c r="H88" s="69"/>
      <c r="I88" s="69"/>
      <c r="J88" s="69"/>
      <c r="K88" s="69"/>
      <c r="L88" s="69"/>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row>
    <row r="89" spans="1:388" hidden="1">
      <c r="A89" s="68"/>
      <c r="B89" s="69" t="s">
        <v>87</v>
      </c>
      <c r="C89" s="69" t="s">
        <v>88</v>
      </c>
      <c r="D89" s="69" t="s">
        <v>89</v>
      </c>
      <c r="E89" s="69" t="s">
        <v>90</v>
      </c>
      <c r="F89" s="69" t="s">
        <v>91</v>
      </c>
      <c r="G89" s="69" t="s">
        <v>92</v>
      </c>
      <c r="H89" s="69" t="s">
        <v>93</v>
      </c>
      <c r="I89" s="69" t="s">
        <v>94</v>
      </c>
      <c r="J89" s="69" t="s">
        <v>87</v>
      </c>
      <c r="K89" s="69" t="s">
        <v>88</v>
      </c>
      <c r="L89" s="69" t="s">
        <v>89</v>
      </c>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row>
    <row r="90" spans="1:388" hidden="1">
      <c r="A90" s="68"/>
      <c r="B90" s="69" t="str">
        <f>データ!AS6</f>
        <v>【102.5】</v>
      </c>
      <c r="C90" s="69" t="str">
        <f>データ!BD6</f>
        <v>【84.7】</v>
      </c>
      <c r="D90" s="69" t="str">
        <f>データ!BO6</f>
        <v>【69.3】</v>
      </c>
      <c r="E90" s="69" t="str">
        <f>データ!BZ6</f>
        <v>【67.2】</v>
      </c>
      <c r="F90" s="69" t="str">
        <f>データ!CK6</f>
        <v>【56,733】</v>
      </c>
      <c r="G90" s="69" t="str">
        <f>データ!CV6</f>
        <v>【16,778】</v>
      </c>
      <c r="H90" s="69" t="str">
        <f>データ!DG6</f>
        <v>【58.8】</v>
      </c>
      <c r="I90" s="69" t="str">
        <f>データ!DR6</f>
        <v>【24.8】</v>
      </c>
      <c r="J90" s="69" t="str">
        <f>データ!EC6</f>
        <v>【54.8】</v>
      </c>
      <c r="K90" s="69" t="str">
        <f>データ!EN6</f>
        <v>【70.3】</v>
      </c>
      <c r="L90" s="69" t="str">
        <f>データ!EY6</f>
        <v>【49,168,683】</v>
      </c>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row>
    <row r="91" spans="1:388">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row>
  </sheetData>
  <sheetProtection algorithmName="SHA-512" hashValue="eaZliS/h40J3zWA2CyvjGUnIZ/fFWXGRyVk6vZunYcDc7yCasQ97m/J9feKeeosm7qbGWCgJIGGx9brJwnOj9A==" saltValue="c9FgU2np0lI45MB8XsTnyA==" spinCount="100000" sheet="1" objects="1" scenarios="1" formatCells="0" formatColumns="0" formatRows="0"/>
  <mergeCells count="263">
    <mergeCell ref="B2:NX4"/>
    <mergeCell ref="NJ18:NL19"/>
    <mergeCell ref="NM18:NN19"/>
    <mergeCell ref="NW18:NX19"/>
    <mergeCell ref="NO18:NQ19"/>
    <mergeCell ref="NR18:NS19"/>
    <mergeCell ref="NT18:NV19"/>
    <mergeCell ref="NJ14:NX15"/>
    <mergeCell ref="F16:ND17"/>
    <mergeCell ref="NJ16:NN17"/>
    <mergeCell ref="NO16:NS17"/>
    <mergeCell ref="NT16:NX17"/>
    <mergeCell ref="B13:NH13"/>
    <mergeCell ref="B14:NH14"/>
    <mergeCell ref="B10:AT10"/>
    <mergeCell ref="AU10:CM10"/>
    <mergeCell ref="CN10:EF10"/>
    <mergeCell ref="EG10:FY10"/>
    <mergeCell ref="FZ10:HR10"/>
    <mergeCell ref="ID10:JV10"/>
    <mergeCell ref="JW10:LO10"/>
    <mergeCell ref="LP10:NH10"/>
    <mergeCell ref="NJ10:NK10"/>
    <mergeCell ref="B9:AT9"/>
    <mergeCell ref="NJ68:NX69"/>
    <mergeCell ref="NJ70:NX84"/>
    <mergeCell ref="NJ54:NX67"/>
    <mergeCell ref="NJ35:NX36"/>
    <mergeCell ref="NJ37:NX38"/>
    <mergeCell ref="NJ39:NX51"/>
    <mergeCell ref="NJ52:NX53"/>
    <mergeCell ref="NJ20:NX21"/>
    <mergeCell ref="NJ22:NX34"/>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F62:ND63"/>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KF32:KT32"/>
    <mergeCell ref="KU32:LI32"/>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FL32:FZ32"/>
    <mergeCell ref="GR32:HF32"/>
    <mergeCell ref="HG32:HU32"/>
    <mergeCell ref="HV32:IJ32"/>
    <mergeCell ref="IK32:IY32"/>
    <mergeCell ref="IZ32:JN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17"/>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ColWidth="9" defaultRowHeight="13.5"/>
  <cols>
    <col min="1" max="1" width="14.625" customWidth="1"/>
    <col min="2" max="7" width="11.875" customWidth="1"/>
    <col min="8" max="10" width="15.875" customWidth="1"/>
    <col min="11" max="154" width="11.875" customWidth="1"/>
    <col min="155" max="155" width="10.875" customWidth="1"/>
  </cols>
  <sheetData>
    <row r="1" spans="1:155">
      <c r="A1" t="s">
        <v>95</v>
      </c>
      <c r="AI1" s="20">
        <v>1</v>
      </c>
      <c r="AJ1" s="20">
        <v>1</v>
      </c>
      <c r="AK1" s="20">
        <v>1</v>
      </c>
      <c r="AL1" s="20">
        <v>1</v>
      </c>
      <c r="AM1" s="20">
        <v>1</v>
      </c>
      <c r="AN1" s="20">
        <v>1</v>
      </c>
      <c r="AO1" s="20">
        <v>1</v>
      </c>
      <c r="AP1" s="20">
        <v>1</v>
      </c>
      <c r="AQ1" s="20">
        <v>1</v>
      </c>
      <c r="AR1" s="20">
        <v>1</v>
      </c>
      <c r="AS1" s="20"/>
      <c r="AT1" s="20">
        <v>1</v>
      </c>
      <c r="AU1" s="20">
        <v>1</v>
      </c>
      <c r="AV1" s="20">
        <v>1</v>
      </c>
      <c r="AW1" s="20">
        <v>1</v>
      </c>
      <c r="AX1" s="20">
        <v>1</v>
      </c>
      <c r="AY1" s="20">
        <v>1</v>
      </c>
      <c r="AZ1" s="20">
        <v>1</v>
      </c>
      <c r="BA1" s="20">
        <v>1</v>
      </c>
      <c r="BB1" s="20">
        <v>1</v>
      </c>
      <c r="BC1" s="20">
        <v>1</v>
      </c>
      <c r="BD1" s="20"/>
      <c r="BE1" s="20">
        <v>1</v>
      </c>
      <c r="BF1" s="20">
        <v>1</v>
      </c>
      <c r="BG1" s="20">
        <v>1</v>
      </c>
      <c r="BH1" s="20">
        <v>1</v>
      </c>
      <c r="BI1" s="20">
        <v>1</v>
      </c>
      <c r="BJ1" s="20">
        <v>1</v>
      </c>
      <c r="BK1" s="20">
        <v>1</v>
      </c>
      <c r="BL1" s="20">
        <v>1</v>
      </c>
      <c r="BM1" s="20">
        <v>1</v>
      </c>
      <c r="BN1" s="20">
        <v>1</v>
      </c>
      <c r="BO1" s="20"/>
      <c r="BP1" s="20">
        <v>1</v>
      </c>
      <c r="BQ1" s="20">
        <v>1</v>
      </c>
      <c r="BR1" s="20">
        <v>1</v>
      </c>
      <c r="BS1" s="20">
        <v>1</v>
      </c>
      <c r="BT1" s="20">
        <v>1</v>
      </c>
      <c r="BU1" s="20">
        <v>1</v>
      </c>
      <c r="BV1" s="20">
        <v>1</v>
      </c>
      <c r="BW1" s="20">
        <v>1</v>
      </c>
      <c r="BX1" s="20">
        <v>1</v>
      </c>
      <c r="BY1" s="20">
        <v>1</v>
      </c>
      <c r="BZ1" s="20"/>
      <c r="CA1" s="20">
        <v>1</v>
      </c>
      <c r="CB1" s="20">
        <v>1</v>
      </c>
      <c r="CC1" s="20">
        <v>1</v>
      </c>
      <c r="CD1" s="20">
        <v>1</v>
      </c>
      <c r="CE1" s="20">
        <v>1</v>
      </c>
      <c r="CF1" s="20">
        <v>1</v>
      </c>
      <c r="CG1" s="20">
        <v>1</v>
      </c>
      <c r="CH1" s="20">
        <v>1</v>
      </c>
      <c r="CI1" s="20">
        <v>1</v>
      </c>
      <c r="CJ1" s="20">
        <v>1</v>
      </c>
      <c r="CK1" s="20"/>
      <c r="CL1" s="20">
        <v>1</v>
      </c>
      <c r="CM1" s="20">
        <v>1</v>
      </c>
      <c r="CN1" s="20">
        <v>1</v>
      </c>
      <c r="CO1" s="20">
        <v>1</v>
      </c>
      <c r="CP1" s="20">
        <v>1</v>
      </c>
      <c r="CQ1" s="20">
        <v>1</v>
      </c>
      <c r="CR1" s="20">
        <v>1</v>
      </c>
      <c r="CS1" s="20">
        <v>1</v>
      </c>
      <c r="CT1" s="20">
        <v>1</v>
      </c>
      <c r="CU1" s="20">
        <v>1</v>
      </c>
      <c r="CV1" s="20"/>
      <c r="CW1" s="20">
        <v>1</v>
      </c>
      <c r="CX1" s="20">
        <v>1</v>
      </c>
      <c r="CY1" s="20">
        <v>1</v>
      </c>
      <c r="CZ1" s="20">
        <v>1</v>
      </c>
      <c r="DA1" s="20">
        <v>1</v>
      </c>
      <c r="DB1" s="20">
        <v>1</v>
      </c>
      <c r="DC1" s="20">
        <v>1</v>
      </c>
      <c r="DD1" s="20">
        <v>1</v>
      </c>
      <c r="DE1" s="20">
        <v>1</v>
      </c>
      <c r="DF1" s="20">
        <v>1</v>
      </c>
      <c r="DG1" s="20"/>
      <c r="DH1" s="20">
        <v>1</v>
      </c>
      <c r="DI1" s="20">
        <v>1</v>
      </c>
      <c r="DJ1" s="20">
        <v>1</v>
      </c>
      <c r="DK1" s="20">
        <v>1</v>
      </c>
      <c r="DL1" s="20">
        <v>1</v>
      </c>
      <c r="DM1" s="20">
        <v>1</v>
      </c>
      <c r="DN1" s="20">
        <v>1</v>
      </c>
      <c r="DO1" s="20">
        <v>1</v>
      </c>
      <c r="DP1" s="20">
        <v>1</v>
      </c>
      <c r="DQ1" s="20">
        <v>1</v>
      </c>
      <c r="DR1" s="20"/>
      <c r="DS1" s="20">
        <v>1</v>
      </c>
      <c r="DT1" s="20">
        <v>1</v>
      </c>
      <c r="DU1" s="20">
        <v>1</v>
      </c>
      <c r="DV1" s="20">
        <v>1</v>
      </c>
      <c r="DW1" s="20">
        <v>1</v>
      </c>
      <c r="DX1" s="20">
        <v>1</v>
      </c>
      <c r="DY1" s="20">
        <v>1</v>
      </c>
      <c r="DZ1" s="20">
        <v>1</v>
      </c>
      <c r="EA1" s="20">
        <v>1</v>
      </c>
      <c r="EB1" s="20">
        <v>1</v>
      </c>
      <c r="EC1" s="20"/>
      <c r="ED1" s="20">
        <v>1</v>
      </c>
      <c r="EE1" s="20">
        <v>1</v>
      </c>
      <c r="EF1" s="20">
        <v>1</v>
      </c>
      <c r="EG1" s="20">
        <v>1</v>
      </c>
      <c r="EH1" s="20">
        <v>1</v>
      </c>
      <c r="EI1" s="20">
        <v>1</v>
      </c>
      <c r="EJ1" s="20">
        <v>1</v>
      </c>
      <c r="EK1" s="20">
        <v>1</v>
      </c>
      <c r="EL1" s="20">
        <v>1</v>
      </c>
      <c r="EM1" s="20">
        <v>1</v>
      </c>
      <c r="EN1" s="20"/>
      <c r="EO1" s="20">
        <v>1</v>
      </c>
      <c r="EP1" s="20">
        <v>1</v>
      </c>
      <c r="EQ1" s="20">
        <v>1</v>
      </c>
      <c r="ER1" s="20">
        <v>1</v>
      </c>
      <c r="ES1" s="20">
        <v>1</v>
      </c>
      <c r="ET1" s="20">
        <v>1</v>
      </c>
      <c r="EU1" s="20">
        <v>1</v>
      </c>
      <c r="EV1" s="20">
        <v>1</v>
      </c>
      <c r="EW1" s="20">
        <v>1</v>
      </c>
      <c r="EX1" s="20">
        <v>1</v>
      </c>
      <c r="EY1" s="20"/>
    </row>
    <row r="2" spans="1:155">
      <c r="A2" s="2" t="s">
        <v>96</v>
      </c>
      <c r="B2" s="2">
        <f>COLUMN()-1</f>
        <v>1</v>
      </c>
      <c r="C2" s="2">
        <f t="shared" ref="C2:EN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si="0"/>
        <v>71</v>
      </c>
      <c r="BU2" s="2">
        <f t="shared" si="0"/>
        <v>72</v>
      </c>
      <c r="BV2" s="2">
        <f t="shared" si="0"/>
        <v>73</v>
      </c>
      <c r="BW2" s="2">
        <f t="shared" si="0"/>
        <v>74</v>
      </c>
      <c r="BX2" s="2">
        <f t="shared" si="0"/>
        <v>75</v>
      </c>
      <c r="BY2" s="2">
        <f t="shared" si="0"/>
        <v>76</v>
      </c>
      <c r="BZ2" s="2">
        <f t="shared" si="0"/>
        <v>77</v>
      </c>
      <c r="CA2" s="2">
        <f t="shared" si="0"/>
        <v>78</v>
      </c>
      <c r="CB2" s="2">
        <f t="shared" si="0"/>
        <v>79</v>
      </c>
      <c r="CC2" s="2">
        <f t="shared" si="0"/>
        <v>80</v>
      </c>
      <c r="CD2" s="2">
        <f t="shared" si="0"/>
        <v>81</v>
      </c>
      <c r="CE2" s="2">
        <f t="shared" si="0"/>
        <v>82</v>
      </c>
      <c r="CF2" s="2">
        <f t="shared" si="0"/>
        <v>83</v>
      </c>
      <c r="CG2" s="2">
        <f t="shared" si="0"/>
        <v>84</v>
      </c>
      <c r="CH2" s="2">
        <f t="shared" si="0"/>
        <v>85</v>
      </c>
      <c r="CI2" s="2">
        <f t="shared" si="0"/>
        <v>86</v>
      </c>
      <c r="CJ2" s="2">
        <f t="shared" si="0"/>
        <v>87</v>
      </c>
      <c r="CK2" s="2">
        <f t="shared" si="0"/>
        <v>88</v>
      </c>
      <c r="CL2" s="2">
        <f t="shared" si="0"/>
        <v>89</v>
      </c>
      <c r="CM2" s="2">
        <f t="shared" si="0"/>
        <v>90</v>
      </c>
      <c r="CN2" s="2">
        <f t="shared" si="0"/>
        <v>91</v>
      </c>
      <c r="CO2" s="2">
        <f t="shared" si="0"/>
        <v>92</v>
      </c>
      <c r="CP2" s="2">
        <f t="shared" si="0"/>
        <v>93</v>
      </c>
      <c r="CQ2" s="2">
        <f t="shared" si="0"/>
        <v>94</v>
      </c>
      <c r="CR2" s="2">
        <f t="shared" si="0"/>
        <v>95</v>
      </c>
      <c r="CS2" s="2">
        <f t="shared" si="0"/>
        <v>96</v>
      </c>
      <c r="CT2" s="2">
        <f t="shared" si="0"/>
        <v>97</v>
      </c>
      <c r="CU2" s="2">
        <f t="shared" si="0"/>
        <v>98</v>
      </c>
      <c r="CV2" s="2">
        <f t="shared" si="0"/>
        <v>99</v>
      </c>
      <c r="CW2" s="2">
        <f t="shared" si="0"/>
        <v>100</v>
      </c>
      <c r="CX2" s="2">
        <f t="shared" si="0"/>
        <v>101</v>
      </c>
      <c r="CY2" s="2">
        <f t="shared" si="0"/>
        <v>102</v>
      </c>
      <c r="CZ2" s="2">
        <f t="shared" si="0"/>
        <v>103</v>
      </c>
      <c r="DA2" s="2">
        <f t="shared" si="0"/>
        <v>104</v>
      </c>
      <c r="DB2" s="2">
        <f t="shared" si="0"/>
        <v>105</v>
      </c>
      <c r="DC2" s="2">
        <f t="shared" si="0"/>
        <v>106</v>
      </c>
      <c r="DD2" s="2">
        <f t="shared" si="0"/>
        <v>107</v>
      </c>
      <c r="DE2" s="2">
        <f t="shared" si="0"/>
        <v>108</v>
      </c>
      <c r="DF2" s="2">
        <f t="shared" si="0"/>
        <v>109</v>
      </c>
      <c r="DG2" s="2">
        <f t="shared" si="0"/>
        <v>110</v>
      </c>
      <c r="DH2" s="2">
        <f t="shared" si="0"/>
        <v>111</v>
      </c>
      <c r="DI2" s="2">
        <f t="shared" si="0"/>
        <v>112</v>
      </c>
      <c r="DJ2" s="2">
        <f t="shared" si="0"/>
        <v>113</v>
      </c>
      <c r="DK2" s="2">
        <f t="shared" si="0"/>
        <v>114</v>
      </c>
      <c r="DL2" s="2">
        <f t="shared" si="0"/>
        <v>115</v>
      </c>
      <c r="DM2" s="2">
        <f t="shared" si="0"/>
        <v>116</v>
      </c>
      <c r="DN2" s="2">
        <f t="shared" si="0"/>
        <v>117</v>
      </c>
      <c r="DO2" s="2">
        <f t="shared" si="0"/>
        <v>118</v>
      </c>
      <c r="DP2" s="2">
        <f t="shared" si="0"/>
        <v>119</v>
      </c>
      <c r="DQ2" s="2">
        <f t="shared" si="0"/>
        <v>120</v>
      </c>
      <c r="DR2" s="2">
        <f t="shared" si="0"/>
        <v>121</v>
      </c>
      <c r="DS2" s="2">
        <f t="shared" si="0"/>
        <v>122</v>
      </c>
      <c r="DT2" s="2">
        <f t="shared" si="0"/>
        <v>123</v>
      </c>
      <c r="DU2" s="2">
        <f t="shared" si="0"/>
        <v>124</v>
      </c>
      <c r="DV2" s="2">
        <f t="shared" si="0"/>
        <v>125</v>
      </c>
      <c r="DW2" s="2">
        <f t="shared" si="0"/>
        <v>126</v>
      </c>
      <c r="DX2" s="2">
        <f t="shared" si="0"/>
        <v>127</v>
      </c>
      <c r="DY2" s="2">
        <f t="shared" si="0"/>
        <v>128</v>
      </c>
      <c r="DZ2" s="2">
        <f t="shared" si="0"/>
        <v>129</v>
      </c>
      <c r="EA2" s="2">
        <f t="shared" si="0"/>
        <v>130</v>
      </c>
      <c r="EB2" s="2">
        <f t="shared" si="0"/>
        <v>131</v>
      </c>
      <c r="EC2" s="2">
        <f t="shared" si="0"/>
        <v>132</v>
      </c>
      <c r="ED2" s="2">
        <f t="shared" si="0"/>
        <v>133</v>
      </c>
      <c r="EE2" s="2">
        <f t="shared" si="0"/>
        <v>134</v>
      </c>
      <c r="EF2" s="2">
        <f t="shared" si="0"/>
        <v>135</v>
      </c>
      <c r="EG2" s="2">
        <f t="shared" si="0"/>
        <v>136</v>
      </c>
      <c r="EH2" s="2">
        <f t="shared" si="0"/>
        <v>137</v>
      </c>
      <c r="EI2" s="2">
        <f t="shared" si="0"/>
        <v>138</v>
      </c>
      <c r="EJ2" s="2">
        <f t="shared" si="0"/>
        <v>139</v>
      </c>
      <c r="EK2" s="2">
        <f t="shared" si="0"/>
        <v>140</v>
      </c>
      <c r="EL2" s="2">
        <f t="shared" si="0"/>
        <v>141</v>
      </c>
      <c r="EM2" s="2">
        <f t="shared" si="0"/>
        <v>142</v>
      </c>
      <c r="EN2" s="2">
        <f t="shared" si="0"/>
        <v>143</v>
      </c>
      <c r="EO2" s="2">
        <f t="shared" ref="EO2:EY2" si="1">COLUMN()-1</f>
        <v>144</v>
      </c>
      <c r="EP2" s="2">
        <f t="shared" si="1"/>
        <v>145</v>
      </c>
      <c r="EQ2" s="2">
        <f t="shared" si="1"/>
        <v>146</v>
      </c>
      <c r="ER2" s="2">
        <f t="shared" si="1"/>
        <v>147</v>
      </c>
      <c r="ES2" s="2">
        <f t="shared" si="1"/>
        <v>148</v>
      </c>
      <c r="ET2" s="2">
        <f t="shared" si="1"/>
        <v>149</v>
      </c>
      <c r="EU2" s="2">
        <f t="shared" si="1"/>
        <v>150</v>
      </c>
      <c r="EV2" s="2">
        <f t="shared" si="1"/>
        <v>151</v>
      </c>
      <c r="EW2" s="2">
        <f t="shared" si="1"/>
        <v>152</v>
      </c>
      <c r="EX2" s="2">
        <f t="shared" si="1"/>
        <v>153</v>
      </c>
      <c r="EY2" s="2">
        <f t="shared" si="1"/>
        <v>154</v>
      </c>
    </row>
    <row r="3" spans="1:155" ht="13.15" customHeight="1">
      <c r="A3" s="2" t="s">
        <v>97</v>
      </c>
      <c r="B3" s="3" t="s">
        <v>40</v>
      </c>
      <c r="C3" s="3" t="s">
        <v>98</v>
      </c>
      <c r="D3" s="3" t="s">
        <v>99</v>
      </c>
      <c r="E3" s="3" t="s">
        <v>100</v>
      </c>
      <c r="F3" s="3" t="s">
        <v>101</v>
      </c>
      <c r="G3" s="3" t="s">
        <v>102</v>
      </c>
      <c r="H3" s="4" t="s">
        <v>103</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21" t="s">
        <v>35</v>
      </c>
      <c r="AJ3" s="22"/>
      <c r="AK3" s="22"/>
      <c r="AL3" s="22"/>
      <c r="AM3" s="22"/>
      <c r="AN3" s="22"/>
      <c r="AO3" s="22"/>
      <c r="AP3" s="22"/>
      <c r="AQ3" s="22"/>
      <c r="AR3" s="22"/>
      <c r="AS3" s="22"/>
      <c r="AT3" s="25"/>
      <c r="AU3" s="25"/>
      <c r="AV3" s="25"/>
      <c r="AW3" s="25"/>
      <c r="AX3" s="25"/>
      <c r="AY3" s="25"/>
      <c r="AZ3" s="25"/>
      <c r="BA3" s="25"/>
      <c r="BB3" s="25"/>
      <c r="BC3" s="25"/>
      <c r="BD3" s="25"/>
      <c r="BE3" s="25"/>
      <c r="BF3" s="25"/>
      <c r="BG3" s="25"/>
      <c r="BH3" s="25"/>
      <c r="BI3" s="25"/>
      <c r="BJ3" s="25"/>
      <c r="BK3" s="25"/>
      <c r="BL3" s="25"/>
      <c r="BM3" s="25"/>
      <c r="BN3" s="25"/>
      <c r="BO3" s="25"/>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30"/>
      <c r="DS3" s="21" t="s">
        <v>83</v>
      </c>
      <c r="DT3" s="22"/>
      <c r="DU3" s="22"/>
      <c r="DV3" s="22"/>
      <c r="DW3" s="22"/>
      <c r="DX3" s="22"/>
      <c r="DY3" s="22"/>
      <c r="DZ3" s="22"/>
      <c r="EA3" s="22"/>
      <c r="EB3" s="22"/>
      <c r="EC3" s="22"/>
      <c r="ED3" s="31"/>
      <c r="EE3" s="22"/>
      <c r="EF3" s="22"/>
      <c r="EG3" s="22"/>
      <c r="EH3" s="22"/>
      <c r="EI3" s="22"/>
      <c r="EJ3" s="22"/>
      <c r="EK3" s="22"/>
      <c r="EL3" s="22"/>
      <c r="EM3" s="22"/>
      <c r="EN3" s="22"/>
      <c r="EO3" s="25"/>
      <c r="EP3" s="25"/>
      <c r="EQ3" s="25"/>
      <c r="ER3" s="25"/>
      <c r="ES3" s="25"/>
      <c r="ET3" s="25"/>
      <c r="EU3" s="25"/>
      <c r="EV3" s="25"/>
      <c r="EW3" s="25"/>
      <c r="EX3" s="25"/>
      <c r="EY3" s="32"/>
    </row>
    <row r="4" spans="1:155" ht="13.5" customHeight="1">
      <c r="A4" s="2" t="s">
        <v>104</v>
      </c>
      <c r="B4" s="5"/>
      <c r="C4" s="5"/>
      <c r="D4" s="5"/>
      <c r="E4" s="5"/>
      <c r="F4" s="5"/>
      <c r="G4" s="5"/>
      <c r="H4" s="6"/>
      <c r="I4" s="14"/>
      <c r="J4" s="14"/>
      <c r="K4" s="14"/>
      <c r="L4" s="14"/>
      <c r="M4" s="14"/>
      <c r="N4" s="14"/>
      <c r="O4" s="14"/>
      <c r="P4" s="14"/>
      <c r="Q4" s="14"/>
      <c r="R4" s="14"/>
      <c r="S4" s="14"/>
      <c r="T4" s="14"/>
      <c r="U4" s="14"/>
      <c r="V4" s="14"/>
      <c r="W4" s="14"/>
      <c r="X4" s="14"/>
      <c r="Y4" s="14"/>
      <c r="Z4" s="14"/>
      <c r="AA4" s="14"/>
      <c r="AB4" s="14"/>
      <c r="AC4" s="14"/>
      <c r="AD4" s="14"/>
      <c r="AE4" s="14"/>
      <c r="AF4" s="14"/>
      <c r="AG4" s="14"/>
      <c r="AH4" s="14"/>
      <c r="AI4" s="163" t="s">
        <v>105</v>
      </c>
      <c r="AJ4" s="164"/>
      <c r="AK4" s="164"/>
      <c r="AL4" s="164"/>
      <c r="AM4" s="164"/>
      <c r="AN4" s="164"/>
      <c r="AO4" s="164"/>
      <c r="AP4" s="164"/>
      <c r="AQ4" s="164"/>
      <c r="AR4" s="164"/>
      <c r="AS4" s="165"/>
      <c r="AT4" s="162" t="s">
        <v>106</v>
      </c>
      <c r="AU4" s="158"/>
      <c r="AV4" s="158"/>
      <c r="AW4" s="158"/>
      <c r="AX4" s="158"/>
      <c r="AY4" s="158"/>
      <c r="AZ4" s="158"/>
      <c r="BA4" s="158"/>
      <c r="BB4" s="158"/>
      <c r="BC4" s="158"/>
      <c r="BD4" s="158"/>
      <c r="BE4" s="162" t="s">
        <v>107</v>
      </c>
      <c r="BF4" s="158"/>
      <c r="BG4" s="158"/>
      <c r="BH4" s="158"/>
      <c r="BI4" s="158"/>
      <c r="BJ4" s="158"/>
      <c r="BK4" s="158"/>
      <c r="BL4" s="158"/>
      <c r="BM4" s="158"/>
      <c r="BN4" s="158"/>
      <c r="BO4" s="158"/>
      <c r="BP4" s="163" t="s">
        <v>108</v>
      </c>
      <c r="BQ4" s="164"/>
      <c r="BR4" s="164"/>
      <c r="BS4" s="164"/>
      <c r="BT4" s="164"/>
      <c r="BU4" s="164"/>
      <c r="BV4" s="164"/>
      <c r="BW4" s="164"/>
      <c r="BX4" s="164"/>
      <c r="BY4" s="164"/>
      <c r="BZ4" s="165"/>
      <c r="CA4" s="158" t="s">
        <v>109</v>
      </c>
      <c r="CB4" s="158"/>
      <c r="CC4" s="158"/>
      <c r="CD4" s="158"/>
      <c r="CE4" s="158"/>
      <c r="CF4" s="158"/>
      <c r="CG4" s="158"/>
      <c r="CH4" s="158"/>
      <c r="CI4" s="158"/>
      <c r="CJ4" s="158"/>
      <c r="CK4" s="158"/>
      <c r="CL4" s="162" t="s">
        <v>110</v>
      </c>
      <c r="CM4" s="158"/>
      <c r="CN4" s="158"/>
      <c r="CO4" s="158"/>
      <c r="CP4" s="158"/>
      <c r="CQ4" s="158"/>
      <c r="CR4" s="158"/>
      <c r="CS4" s="158"/>
      <c r="CT4" s="158"/>
      <c r="CU4" s="158"/>
      <c r="CV4" s="158"/>
      <c r="CW4" s="158" t="s">
        <v>111</v>
      </c>
      <c r="CX4" s="158"/>
      <c r="CY4" s="158"/>
      <c r="CZ4" s="158"/>
      <c r="DA4" s="158"/>
      <c r="DB4" s="158"/>
      <c r="DC4" s="158"/>
      <c r="DD4" s="158"/>
      <c r="DE4" s="158"/>
      <c r="DF4" s="158"/>
      <c r="DG4" s="158"/>
      <c r="DH4" s="158" t="s">
        <v>112</v>
      </c>
      <c r="DI4" s="158"/>
      <c r="DJ4" s="158"/>
      <c r="DK4" s="158"/>
      <c r="DL4" s="158"/>
      <c r="DM4" s="158"/>
      <c r="DN4" s="158"/>
      <c r="DO4" s="158"/>
      <c r="DP4" s="158"/>
      <c r="DQ4" s="158"/>
      <c r="DR4" s="158"/>
      <c r="DS4" s="163" t="s">
        <v>113</v>
      </c>
      <c r="DT4" s="164"/>
      <c r="DU4" s="164"/>
      <c r="DV4" s="164"/>
      <c r="DW4" s="164"/>
      <c r="DX4" s="164"/>
      <c r="DY4" s="164"/>
      <c r="DZ4" s="164"/>
      <c r="EA4" s="164"/>
      <c r="EB4" s="164"/>
      <c r="EC4" s="165"/>
      <c r="ED4" s="158" t="s">
        <v>114</v>
      </c>
      <c r="EE4" s="158"/>
      <c r="EF4" s="158"/>
      <c r="EG4" s="158"/>
      <c r="EH4" s="158"/>
      <c r="EI4" s="158"/>
      <c r="EJ4" s="158"/>
      <c r="EK4" s="158"/>
      <c r="EL4" s="158"/>
      <c r="EM4" s="158"/>
      <c r="EN4" s="158"/>
      <c r="EO4" s="158" t="s">
        <v>115</v>
      </c>
      <c r="EP4" s="158"/>
      <c r="EQ4" s="158"/>
      <c r="ER4" s="158"/>
      <c r="ES4" s="158"/>
      <c r="ET4" s="158"/>
      <c r="EU4" s="158"/>
      <c r="EV4" s="158"/>
      <c r="EW4" s="158"/>
      <c r="EX4" s="158"/>
      <c r="EY4" s="158"/>
    </row>
    <row r="5" spans="1:155">
      <c r="A5" s="2" t="s">
        <v>116</v>
      </c>
      <c r="B5" s="7"/>
      <c r="C5" s="7"/>
      <c r="D5" s="7"/>
      <c r="E5" s="7"/>
      <c r="F5" s="7"/>
      <c r="G5" s="7"/>
      <c r="H5" s="8" t="s">
        <v>117</v>
      </c>
      <c r="I5" s="8" t="s">
        <v>118</v>
      </c>
      <c r="J5" s="8" t="s">
        <v>119</v>
      </c>
      <c r="K5" s="8" t="s">
        <v>1</v>
      </c>
      <c r="L5" s="8" t="s">
        <v>2</v>
      </c>
      <c r="M5" s="8" t="s">
        <v>3</v>
      </c>
      <c r="N5" s="8" t="s">
        <v>4</v>
      </c>
      <c r="O5" s="8" t="s">
        <v>5</v>
      </c>
      <c r="P5" s="8" t="s">
        <v>12</v>
      </c>
      <c r="Q5" s="8" t="s">
        <v>13</v>
      </c>
      <c r="R5" s="8" t="s">
        <v>14</v>
      </c>
      <c r="S5" s="8" t="s">
        <v>120</v>
      </c>
      <c r="T5" s="8" t="s">
        <v>121</v>
      </c>
      <c r="U5" s="8" t="s">
        <v>24</v>
      </c>
      <c r="V5" s="8" t="s">
        <v>25</v>
      </c>
      <c r="W5" s="8" t="s">
        <v>26</v>
      </c>
      <c r="X5" s="8" t="s">
        <v>27</v>
      </c>
      <c r="Y5" s="8" t="s">
        <v>28</v>
      </c>
      <c r="Z5" s="8" t="s">
        <v>6</v>
      </c>
      <c r="AA5" s="8" t="s">
        <v>7</v>
      </c>
      <c r="AB5" s="8" t="s">
        <v>8</v>
      </c>
      <c r="AC5" s="8" t="s">
        <v>17</v>
      </c>
      <c r="AD5" s="8" t="s">
        <v>18</v>
      </c>
      <c r="AE5" s="8" t="s">
        <v>19</v>
      </c>
      <c r="AF5" s="8" t="s">
        <v>29</v>
      </c>
      <c r="AG5" s="8" t="s">
        <v>30</v>
      </c>
      <c r="AH5" s="8" t="s">
        <v>31</v>
      </c>
      <c r="AI5" s="8" t="s">
        <v>122</v>
      </c>
      <c r="AJ5" s="8" t="s">
        <v>123</v>
      </c>
      <c r="AK5" s="8" t="s">
        <v>124</v>
      </c>
      <c r="AL5" s="8" t="s">
        <v>125</v>
      </c>
      <c r="AM5" s="8" t="s">
        <v>126</v>
      </c>
      <c r="AN5" s="8" t="s">
        <v>127</v>
      </c>
      <c r="AO5" s="8" t="s">
        <v>128</v>
      </c>
      <c r="AP5" s="8" t="s">
        <v>129</v>
      </c>
      <c r="AQ5" s="8" t="s">
        <v>130</v>
      </c>
      <c r="AR5" s="8" t="s">
        <v>131</v>
      </c>
      <c r="AS5" s="8" t="s">
        <v>132</v>
      </c>
      <c r="AT5" s="8" t="s">
        <v>122</v>
      </c>
      <c r="AU5" s="8" t="s">
        <v>123</v>
      </c>
      <c r="AV5" s="8" t="s">
        <v>124</v>
      </c>
      <c r="AW5" s="8" t="s">
        <v>125</v>
      </c>
      <c r="AX5" s="8" t="s">
        <v>126</v>
      </c>
      <c r="AY5" s="8" t="s">
        <v>127</v>
      </c>
      <c r="AZ5" s="8" t="s">
        <v>128</v>
      </c>
      <c r="BA5" s="8" t="s">
        <v>129</v>
      </c>
      <c r="BB5" s="8" t="s">
        <v>130</v>
      </c>
      <c r="BC5" s="8" t="s">
        <v>131</v>
      </c>
      <c r="BD5" s="8" t="s">
        <v>132</v>
      </c>
      <c r="BE5" s="8" t="s">
        <v>122</v>
      </c>
      <c r="BF5" s="8" t="s">
        <v>123</v>
      </c>
      <c r="BG5" s="8" t="s">
        <v>124</v>
      </c>
      <c r="BH5" s="8" t="s">
        <v>125</v>
      </c>
      <c r="BI5" s="8" t="s">
        <v>126</v>
      </c>
      <c r="BJ5" s="8" t="s">
        <v>127</v>
      </c>
      <c r="BK5" s="8" t="s">
        <v>128</v>
      </c>
      <c r="BL5" s="8" t="s">
        <v>129</v>
      </c>
      <c r="BM5" s="8" t="s">
        <v>130</v>
      </c>
      <c r="BN5" s="8" t="s">
        <v>131</v>
      </c>
      <c r="BO5" s="8" t="s">
        <v>132</v>
      </c>
      <c r="BP5" s="8" t="s">
        <v>122</v>
      </c>
      <c r="BQ5" s="8" t="s">
        <v>123</v>
      </c>
      <c r="BR5" s="8" t="s">
        <v>124</v>
      </c>
      <c r="BS5" s="8" t="s">
        <v>125</v>
      </c>
      <c r="BT5" s="8" t="s">
        <v>126</v>
      </c>
      <c r="BU5" s="8" t="s">
        <v>127</v>
      </c>
      <c r="BV5" s="8" t="s">
        <v>128</v>
      </c>
      <c r="BW5" s="8" t="s">
        <v>129</v>
      </c>
      <c r="BX5" s="8" t="s">
        <v>130</v>
      </c>
      <c r="BY5" s="8" t="s">
        <v>131</v>
      </c>
      <c r="BZ5" s="8" t="s">
        <v>132</v>
      </c>
      <c r="CA5" s="8" t="s">
        <v>122</v>
      </c>
      <c r="CB5" s="8" t="s">
        <v>123</v>
      </c>
      <c r="CC5" s="8" t="s">
        <v>124</v>
      </c>
      <c r="CD5" s="8" t="s">
        <v>125</v>
      </c>
      <c r="CE5" s="8" t="s">
        <v>126</v>
      </c>
      <c r="CF5" s="8" t="s">
        <v>127</v>
      </c>
      <c r="CG5" s="8" t="s">
        <v>128</v>
      </c>
      <c r="CH5" s="8" t="s">
        <v>129</v>
      </c>
      <c r="CI5" s="8" t="s">
        <v>130</v>
      </c>
      <c r="CJ5" s="8" t="s">
        <v>131</v>
      </c>
      <c r="CK5" s="8" t="s">
        <v>132</v>
      </c>
      <c r="CL5" s="8" t="s">
        <v>122</v>
      </c>
      <c r="CM5" s="8" t="s">
        <v>123</v>
      </c>
      <c r="CN5" s="8" t="s">
        <v>124</v>
      </c>
      <c r="CO5" s="8" t="s">
        <v>125</v>
      </c>
      <c r="CP5" s="8" t="s">
        <v>126</v>
      </c>
      <c r="CQ5" s="8" t="s">
        <v>127</v>
      </c>
      <c r="CR5" s="8" t="s">
        <v>128</v>
      </c>
      <c r="CS5" s="8" t="s">
        <v>129</v>
      </c>
      <c r="CT5" s="8" t="s">
        <v>130</v>
      </c>
      <c r="CU5" s="8" t="s">
        <v>131</v>
      </c>
      <c r="CV5" s="8" t="s">
        <v>132</v>
      </c>
      <c r="CW5" s="8" t="s">
        <v>122</v>
      </c>
      <c r="CX5" s="8" t="s">
        <v>123</v>
      </c>
      <c r="CY5" s="8" t="s">
        <v>124</v>
      </c>
      <c r="CZ5" s="8" t="s">
        <v>125</v>
      </c>
      <c r="DA5" s="8" t="s">
        <v>126</v>
      </c>
      <c r="DB5" s="8" t="s">
        <v>127</v>
      </c>
      <c r="DC5" s="8" t="s">
        <v>128</v>
      </c>
      <c r="DD5" s="8" t="s">
        <v>129</v>
      </c>
      <c r="DE5" s="8" t="s">
        <v>130</v>
      </c>
      <c r="DF5" s="8" t="s">
        <v>131</v>
      </c>
      <c r="DG5" s="8" t="s">
        <v>132</v>
      </c>
      <c r="DH5" s="8" t="s">
        <v>122</v>
      </c>
      <c r="DI5" s="8" t="s">
        <v>123</v>
      </c>
      <c r="DJ5" s="8" t="s">
        <v>124</v>
      </c>
      <c r="DK5" s="8" t="s">
        <v>125</v>
      </c>
      <c r="DL5" s="8" t="s">
        <v>126</v>
      </c>
      <c r="DM5" s="8" t="s">
        <v>127</v>
      </c>
      <c r="DN5" s="8" t="s">
        <v>128</v>
      </c>
      <c r="DO5" s="8" t="s">
        <v>129</v>
      </c>
      <c r="DP5" s="8" t="s">
        <v>130</v>
      </c>
      <c r="DQ5" s="8" t="s">
        <v>131</v>
      </c>
      <c r="DR5" s="8" t="s">
        <v>132</v>
      </c>
      <c r="DS5" s="8" t="s">
        <v>122</v>
      </c>
      <c r="DT5" s="8" t="s">
        <v>123</v>
      </c>
      <c r="DU5" s="8" t="s">
        <v>124</v>
      </c>
      <c r="DV5" s="8" t="s">
        <v>125</v>
      </c>
      <c r="DW5" s="8" t="s">
        <v>126</v>
      </c>
      <c r="DX5" s="8" t="s">
        <v>127</v>
      </c>
      <c r="DY5" s="8" t="s">
        <v>128</v>
      </c>
      <c r="DZ5" s="8" t="s">
        <v>129</v>
      </c>
      <c r="EA5" s="8" t="s">
        <v>130</v>
      </c>
      <c r="EB5" s="8" t="s">
        <v>131</v>
      </c>
      <c r="EC5" s="8" t="s">
        <v>132</v>
      </c>
      <c r="ED5" s="8" t="s">
        <v>122</v>
      </c>
      <c r="EE5" s="8" t="s">
        <v>123</v>
      </c>
      <c r="EF5" s="8" t="s">
        <v>124</v>
      </c>
      <c r="EG5" s="8" t="s">
        <v>125</v>
      </c>
      <c r="EH5" s="8" t="s">
        <v>126</v>
      </c>
      <c r="EI5" s="8" t="s">
        <v>127</v>
      </c>
      <c r="EJ5" s="8" t="s">
        <v>128</v>
      </c>
      <c r="EK5" s="8" t="s">
        <v>129</v>
      </c>
      <c r="EL5" s="8" t="s">
        <v>130</v>
      </c>
      <c r="EM5" s="8" t="s">
        <v>131</v>
      </c>
      <c r="EN5" s="8" t="s">
        <v>132</v>
      </c>
      <c r="EO5" s="8" t="s">
        <v>122</v>
      </c>
      <c r="EP5" s="8" t="s">
        <v>123</v>
      </c>
      <c r="EQ5" s="8" t="s">
        <v>124</v>
      </c>
      <c r="ER5" s="8" t="s">
        <v>125</v>
      </c>
      <c r="ES5" s="8" t="s">
        <v>126</v>
      </c>
      <c r="ET5" s="8" t="s">
        <v>127</v>
      </c>
      <c r="EU5" s="8" t="s">
        <v>128</v>
      </c>
      <c r="EV5" s="8" t="s">
        <v>129</v>
      </c>
      <c r="EW5" s="8" t="s">
        <v>130</v>
      </c>
      <c r="EX5" s="8" t="s">
        <v>131</v>
      </c>
      <c r="EY5" s="8" t="s">
        <v>132</v>
      </c>
    </row>
    <row r="6" spans="1:155" s="1" customFormat="1">
      <c r="A6" s="2" t="s">
        <v>133</v>
      </c>
      <c r="B6" s="9">
        <f>B8</f>
        <v>2020</v>
      </c>
      <c r="C6" s="9">
        <f t="shared" ref="C6:P6" si="2">C8</f>
        <v>442127</v>
      </c>
      <c r="D6" s="9">
        <f t="shared" si="2"/>
        <v>46</v>
      </c>
      <c r="E6" s="9">
        <f t="shared" si="2"/>
        <v>6</v>
      </c>
      <c r="F6" s="9">
        <f t="shared" si="2"/>
        <v>0</v>
      </c>
      <c r="G6" s="9">
        <f t="shared" si="2"/>
        <v>1</v>
      </c>
      <c r="H6" s="159" t="str">
        <f>IF(H8&lt;&gt;I8,H8,"")&amp;IF(I8&lt;&gt;J8,I8,"")&amp;"　"&amp;J8</f>
        <v>大分県豊後大野市　豊後大野市民病院</v>
      </c>
      <c r="I6" s="160"/>
      <c r="J6" s="161"/>
      <c r="K6" s="9" t="str">
        <f t="shared" si="2"/>
        <v>条例全部</v>
      </c>
      <c r="L6" s="9" t="str">
        <f t="shared" si="2"/>
        <v>病院事業</v>
      </c>
      <c r="M6" s="9" t="str">
        <f t="shared" si="2"/>
        <v>一般病院</v>
      </c>
      <c r="N6" s="9" t="str">
        <f t="shared" si="2"/>
        <v>100床以上～200床未満</v>
      </c>
      <c r="O6" s="9" t="str">
        <f t="shared" si="2"/>
        <v>民間企業出身</v>
      </c>
      <c r="P6" s="9" t="str">
        <f t="shared" si="2"/>
        <v>直営</v>
      </c>
      <c r="Q6" s="17">
        <f t="shared" ref="Q6:AH6" si="3">Q8</f>
        <v>22</v>
      </c>
      <c r="R6" s="9" t="str">
        <f t="shared" si="3"/>
        <v>対象</v>
      </c>
      <c r="S6" s="9" t="str">
        <f t="shared" si="3"/>
        <v>ド 透 訓</v>
      </c>
      <c r="T6" s="9" t="str">
        <f t="shared" si="3"/>
        <v>救 臨 感 へ 災</v>
      </c>
      <c r="U6" s="17">
        <f t="shared" si="3"/>
        <v>34692</v>
      </c>
      <c r="V6" s="17">
        <f t="shared" si="3"/>
        <v>17072</v>
      </c>
      <c r="W6" s="9" t="str">
        <f t="shared" si="3"/>
        <v>-</v>
      </c>
      <c r="X6" s="9" t="str">
        <f t="shared" ref="X6" si="4">X8</f>
        <v>第２種該当</v>
      </c>
      <c r="Y6" s="9" t="str">
        <f t="shared" si="3"/>
        <v>１０：１</v>
      </c>
      <c r="Z6" s="17">
        <f t="shared" si="3"/>
        <v>156</v>
      </c>
      <c r="AA6" s="17">
        <f t="shared" si="3"/>
        <v>39</v>
      </c>
      <c r="AB6" s="17" t="str">
        <f t="shared" si="3"/>
        <v>-</v>
      </c>
      <c r="AC6" s="17" t="str">
        <f t="shared" si="3"/>
        <v>-</v>
      </c>
      <c r="AD6" s="17">
        <f t="shared" si="3"/>
        <v>4</v>
      </c>
      <c r="AE6" s="17">
        <f t="shared" si="3"/>
        <v>199</v>
      </c>
      <c r="AF6" s="17">
        <f t="shared" si="3"/>
        <v>156</v>
      </c>
      <c r="AG6" s="17">
        <f t="shared" si="3"/>
        <v>39</v>
      </c>
      <c r="AH6" s="17">
        <f t="shared" si="3"/>
        <v>195</v>
      </c>
      <c r="AI6" s="23">
        <f>IF(AI8="-",NA(),AI8)</f>
        <v>95.3</v>
      </c>
      <c r="AJ6" s="23">
        <f t="shared" ref="AJ6:AR6" si="5">IF(AJ8="-",NA(),AJ8)</f>
        <v>93.8</v>
      </c>
      <c r="AK6" s="23">
        <f t="shared" si="5"/>
        <v>95.5</v>
      </c>
      <c r="AL6" s="23">
        <f t="shared" si="5"/>
        <v>95.3</v>
      </c>
      <c r="AM6" s="23">
        <f t="shared" si="5"/>
        <v>108.6</v>
      </c>
      <c r="AN6" s="23">
        <f t="shared" si="5"/>
        <v>96.7</v>
      </c>
      <c r="AO6" s="23">
        <f t="shared" si="5"/>
        <v>96.6</v>
      </c>
      <c r="AP6" s="23">
        <f t="shared" si="5"/>
        <v>97.2</v>
      </c>
      <c r="AQ6" s="23">
        <f t="shared" si="5"/>
        <v>96.9</v>
      </c>
      <c r="AR6" s="23">
        <f t="shared" si="5"/>
        <v>100.6</v>
      </c>
      <c r="AS6" s="23" t="str">
        <f>IF(AS8="-","【-】","【"&amp;SUBSTITUTE(TEXT(AS8,"#,##0.0"),"-","△")&amp;"】")</f>
        <v>【102.5】</v>
      </c>
      <c r="AT6" s="23">
        <f>IF(AT8="-",NA(),AT8)</f>
        <v>85.5</v>
      </c>
      <c r="AU6" s="23">
        <f t="shared" ref="AU6:BC6" si="6">IF(AU8="-",NA(),AU8)</f>
        <v>84.4</v>
      </c>
      <c r="AV6" s="23">
        <f t="shared" si="6"/>
        <v>85.5</v>
      </c>
      <c r="AW6" s="23">
        <f t="shared" si="6"/>
        <v>85.5</v>
      </c>
      <c r="AX6" s="23">
        <f t="shared" si="6"/>
        <v>83.8</v>
      </c>
      <c r="AY6" s="23">
        <f t="shared" si="6"/>
        <v>84.2</v>
      </c>
      <c r="AZ6" s="23">
        <f t="shared" si="6"/>
        <v>83.9</v>
      </c>
      <c r="BA6" s="23">
        <f t="shared" si="6"/>
        <v>84</v>
      </c>
      <c r="BB6" s="23">
        <f t="shared" si="6"/>
        <v>84.3</v>
      </c>
      <c r="BC6" s="23">
        <f t="shared" si="6"/>
        <v>80.7</v>
      </c>
      <c r="BD6" s="23" t="str">
        <f>IF(BD8="-","【-】","【"&amp;SUBSTITUTE(TEXT(BD8,"#,##0.0"),"-","△")&amp;"】")</f>
        <v>【84.7】</v>
      </c>
      <c r="BE6" s="23">
        <f>IF(BE8="-",NA(),BE8)</f>
        <v>0</v>
      </c>
      <c r="BF6" s="23">
        <f t="shared" ref="BF6:BN6" si="7">IF(BF8="-",NA(),BF8)</f>
        <v>4</v>
      </c>
      <c r="BG6" s="23">
        <f t="shared" si="7"/>
        <v>8.9</v>
      </c>
      <c r="BH6" s="23">
        <f t="shared" si="7"/>
        <v>14.4</v>
      </c>
      <c r="BI6" s="23">
        <f t="shared" si="7"/>
        <v>3.6</v>
      </c>
      <c r="BJ6" s="23">
        <f t="shared" si="7"/>
        <v>119.5</v>
      </c>
      <c r="BK6" s="23">
        <f t="shared" si="7"/>
        <v>116.9</v>
      </c>
      <c r="BL6" s="23">
        <f t="shared" si="7"/>
        <v>117.1</v>
      </c>
      <c r="BM6" s="23">
        <f t="shared" si="7"/>
        <v>120.5</v>
      </c>
      <c r="BN6" s="23">
        <f t="shared" si="7"/>
        <v>124.2</v>
      </c>
      <c r="BO6" s="23" t="str">
        <f>IF(BO8="-","【-】","【"&amp;SUBSTITUTE(TEXT(BO8,"#,##0.0"),"-","△")&amp;"】")</f>
        <v>【69.3】</v>
      </c>
      <c r="BP6" s="23">
        <f>IF(BP8="-",NA(),BP8)</f>
        <v>85.9</v>
      </c>
      <c r="BQ6" s="23">
        <f t="shared" ref="BQ6:BY6" si="8">IF(BQ8="-",NA(),BQ8)</f>
        <v>83.8</v>
      </c>
      <c r="BR6" s="23">
        <f t="shared" si="8"/>
        <v>84.6</v>
      </c>
      <c r="BS6" s="23">
        <f t="shared" si="8"/>
        <v>81.099999999999994</v>
      </c>
      <c r="BT6" s="23">
        <f t="shared" si="8"/>
        <v>70.3</v>
      </c>
      <c r="BU6" s="23">
        <f t="shared" si="8"/>
        <v>69.8</v>
      </c>
      <c r="BV6" s="23">
        <f t="shared" si="8"/>
        <v>69.7</v>
      </c>
      <c r="BW6" s="23">
        <f t="shared" si="8"/>
        <v>70.099999999999994</v>
      </c>
      <c r="BX6" s="23">
        <f t="shared" si="8"/>
        <v>70.400000000000006</v>
      </c>
      <c r="BY6" s="23">
        <f t="shared" si="8"/>
        <v>65.8</v>
      </c>
      <c r="BZ6" s="23" t="str">
        <f>IF(BZ8="-","【-】","【"&amp;SUBSTITUTE(TEXT(BZ8,"#,##0.0"),"-","△")&amp;"】")</f>
        <v>【67.2】</v>
      </c>
      <c r="CA6" s="28">
        <f>IF(CA8="-",NA(),CA8)</f>
        <v>33040</v>
      </c>
      <c r="CB6" s="28">
        <f t="shared" ref="CB6:CJ6" si="9">IF(CB8="-",NA(),CB8)</f>
        <v>32797</v>
      </c>
      <c r="CC6" s="28">
        <f t="shared" si="9"/>
        <v>32584</v>
      </c>
      <c r="CD6" s="28">
        <f t="shared" si="9"/>
        <v>33554</v>
      </c>
      <c r="CE6" s="28">
        <f t="shared" si="9"/>
        <v>35220</v>
      </c>
      <c r="CF6" s="28">
        <f t="shared" si="9"/>
        <v>33492</v>
      </c>
      <c r="CG6" s="28">
        <f t="shared" si="9"/>
        <v>34136</v>
      </c>
      <c r="CH6" s="28">
        <f t="shared" si="9"/>
        <v>34924</v>
      </c>
      <c r="CI6" s="28">
        <f t="shared" si="9"/>
        <v>35788</v>
      </c>
      <c r="CJ6" s="28">
        <f t="shared" si="9"/>
        <v>37855</v>
      </c>
      <c r="CK6" s="23" t="str">
        <f>IF(CK8="-","【-】","【"&amp;SUBSTITUTE(TEXT(CK8,"#,##0"),"-","△")&amp;"】")</f>
        <v>【56,733】</v>
      </c>
      <c r="CL6" s="28">
        <f>IF(CL8="-",NA(),CL8)</f>
        <v>9711</v>
      </c>
      <c r="CM6" s="28">
        <f t="shared" ref="CM6:CU6" si="10">IF(CM8="-",NA(),CM8)</f>
        <v>10032</v>
      </c>
      <c r="CN6" s="28">
        <f t="shared" si="10"/>
        <v>10455</v>
      </c>
      <c r="CO6" s="28">
        <f t="shared" si="10"/>
        <v>10541</v>
      </c>
      <c r="CP6" s="28">
        <f t="shared" si="10"/>
        <v>11081</v>
      </c>
      <c r="CQ6" s="28">
        <f t="shared" si="10"/>
        <v>9976</v>
      </c>
      <c r="CR6" s="28">
        <f t="shared" si="10"/>
        <v>10130</v>
      </c>
      <c r="CS6" s="28">
        <f t="shared" si="10"/>
        <v>10244</v>
      </c>
      <c r="CT6" s="28">
        <f t="shared" si="10"/>
        <v>10602</v>
      </c>
      <c r="CU6" s="28">
        <f t="shared" si="10"/>
        <v>11234</v>
      </c>
      <c r="CV6" s="23" t="str">
        <f>IF(CV8="-","【-】","【"&amp;SUBSTITUTE(TEXT(CV8,"#,##0"),"-","△")&amp;"】")</f>
        <v>【16,778】</v>
      </c>
      <c r="CW6" s="23">
        <f>IF(CW8="-",NA(),CW8)</f>
        <v>66.900000000000006</v>
      </c>
      <c r="CX6" s="23">
        <f t="shared" ref="CX6:DF6" si="11">IF(CX8="-",NA(),CX8)</f>
        <v>69</v>
      </c>
      <c r="CY6" s="23">
        <f t="shared" si="11"/>
        <v>70.2</v>
      </c>
      <c r="CZ6" s="23">
        <f t="shared" si="11"/>
        <v>66.8</v>
      </c>
      <c r="DA6" s="23">
        <f t="shared" si="11"/>
        <v>74.2</v>
      </c>
      <c r="DB6" s="23">
        <f t="shared" si="11"/>
        <v>63.4</v>
      </c>
      <c r="DC6" s="23">
        <f t="shared" si="11"/>
        <v>63.4</v>
      </c>
      <c r="DD6" s="23">
        <f t="shared" si="11"/>
        <v>63.7</v>
      </c>
      <c r="DE6" s="23">
        <f t="shared" si="11"/>
        <v>63.3</v>
      </c>
      <c r="DF6" s="23">
        <f t="shared" si="11"/>
        <v>68.5</v>
      </c>
      <c r="DG6" s="23" t="str">
        <f>IF(DG8="-","【-】","【"&amp;SUBSTITUTE(TEXT(DG8,"#,##0.0"),"-","△")&amp;"】")</f>
        <v>【58.8】</v>
      </c>
      <c r="DH6" s="23">
        <f>IF(DH8="-",NA(),DH8)</f>
        <v>17.8</v>
      </c>
      <c r="DI6" s="23">
        <f t="shared" ref="DI6:DQ6" si="12">IF(DI8="-",NA(),DI8)</f>
        <v>17.8</v>
      </c>
      <c r="DJ6" s="23">
        <f t="shared" si="12"/>
        <v>16</v>
      </c>
      <c r="DK6" s="23">
        <f t="shared" si="12"/>
        <v>15.3</v>
      </c>
      <c r="DL6" s="23">
        <f t="shared" si="12"/>
        <v>16.3</v>
      </c>
      <c r="DM6" s="23">
        <f t="shared" si="12"/>
        <v>18.7</v>
      </c>
      <c r="DN6" s="23">
        <f t="shared" si="12"/>
        <v>18.3</v>
      </c>
      <c r="DO6" s="23">
        <f t="shared" si="12"/>
        <v>17.7</v>
      </c>
      <c r="DP6" s="23">
        <f t="shared" si="12"/>
        <v>17.5</v>
      </c>
      <c r="DQ6" s="23">
        <f t="shared" si="12"/>
        <v>17.5</v>
      </c>
      <c r="DR6" s="23" t="str">
        <f>IF(DR8="-","【-】","【"&amp;SUBSTITUTE(TEXT(DR8,"#,##0.0"),"-","△")&amp;"】")</f>
        <v>【24.8】</v>
      </c>
      <c r="DS6" s="23">
        <f>IF(DS8="-",NA(),DS8)</f>
        <v>55.8</v>
      </c>
      <c r="DT6" s="23">
        <f t="shared" ref="DT6:EB6" si="13">IF(DT8="-",NA(),DT8)</f>
        <v>60</v>
      </c>
      <c r="DU6" s="23">
        <f t="shared" si="13"/>
        <v>62.6</v>
      </c>
      <c r="DV6" s="23">
        <f t="shared" si="13"/>
        <v>64</v>
      </c>
      <c r="DW6" s="23">
        <f t="shared" si="13"/>
        <v>65.5</v>
      </c>
      <c r="DX6" s="23">
        <f t="shared" si="13"/>
        <v>52.5</v>
      </c>
      <c r="DY6" s="23">
        <f t="shared" si="13"/>
        <v>53.5</v>
      </c>
      <c r="DZ6" s="23">
        <f t="shared" si="13"/>
        <v>54.1</v>
      </c>
      <c r="EA6" s="23">
        <f t="shared" si="13"/>
        <v>54.6</v>
      </c>
      <c r="EB6" s="23">
        <f t="shared" si="13"/>
        <v>56.9</v>
      </c>
      <c r="EC6" s="23" t="str">
        <f>IF(EC8="-","【-】","【"&amp;SUBSTITUTE(TEXT(EC8,"#,##0.0"),"-","△")&amp;"】")</f>
        <v>【54.8】</v>
      </c>
      <c r="ED6" s="23">
        <f>IF(ED8="-",NA(),ED8)</f>
        <v>72.8</v>
      </c>
      <c r="EE6" s="23">
        <f t="shared" ref="EE6:EM6" si="14">IF(EE8="-",NA(),EE8)</f>
        <v>77.5</v>
      </c>
      <c r="EF6" s="23">
        <f t="shared" si="14"/>
        <v>79.3</v>
      </c>
      <c r="EG6" s="23">
        <f t="shared" si="14"/>
        <v>77.7</v>
      </c>
      <c r="EH6" s="23">
        <f t="shared" si="14"/>
        <v>78.7</v>
      </c>
      <c r="EI6" s="23">
        <f t="shared" si="14"/>
        <v>69.7</v>
      </c>
      <c r="EJ6" s="23">
        <f t="shared" si="14"/>
        <v>71.3</v>
      </c>
      <c r="EK6" s="23">
        <f t="shared" si="14"/>
        <v>71.400000000000006</v>
      </c>
      <c r="EL6" s="23">
        <f t="shared" si="14"/>
        <v>71.7</v>
      </c>
      <c r="EM6" s="23">
        <f t="shared" si="14"/>
        <v>72.900000000000006</v>
      </c>
      <c r="EN6" s="23" t="str">
        <f>IF(EN8="-","【-】","【"&amp;SUBSTITUTE(TEXT(EN8,"#,##0.0"),"-","△")&amp;"】")</f>
        <v>【70.3】</v>
      </c>
      <c r="EO6" s="28">
        <f>IF(EO8="-",NA(),EO8)</f>
        <v>37256111</v>
      </c>
      <c r="EP6" s="28">
        <f t="shared" ref="EP6:EX6" si="15">IF(EP8="-",NA(),EP8)</f>
        <v>37497744</v>
      </c>
      <c r="EQ6" s="28">
        <f t="shared" si="15"/>
        <v>37669171</v>
      </c>
      <c r="ER6" s="28">
        <f t="shared" si="15"/>
        <v>37573598</v>
      </c>
      <c r="ES6" s="28">
        <f t="shared" si="15"/>
        <v>38139915</v>
      </c>
      <c r="ET6" s="28">
        <f t="shared" si="15"/>
        <v>37752628</v>
      </c>
      <c r="EU6" s="28">
        <f t="shared" si="15"/>
        <v>39094598</v>
      </c>
      <c r="EV6" s="28">
        <f t="shared" si="15"/>
        <v>40683727</v>
      </c>
      <c r="EW6" s="28">
        <f t="shared" si="15"/>
        <v>41891213</v>
      </c>
      <c r="EX6" s="28">
        <f t="shared" si="15"/>
        <v>42806727</v>
      </c>
      <c r="EY6" s="28" t="str">
        <f>IF(EY8="-","【-】","【"&amp;SUBSTITUTE(TEXT(EY8,"#,##0"),"-","△")&amp;"】")</f>
        <v>【49,168,683】</v>
      </c>
    </row>
    <row r="7" spans="1:155" s="1" customFormat="1">
      <c r="A7" s="2" t="s">
        <v>134</v>
      </c>
      <c r="B7" s="9">
        <f t="shared" ref="B7:AI7" si="16">B8</f>
        <v>2020</v>
      </c>
      <c r="C7" s="9">
        <f t="shared" si="16"/>
        <v>442127</v>
      </c>
      <c r="D7" s="9">
        <f t="shared" si="16"/>
        <v>46</v>
      </c>
      <c r="E7" s="9">
        <f t="shared" si="16"/>
        <v>6</v>
      </c>
      <c r="F7" s="9">
        <f t="shared" si="16"/>
        <v>0</v>
      </c>
      <c r="G7" s="9">
        <f t="shared" si="16"/>
        <v>1</v>
      </c>
      <c r="H7" s="9"/>
      <c r="I7" s="9"/>
      <c r="J7" s="9"/>
      <c r="K7" s="9" t="str">
        <f t="shared" si="16"/>
        <v>条例全部</v>
      </c>
      <c r="L7" s="9" t="str">
        <f t="shared" si="16"/>
        <v>病院事業</v>
      </c>
      <c r="M7" s="9" t="str">
        <f t="shared" si="16"/>
        <v>一般病院</v>
      </c>
      <c r="N7" s="9" t="str">
        <f t="shared" si="16"/>
        <v>100床以上～200床未満</v>
      </c>
      <c r="O7" s="9" t="str">
        <f t="shared" si="16"/>
        <v>民間企業出身</v>
      </c>
      <c r="P7" s="9" t="str">
        <f t="shared" si="16"/>
        <v>直営</v>
      </c>
      <c r="Q7" s="17">
        <f t="shared" si="16"/>
        <v>22</v>
      </c>
      <c r="R7" s="9" t="str">
        <f t="shared" si="16"/>
        <v>対象</v>
      </c>
      <c r="S7" s="9" t="str">
        <f t="shared" si="16"/>
        <v>ド 透 訓</v>
      </c>
      <c r="T7" s="9" t="str">
        <f t="shared" si="16"/>
        <v>救 臨 感 へ 災</v>
      </c>
      <c r="U7" s="17">
        <f t="shared" si="16"/>
        <v>34692</v>
      </c>
      <c r="V7" s="17">
        <f t="shared" si="16"/>
        <v>17072</v>
      </c>
      <c r="W7" s="9" t="str">
        <f t="shared" si="16"/>
        <v>-</v>
      </c>
      <c r="X7" s="9" t="str">
        <f t="shared" si="16"/>
        <v>第２種該当</v>
      </c>
      <c r="Y7" s="9" t="str">
        <f t="shared" si="16"/>
        <v>１０：１</v>
      </c>
      <c r="Z7" s="17">
        <f t="shared" si="16"/>
        <v>156</v>
      </c>
      <c r="AA7" s="17">
        <f t="shared" si="16"/>
        <v>39</v>
      </c>
      <c r="AB7" s="17" t="str">
        <f t="shared" si="16"/>
        <v>-</v>
      </c>
      <c r="AC7" s="17" t="str">
        <f t="shared" si="16"/>
        <v>-</v>
      </c>
      <c r="AD7" s="17">
        <f t="shared" si="16"/>
        <v>4</v>
      </c>
      <c r="AE7" s="17">
        <f t="shared" si="16"/>
        <v>199</v>
      </c>
      <c r="AF7" s="17">
        <f t="shared" si="16"/>
        <v>156</v>
      </c>
      <c r="AG7" s="17">
        <f t="shared" si="16"/>
        <v>39</v>
      </c>
      <c r="AH7" s="17">
        <f t="shared" si="16"/>
        <v>195</v>
      </c>
      <c r="AI7" s="23">
        <f t="shared" si="16"/>
        <v>95.3</v>
      </c>
      <c r="AJ7" s="23">
        <f t="shared" ref="AJ7:AR7" si="17">AJ8</f>
        <v>93.8</v>
      </c>
      <c r="AK7" s="23">
        <f t="shared" si="17"/>
        <v>95.5</v>
      </c>
      <c r="AL7" s="23">
        <f t="shared" si="17"/>
        <v>95.3</v>
      </c>
      <c r="AM7" s="23">
        <f t="shared" si="17"/>
        <v>108.6</v>
      </c>
      <c r="AN7" s="23">
        <f t="shared" si="17"/>
        <v>96.7</v>
      </c>
      <c r="AO7" s="23">
        <f t="shared" si="17"/>
        <v>96.6</v>
      </c>
      <c r="AP7" s="23">
        <f t="shared" si="17"/>
        <v>97.2</v>
      </c>
      <c r="AQ7" s="23">
        <f t="shared" si="17"/>
        <v>96.9</v>
      </c>
      <c r="AR7" s="23">
        <f t="shared" si="17"/>
        <v>100.6</v>
      </c>
      <c r="AS7" s="23"/>
      <c r="AT7" s="23">
        <f>AT8</f>
        <v>85.5</v>
      </c>
      <c r="AU7" s="23">
        <f t="shared" ref="AU7:BC7" si="18">AU8</f>
        <v>84.4</v>
      </c>
      <c r="AV7" s="23">
        <f t="shared" si="18"/>
        <v>85.5</v>
      </c>
      <c r="AW7" s="23">
        <f t="shared" si="18"/>
        <v>85.5</v>
      </c>
      <c r="AX7" s="23">
        <f t="shared" si="18"/>
        <v>83.8</v>
      </c>
      <c r="AY7" s="23">
        <f t="shared" si="18"/>
        <v>84.2</v>
      </c>
      <c r="AZ7" s="23">
        <f t="shared" si="18"/>
        <v>83.9</v>
      </c>
      <c r="BA7" s="23">
        <f t="shared" si="18"/>
        <v>84</v>
      </c>
      <c r="BB7" s="23">
        <f t="shared" si="18"/>
        <v>84.3</v>
      </c>
      <c r="BC7" s="23">
        <f t="shared" si="18"/>
        <v>80.7</v>
      </c>
      <c r="BD7" s="23"/>
      <c r="BE7" s="23">
        <f>BE8</f>
        <v>0</v>
      </c>
      <c r="BF7" s="23">
        <f t="shared" ref="BF7:BN7" si="19">BF8</f>
        <v>4</v>
      </c>
      <c r="BG7" s="23">
        <f t="shared" si="19"/>
        <v>8.9</v>
      </c>
      <c r="BH7" s="23">
        <f t="shared" si="19"/>
        <v>14.4</v>
      </c>
      <c r="BI7" s="23">
        <f t="shared" si="19"/>
        <v>3.6</v>
      </c>
      <c r="BJ7" s="23">
        <f t="shared" si="19"/>
        <v>119.5</v>
      </c>
      <c r="BK7" s="23">
        <f t="shared" si="19"/>
        <v>116.9</v>
      </c>
      <c r="BL7" s="23">
        <f t="shared" si="19"/>
        <v>117.1</v>
      </c>
      <c r="BM7" s="23">
        <f t="shared" si="19"/>
        <v>120.5</v>
      </c>
      <c r="BN7" s="23">
        <f t="shared" si="19"/>
        <v>124.2</v>
      </c>
      <c r="BO7" s="23"/>
      <c r="BP7" s="23">
        <f>BP8</f>
        <v>85.9</v>
      </c>
      <c r="BQ7" s="23">
        <f t="shared" ref="BQ7:BY7" si="20">BQ8</f>
        <v>83.8</v>
      </c>
      <c r="BR7" s="23">
        <f t="shared" si="20"/>
        <v>84.6</v>
      </c>
      <c r="BS7" s="23">
        <f t="shared" si="20"/>
        <v>81.099999999999994</v>
      </c>
      <c r="BT7" s="23">
        <f t="shared" si="20"/>
        <v>70.3</v>
      </c>
      <c r="BU7" s="23">
        <f t="shared" si="20"/>
        <v>69.8</v>
      </c>
      <c r="BV7" s="23">
        <f t="shared" si="20"/>
        <v>69.7</v>
      </c>
      <c r="BW7" s="23">
        <f t="shared" si="20"/>
        <v>70.099999999999994</v>
      </c>
      <c r="BX7" s="23">
        <f t="shared" si="20"/>
        <v>70.400000000000006</v>
      </c>
      <c r="BY7" s="23">
        <f t="shared" si="20"/>
        <v>65.8</v>
      </c>
      <c r="BZ7" s="23"/>
      <c r="CA7" s="28">
        <f>CA8</f>
        <v>33040</v>
      </c>
      <c r="CB7" s="28">
        <f t="shared" ref="CB7:CJ7" si="21">CB8</f>
        <v>32797</v>
      </c>
      <c r="CC7" s="28">
        <f t="shared" si="21"/>
        <v>32584</v>
      </c>
      <c r="CD7" s="28">
        <f t="shared" si="21"/>
        <v>33554</v>
      </c>
      <c r="CE7" s="28">
        <f t="shared" si="21"/>
        <v>35220</v>
      </c>
      <c r="CF7" s="28">
        <f t="shared" si="21"/>
        <v>33492</v>
      </c>
      <c r="CG7" s="28">
        <f t="shared" si="21"/>
        <v>34136</v>
      </c>
      <c r="CH7" s="28">
        <f t="shared" si="21"/>
        <v>34924</v>
      </c>
      <c r="CI7" s="28">
        <f t="shared" si="21"/>
        <v>35788</v>
      </c>
      <c r="CJ7" s="28">
        <f t="shared" si="21"/>
        <v>37855</v>
      </c>
      <c r="CK7" s="23"/>
      <c r="CL7" s="28">
        <f>CL8</f>
        <v>9711</v>
      </c>
      <c r="CM7" s="28">
        <f t="shared" ref="CM7:CU7" si="22">CM8</f>
        <v>10032</v>
      </c>
      <c r="CN7" s="28">
        <f t="shared" si="22"/>
        <v>10455</v>
      </c>
      <c r="CO7" s="28">
        <f t="shared" si="22"/>
        <v>10541</v>
      </c>
      <c r="CP7" s="28">
        <f t="shared" si="22"/>
        <v>11081</v>
      </c>
      <c r="CQ7" s="28">
        <f t="shared" si="22"/>
        <v>9976</v>
      </c>
      <c r="CR7" s="28">
        <f t="shared" si="22"/>
        <v>10130</v>
      </c>
      <c r="CS7" s="28">
        <f t="shared" si="22"/>
        <v>10244</v>
      </c>
      <c r="CT7" s="28">
        <f t="shared" si="22"/>
        <v>10602</v>
      </c>
      <c r="CU7" s="28">
        <f t="shared" si="22"/>
        <v>11234</v>
      </c>
      <c r="CV7" s="23"/>
      <c r="CW7" s="23">
        <f>CW8</f>
        <v>66.900000000000006</v>
      </c>
      <c r="CX7" s="23">
        <f t="shared" ref="CX7:DF7" si="23">CX8</f>
        <v>69</v>
      </c>
      <c r="CY7" s="23">
        <f t="shared" si="23"/>
        <v>70.2</v>
      </c>
      <c r="CZ7" s="23">
        <f t="shared" si="23"/>
        <v>66.8</v>
      </c>
      <c r="DA7" s="23">
        <f t="shared" si="23"/>
        <v>74.2</v>
      </c>
      <c r="DB7" s="23">
        <f t="shared" si="23"/>
        <v>63.4</v>
      </c>
      <c r="DC7" s="23">
        <f t="shared" si="23"/>
        <v>63.4</v>
      </c>
      <c r="DD7" s="23">
        <f t="shared" si="23"/>
        <v>63.7</v>
      </c>
      <c r="DE7" s="23">
        <f t="shared" si="23"/>
        <v>63.3</v>
      </c>
      <c r="DF7" s="23">
        <f t="shared" si="23"/>
        <v>68.5</v>
      </c>
      <c r="DG7" s="23"/>
      <c r="DH7" s="23">
        <f>DH8</f>
        <v>17.8</v>
      </c>
      <c r="DI7" s="23">
        <f t="shared" ref="DI7:DQ7" si="24">DI8</f>
        <v>17.8</v>
      </c>
      <c r="DJ7" s="23">
        <f t="shared" si="24"/>
        <v>16</v>
      </c>
      <c r="DK7" s="23">
        <f t="shared" si="24"/>
        <v>15.3</v>
      </c>
      <c r="DL7" s="23">
        <f t="shared" si="24"/>
        <v>16.3</v>
      </c>
      <c r="DM7" s="23">
        <f t="shared" si="24"/>
        <v>18.7</v>
      </c>
      <c r="DN7" s="23">
        <f t="shared" si="24"/>
        <v>18.3</v>
      </c>
      <c r="DO7" s="23">
        <f t="shared" si="24"/>
        <v>17.7</v>
      </c>
      <c r="DP7" s="23">
        <f t="shared" si="24"/>
        <v>17.5</v>
      </c>
      <c r="DQ7" s="23">
        <f t="shared" si="24"/>
        <v>17.5</v>
      </c>
      <c r="DR7" s="23"/>
      <c r="DS7" s="23">
        <f>DS8</f>
        <v>55.8</v>
      </c>
      <c r="DT7" s="23">
        <f t="shared" ref="DT7:EB7" si="25">DT8</f>
        <v>60</v>
      </c>
      <c r="DU7" s="23">
        <f t="shared" si="25"/>
        <v>62.6</v>
      </c>
      <c r="DV7" s="23">
        <f t="shared" si="25"/>
        <v>64</v>
      </c>
      <c r="DW7" s="23">
        <f t="shared" si="25"/>
        <v>65.5</v>
      </c>
      <c r="DX7" s="23">
        <f t="shared" si="25"/>
        <v>52.5</v>
      </c>
      <c r="DY7" s="23">
        <f t="shared" si="25"/>
        <v>53.5</v>
      </c>
      <c r="DZ7" s="23">
        <f t="shared" si="25"/>
        <v>54.1</v>
      </c>
      <c r="EA7" s="23">
        <f t="shared" si="25"/>
        <v>54.6</v>
      </c>
      <c r="EB7" s="23">
        <f t="shared" si="25"/>
        <v>56.9</v>
      </c>
      <c r="EC7" s="23"/>
      <c r="ED7" s="23">
        <f>ED8</f>
        <v>72.8</v>
      </c>
      <c r="EE7" s="23">
        <f t="shared" ref="EE7:EM7" si="26">EE8</f>
        <v>77.5</v>
      </c>
      <c r="EF7" s="23">
        <f t="shared" si="26"/>
        <v>79.3</v>
      </c>
      <c r="EG7" s="23">
        <f t="shared" si="26"/>
        <v>77.7</v>
      </c>
      <c r="EH7" s="23">
        <f t="shared" si="26"/>
        <v>78.7</v>
      </c>
      <c r="EI7" s="23">
        <f t="shared" si="26"/>
        <v>69.7</v>
      </c>
      <c r="EJ7" s="23">
        <f t="shared" si="26"/>
        <v>71.3</v>
      </c>
      <c r="EK7" s="23">
        <f t="shared" si="26"/>
        <v>71.400000000000006</v>
      </c>
      <c r="EL7" s="23">
        <f t="shared" si="26"/>
        <v>71.7</v>
      </c>
      <c r="EM7" s="23">
        <f t="shared" si="26"/>
        <v>72.900000000000006</v>
      </c>
      <c r="EN7" s="23"/>
      <c r="EO7" s="28">
        <f>EO8</f>
        <v>37256111</v>
      </c>
      <c r="EP7" s="28">
        <f t="shared" ref="EP7:EX7" si="27">EP8</f>
        <v>37497744</v>
      </c>
      <c r="EQ7" s="28">
        <f t="shared" si="27"/>
        <v>37669171</v>
      </c>
      <c r="ER7" s="28">
        <f t="shared" si="27"/>
        <v>37573598</v>
      </c>
      <c r="ES7" s="28">
        <f t="shared" si="27"/>
        <v>38139915</v>
      </c>
      <c r="ET7" s="28">
        <f t="shared" si="27"/>
        <v>37752628</v>
      </c>
      <c r="EU7" s="28">
        <f t="shared" si="27"/>
        <v>39094598</v>
      </c>
      <c r="EV7" s="28">
        <f t="shared" si="27"/>
        <v>40683727</v>
      </c>
      <c r="EW7" s="28">
        <f t="shared" si="27"/>
        <v>41891213</v>
      </c>
      <c r="EX7" s="28">
        <f t="shared" si="27"/>
        <v>42806727</v>
      </c>
      <c r="EY7" s="28"/>
    </row>
    <row r="8" spans="1:155" s="1" customFormat="1">
      <c r="A8" s="2"/>
      <c r="B8" s="10">
        <v>2020</v>
      </c>
      <c r="C8" s="10">
        <v>442127</v>
      </c>
      <c r="D8" s="10">
        <v>46</v>
      </c>
      <c r="E8" s="10">
        <v>6</v>
      </c>
      <c r="F8" s="10">
        <v>0</v>
      </c>
      <c r="G8" s="10">
        <v>1</v>
      </c>
      <c r="H8" s="10" t="s">
        <v>135</v>
      </c>
      <c r="I8" s="10" t="s">
        <v>136</v>
      </c>
      <c r="J8" s="10" t="s">
        <v>137</v>
      </c>
      <c r="K8" s="10" t="s">
        <v>138</v>
      </c>
      <c r="L8" s="10" t="s">
        <v>139</v>
      </c>
      <c r="M8" s="10" t="s">
        <v>140</v>
      </c>
      <c r="N8" s="10" t="s">
        <v>141</v>
      </c>
      <c r="O8" s="10" t="s">
        <v>142</v>
      </c>
      <c r="P8" s="10" t="s">
        <v>143</v>
      </c>
      <c r="Q8" s="18">
        <v>22</v>
      </c>
      <c r="R8" s="10" t="s">
        <v>144</v>
      </c>
      <c r="S8" s="10" t="s">
        <v>145</v>
      </c>
      <c r="T8" s="10" t="s">
        <v>146</v>
      </c>
      <c r="U8" s="18">
        <v>34692</v>
      </c>
      <c r="V8" s="18">
        <v>17072</v>
      </c>
      <c r="W8" s="10" t="s">
        <v>39</v>
      </c>
      <c r="X8" s="10" t="s">
        <v>147</v>
      </c>
      <c r="Y8" s="19" t="s">
        <v>148</v>
      </c>
      <c r="Z8" s="18">
        <v>156</v>
      </c>
      <c r="AA8" s="18">
        <v>39</v>
      </c>
      <c r="AB8" s="18" t="s">
        <v>39</v>
      </c>
      <c r="AC8" s="18" t="s">
        <v>39</v>
      </c>
      <c r="AD8" s="18">
        <v>4</v>
      </c>
      <c r="AE8" s="18">
        <v>199</v>
      </c>
      <c r="AF8" s="18">
        <v>156</v>
      </c>
      <c r="AG8" s="18">
        <v>39</v>
      </c>
      <c r="AH8" s="18">
        <v>195</v>
      </c>
      <c r="AI8" s="24">
        <v>95.3</v>
      </c>
      <c r="AJ8" s="24">
        <v>93.8</v>
      </c>
      <c r="AK8" s="24">
        <v>95.5</v>
      </c>
      <c r="AL8" s="24">
        <v>95.3</v>
      </c>
      <c r="AM8" s="24">
        <v>108.6</v>
      </c>
      <c r="AN8" s="24">
        <v>96.7</v>
      </c>
      <c r="AO8" s="24">
        <v>96.6</v>
      </c>
      <c r="AP8" s="24">
        <v>97.2</v>
      </c>
      <c r="AQ8" s="24">
        <v>96.9</v>
      </c>
      <c r="AR8" s="24">
        <v>100.6</v>
      </c>
      <c r="AS8" s="24">
        <v>102.5</v>
      </c>
      <c r="AT8" s="24">
        <v>85.5</v>
      </c>
      <c r="AU8" s="24">
        <v>84.4</v>
      </c>
      <c r="AV8" s="24">
        <v>85.5</v>
      </c>
      <c r="AW8" s="24">
        <v>85.5</v>
      </c>
      <c r="AX8" s="24">
        <v>83.8</v>
      </c>
      <c r="AY8" s="24">
        <v>84.2</v>
      </c>
      <c r="AZ8" s="24">
        <v>83.9</v>
      </c>
      <c r="BA8" s="24">
        <v>84</v>
      </c>
      <c r="BB8" s="24">
        <v>84.3</v>
      </c>
      <c r="BC8" s="24">
        <v>80.7</v>
      </c>
      <c r="BD8" s="24">
        <v>84.7</v>
      </c>
      <c r="BE8" s="26">
        <v>0</v>
      </c>
      <c r="BF8" s="26">
        <v>4</v>
      </c>
      <c r="BG8" s="26">
        <v>8.9</v>
      </c>
      <c r="BH8" s="26">
        <v>14.4</v>
      </c>
      <c r="BI8" s="26">
        <v>3.6</v>
      </c>
      <c r="BJ8" s="26">
        <v>119.5</v>
      </c>
      <c r="BK8" s="26">
        <v>116.9</v>
      </c>
      <c r="BL8" s="26">
        <v>117.1</v>
      </c>
      <c r="BM8" s="26">
        <v>120.5</v>
      </c>
      <c r="BN8" s="26">
        <v>124.2</v>
      </c>
      <c r="BO8" s="26">
        <v>69.3</v>
      </c>
      <c r="BP8" s="24">
        <v>85.9</v>
      </c>
      <c r="BQ8" s="24">
        <v>83.8</v>
      </c>
      <c r="BR8" s="24">
        <v>84.6</v>
      </c>
      <c r="BS8" s="24">
        <v>81.099999999999994</v>
      </c>
      <c r="BT8" s="24">
        <v>70.3</v>
      </c>
      <c r="BU8" s="24">
        <v>69.8</v>
      </c>
      <c r="BV8" s="24">
        <v>69.7</v>
      </c>
      <c r="BW8" s="24">
        <v>70.099999999999994</v>
      </c>
      <c r="BX8" s="24">
        <v>70.400000000000006</v>
      </c>
      <c r="BY8" s="24">
        <v>65.8</v>
      </c>
      <c r="BZ8" s="24">
        <v>67.2</v>
      </c>
      <c r="CA8" s="26">
        <v>33040</v>
      </c>
      <c r="CB8" s="26">
        <v>32797</v>
      </c>
      <c r="CC8" s="26">
        <v>32584</v>
      </c>
      <c r="CD8" s="26">
        <v>33554</v>
      </c>
      <c r="CE8" s="26">
        <v>35220</v>
      </c>
      <c r="CF8" s="26">
        <v>33492</v>
      </c>
      <c r="CG8" s="26">
        <v>34136</v>
      </c>
      <c r="CH8" s="26">
        <v>34924</v>
      </c>
      <c r="CI8" s="26">
        <v>35788</v>
      </c>
      <c r="CJ8" s="26">
        <v>37855</v>
      </c>
      <c r="CK8" s="24">
        <v>56733</v>
      </c>
      <c r="CL8" s="26">
        <v>9711</v>
      </c>
      <c r="CM8" s="26">
        <v>10032</v>
      </c>
      <c r="CN8" s="26">
        <v>10455</v>
      </c>
      <c r="CO8" s="26">
        <v>10541</v>
      </c>
      <c r="CP8" s="26">
        <v>11081</v>
      </c>
      <c r="CQ8" s="26">
        <v>9976</v>
      </c>
      <c r="CR8" s="26">
        <v>10130</v>
      </c>
      <c r="CS8" s="26">
        <v>10244</v>
      </c>
      <c r="CT8" s="26">
        <v>10602</v>
      </c>
      <c r="CU8" s="26">
        <v>11234</v>
      </c>
      <c r="CV8" s="24">
        <v>16778</v>
      </c>
      <c r="CW8" s="26">
        <v>66.900000000000006</v>
      </c>
      <c r="CX8" s="26">
        <v>69</v>
      </c>
      <c r="CY8" s="26">
        <v>70.2</v>
      </c>
      <c r="CZ8" s="26">
        <v>66.8</v>
      </c>
      <c r="DA8" s="26">
        <v>74.2</v>
      </c>
      <c r="DB8" s="26">
        <v>63.4</v>
      </c>
      <c r="DC8" s="26">
        <v>63.4</v>
      </c>
      <c r="DD8" s="26">
        <v>63.7</v>
      </c>
      <c r="DE8" s="26">
        <v>63.3</v>
      </c>
      <c r="DF8" s="26">
        <v>68.5</v>
      </c>
      <c r="DG8" s="26">
        <v>58.8</v>
      </c>
      <c r="DH8" s="26">
        <v>17.8</v>
      </c>
      <c r="DI8" s="26">
        <v>17.8</v>
      </c>
      <c r="DJ8" s="26">
        <v>16</v>
      </c>
      <c r="DK8" s="26">
        <v>15.3</v>
      </c>
      <c r="DL8" s="26">
        <v>16.3</v>
      </c>
      <c r="DM8" s="26">
        <v>18.7</v>
      </c>
      <c r="DN8" s="26">
        <v>18.3</v>
      </c>
      <c r="DO8" s="26">
        <v>17.7</v>
      </c>
      <c r="DP8" s="26">
        <v>17.5</v>
      </c>
      <c r="DQ8" s="26">
        <v>17.5</v>
      </c>
      <c r="DR8" s="26">
        <v>24.8</v>
      </c>
      <c r="DS8" s="24">
        <v>55.8</v>
      </c>
      <c r="DT8" s="24">
        <v>60</v>
      </c>
      <c r="DU8" s="24">
        <v>62.6</v>
      </c>
      <c r="DV8" s="24">
        <v>64</v>
      </c>
      <c r="DW8" s="24">
        <v>65.5</v>
      </c>
      <c r="DX8" s="24">
        <v>52.5</v>
      </c>
      <c r="DY8" s="24">
        <v>53.5</v>
      </c>
      <c r="DZ8" s="24">
        <v>54.1</v>
      </c>
      <c r="EA8" s="24">
        <v>54.6</v>
      </c>
      <c r="EB8" s="24">
        <v>56.9</v>
      </c>
      <c r="EC8" s="24">
        <v>54.8</v>
      </c>
      <c r="ED8" s="24">
        <v>72.8</v>
      </c>
      <c r="EE8" s="24">
        <v>77.5</v>
      </c>
      <c r="EF8" s="24">
        <v>79.3</v>
      </c>
      <c r="EG8" s="24">
        <v>77.7</v>
      </c>
      <c r="EH8" s="24">
        <v>78.7</v>
      </c>
      <c r="EI8" s="24">
        <v>69.7</v>
      </c>
      <c r="EJ8" s="24">
        <v>71.3</v>
      </c>
      <c r="EK8" s="24">
        <v>71.400000000000006</v>
      </c>
      <c r="EL8" s="24">
        <v>71.7</v>
      </c>
      <c r="EM8" s="24">
        <v>72.900000000000006</v>
      </c>
      <c r="EN8" s="24">
        <v>70.3</v>
      </c>
      <c r="EO8" s="26">
        <v>37256111</v>
      </c>
      <c r="EP8" s="26">
        <v>37497744</v>
      </c>
      <c r="EQ8" s="26">
        <v>37669171</v>
      </c>
      <c r="ER8" s="26">
        <v>37573598</v>
      </c>
      <c r="ES8" s="26">
        <v>38139915</v>
      </c>
      <c r="ET8" s="26">
        <v>37752628</v>
      </c>
      <c r="EU8" s="26">
        <v>39094598</v>
      </c>
      <c r="EV8" s="26">
        <v>40683727</v>
      </c>
      <c r="EW8" s="26">
        <v>41891213</v>
      </c>
      <c r="EX8" s="26">
        <v>42806727</v>
      </c>
      <c r="EY8" s="26">
        <v>49168683</v>
      </c>
    </row>
    <row r="9" spans="1:155">
      <c r="N9" s="15"/>
      <c r="P9" s="15"/>
      <c r="S9" s="15"/>
      <c r="T9" s="15"/>
      <c r="U9" s="15"/>
      <c r="W9" s="15"/>
      <c r="X9" s="15"/>
      <c r="Y9" s="15"/>
      <c r="Z9" s="15"/>
      <c r="AA9" s="15"/>
      <c r="AB9" s="15"/>
      <c r="AC9" s="15"/>
      <c r="AD9" s="15"/>
      <c r="AE9" s="15"/>
      <c r="AF9" s="15"/>
      <c r="AG9" s="15"/>
      <c r="AH9" s="15"/>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27"/>
      <c r="BT9" s="27"/>
      <c r="BU9" s="16"/>
      <c r="BV9" s="16"/>
      <c r="BW9" s="16"/>
      <c r="BX9" s="16"/>
      <c r="BY9" s="16"/>
      <c r="BZ9" s="16"/>
      <c r="CA9" s="16"/>
      <c r="CB9" s="16"/>
      <c r="CC9" s="16"/>
      <c r="CD9" s="27"/>
      <c r="CE9" s="27"/>
      <c r="CF9" s="16"/>
      <c r="CG9" s="16"/>
      <c r="CH9" s="16"/>
      <c r="CI9" s="16"/>
      <c r="CJ9" s="16"/>
      <c r="CK9" s="16"/>
      <c r="CL9" s="16"/>
      <c r="CM9" s="16"/>
      <c r="CN9" s="16"/>
      <c r="CO9" s="29"/>
      <c r="CP9" s="29"/>
      <c r="CQ9" s="16"/>
      <c r="CR9" s="16"/>
      <c r="CS9" s="16"/>
      <c r="CT9" s="16"/>
      <c r="CU9" s="16"/>
      <c r="CV9" s="16"/>
      <c r="CW9" s="16"/>
      <c r="CX9" s="16"/>
      <c r="CY9" s="16"/>
      <c r="CZ9" s="27"/>
      <c r="DA9" s="27"/>
      <c r="DB9" s="16"/>
      <c r="DC9" s="16"/>
      <c r="DD9" s="16"/>
      <c r="DE9" s="16"/>
      <c r="DF9" s="16"/>
      <c r="DG9" s="16"/>
      <c r="DH9" s="16"/>
      <c r="DI9" s="16"/>
      <c r="DJ9" s="16"/>
      <c r="DK9" s="27"/>
      <c r="DL9" s="27"/>
      <c r="DM9" s="16"/>
      <c r="DN9" s="16"/>
      <c r="DO9" s="16"/>
      <c r="DP9" s="16"/>
      <c r="DQ9" s="16"/>
      <c r="DR9" s="16"/>
      <c r="DS9" s="16"/>
      <c r="DT9" s="16"/>
      <c r="DU9" s="16"/>
      <c r="DV9" s="27"/>
      <c r="DW9" s="27"/>
      <c r="DX9" s="16"/>
      <c r="DY9" s="16"/>
      <c r="DZ9" s="16"/>
      <c r="EA9" s="16"/>
      <c r="EB9" s="16"/>
      <c r="EC9" s="16"/>
      <c r="ED9" s="16"/>
      <c r="EE9" s="16"/>
      <c r="EF9" s="16"/>
      <c r="EG9" s="27"/>
      <c r="EH9" s="27"/>
      <c r="EI9" s="16"/>
      <c r="EJ9" s="16"/>
      <c r="EK9" s="16"/>
      <c r="EL9" s="16"/>
      <c r="EM9" s="16"/>
      <c r="EN9" s="16"/>
      <c r="EO9" s="16"/>
      <c r="EP9" s="16"/>
      <c r="EQ9" s="16"/>
      <c r="ER9" s="16"/>
      <c r="ES9" s="16"/>
      <c r="ET9" s="16"/>
      <c r="EU9" s="16"/>
      <c r="EV9" s="16"/>
      <c r="EW9" s="16"/>
      <c r="EX9" s="16"/>
      <c r="EY9" s="16"/>
    </row>
    <row r="10" spans="1:155">
      <c r="A10" s="11"/>
      <c r="B10" s="11" t="s">
        <v>149</v>
      </c>
      <c r="C10" s="11" t="s">
        <v>150</v>
      </c>
      <c r="D10" s="11" t="s">
        <v>151</v>
      </c>
      <c r="E10" s="11" t="s">
        <v>152</v>
      </c>
      <c r="F10" s="11" t="s">
        <v>153</v>
      </c>
      <c r="N10" s="15"/>
      <c r="P10" s="16"/>
      <c r="S10" s="15"/>
      <c r="T10" s="15"/>
      <c r="U10" s="15"/>
      <c r="W10" s="15"/>
      <c r="X10" s="15"/>
      <c r="Y10" s="15"/>
      <c r="Z10" s="15"/>
      <c r="AA10" s="15"/>
      <c r="AB10" s="15"/>
      <c r="AC10" s="15"/>
      <c r="AD10" s="15"/>
      <c r="AE10" s="15"/>
      <c r="AF10" s="15"/>
      <c r="AG10" s="15"/>
      <c r="AH10" s="15"/>
      <c r="AI10" s="16"/>
      <c r="AJ10" s="16"/>
      <c r="AK10" s="16"/>
      <c r="AL10" s="16"/>
      <c r="AM10" s="16"/>
      <c r="AN10" s="16"/>
      <c r="AO10" s="16"/>
      <c r="AP10" s="16"/>
      <c r="AQ10" s="16"/>
      <c r="AR10" s="15"/>
      <c r="AS10" s="16"/>
      <c r="AT10" s="16"/>
      <c r="AU10" s="16"/>
      <c r="AV10" s="16"/>
      <c r="AW10" s="16"/>
      <c r="AX10" s="16"/>
      <c r="AY10" s="16"/>
      <c r="AZ10" s="16"/>
      <c r="BA10" s="16"/>
      <c r="BB10" s="16"/>
      <c r="BC10" s="15"/>
      <c r="BD10" s="16"/>
      <c r="BE10" s="16"/>
      <c r="BF10" s="16"/>
      <c r="BG10" s="16"/>
      <c r="BH10" s="16"/>
      <c r="BI10" s="16"/>
      <c r="BJ10" s="16"/>
      <c r="BK10" s="16"/>
      <c r="BL10" s="16"/>
      <c r="BM10" s="16"/>
      <c r="BN10" s="15"/>
      <c r="BO10" s="15"/>
      <c r="BP10" s="15"/>
      <c r="BQ10" s="16"/>
      <c r="BR10" s="16"/>
      <c r="BS10" s="16"/>
      <c r="BT10" s="16"/>
      <c r="BU10" s="16"/>
      <c r="BV10" s="16"/>
      <c r="BW10" s="16"/>
      <c r="BX10" s="16"/>
      <c r="BY10" s="15"/>
      <c r="BZ10" s="16"/>
      <c r="CA10" s="15"/>
      <c r="CB10" s="16"/>
      <c r="CC10" s="16"/>
      <c r="CD10" s="16"/>
      <c r="CE10" s="16"/>
      <c r="CF10" s="16"/>
      <c r="CG10" s="16"/>
      <c r="CH10" s="16"/>
      <c r="CI10" s="16"/>
      <c r="CJ10" s="15"/>
      <c r="CK10" s="16"/>
      <c r="CL10" s="15"/>
      <c r="CM10" s="16"/>
      <c r="CN10" s="16"/>
      <c r="CO10" s="16"/>
      <c r="CP10" s="16"/>
      <c r="CQ10" s="16"/>
      <c r="CR10" s="16"/>
      <c r="CS10" s="16"/>
      <c r="CT10" s="16"/>
      <c r="CU10" s="15"/>
      <c r="CV10" s="16"/>
      <c r="CW10" s="16"/>
      <c r="CX10" s="16"/>
      <c r="CY10" s="16"/>
      <c r="CZ10" s="16"/>
      <c r="DA10" s="16"/>
      <c r="DB10" s="16"/>
      <c r="DC10" s="16"/>
      <c r="DD10" s="16"/>
      <c r="DE10" s="16"/>
      <c r="DF10" s="15"/>
      <c r="DG10" s="16"/>
      <c r="DH10" s="16"/>
      <c r="DI10" s="16"/>
      <c r="DJ10" s="16"/>
      <c r="DK10" s="16"/>
      <c r="DL10" s="16"/>
      <c r="DM10" s="16"/>
      <c r="DN10" s="16"/>
      <c r="DO10" s="16"/>
      <c r="DP10" s="16"/>
      <c r="DQ10" s="15"/>
      <c r="DR10" s="16"/>
      <c r="DS10" s="16"/>
      <c r="DT10" s="16"/>
      <c r="DU10" s="16"/>
      <c r="DV10" s="16"/>
      <c r="DW10" s="16"/>
      <c r="DX10" s="16"/>
      <c r="DY10" s="16"/>
      <c r="DZ10" s="16"/>
      <c r="EA10" s="16"/>
      <c r="EB10" s="15"/>
      <c r="EC10" s="16"/>
      <c r="ED10" s="16"/>
      <c r="EE10" s="16"/>
      <c r="EF10" s="16"/>
      <c r="EG10" s="16"/>
      <c r="EH10" s="16"/>
      <c r="EI10" s="16"/>
      <c r="EJ10" s="16"/>
      <c r="EK10" s="16"/>
      <c r="EL10" s="16"/>
      <c r="EM10" s="15"/>
      <c r="EN10" s="16"/>
      <c r="EO10" s="16"/>
      <c r="EP10" s="16"/>
      <c r="EQ10" s="16"/>
      <c r="ER10" s="16"/>
      <c r="ES10" s="16"/>
      <c r="ET10" s="16"/>
      <c r="EU10" s="16"/>
      <c r="EV10" s="16"/>
      <c r="EW10" s="16"/>
      <c r="EX10" s="15"/>
      <c r="EY10" s="16"/>
    </row>
    <row r="11" spans="1:155">
      <c r="A11" s="11" t="s">
        <v>40</v>
      </c>
      <c r="B11" s="12" t="str">
        <f>IF(VALUE($B$6)=0,"",IF(VALUE($B$6)&gt;2022,"R"&amp;TEXT(VALUE($B$6)-2022,"00"),"H"&amp;VALUE($B$6)-1992))</f>
        <v>H28</v>
      </c>
      <c r="C11" s="12" t="str">
        <f>IF(VALUE($B$6)=0,"",IF(VALUE($B$6)&gt;2021,"R"&amp;TEXT(VALUE($B$6)-2021,"00"),"H"&amp;VALUE($B$6)-1991))</f>
        <v>H29</v>
      </c>
      <c r="D11" s="12" t="str">
        <f>IF(VALUE($B$6)=0,"",IF(VALUE($B$6)&gt;2020,"R"&amp;TEXT(VALUE($B$6)-2020,"00"),"H"&amp;VALUE($B$6)-1990))</f>
        <v>H30</v>
      </c>
      <c r="E11" s="12" t="str">
        <f>IF(VALUE($B$6)=0,"",IF(VALUE($B$6)&gt;2019,"R"&amp;TEXT(VALUE($B$6)-2019,"00"),"H"&amp;VALUE($B$6)-1989))</f>
        <v>R01</v>
      </c>
      <c r="F11" s="12" t="str">
        <f>IF(VALUE($B$6)=0,"",IF(VALUE($B$6)&gt;2018,"R"&amp;TEXT(VALUE($B$6)-2018,"00"),"H"&amp;VALUE($B$6)-1988))</f>
        <v>R02</v>
      </c>
      <c r="N11" s="15"/>
      <c r="P11" s="15"/>
      <c r="S11" s="15"/>
      <c r="T11" s="15"/>
      <c r="U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6"/>
      <c r="BF11" s="15"/>
      <c r="BG11" s="15"/>
      <c r="BH11" s="15"/>
      <c r="BI11" s="15"/>
      <c r="BJ11" s="15"/>
      <c r="BK11" s="15"/>
      <c r="BL11" s="15"/>
      <c r="BM11" s="15"/>
      <c r="BN11" s="15"/>
      <c r="BO11" s="15"/>
      <c r="BP11" s="16"/>
      <c r="BQ11" s="15"/>
      <c r="BR11" s="15"/>
      <c r="BS11" s="15"/>
      <c r="BT11" s="15"/>
      <c r="BU11" s="15"/>
      <c r="BV11" s="15"/>
      <c r="BW11" s="15"/>
      <c r="BX11" s="15"/>
      <c r="BY11" s="15"/>
      <c r="BZ11" s="15"/>
      <c r="CA11" s="16"/>
      <c r="CB11" s="15"/>
      <c r="CC11" s="15"/>
      <c r="CD11" s="15"/>
      <c r="CE11" s="15"/>
      <c r="CF11" s="15"/>
      <c r="CG11" s="15"/>
      <c r="CH11" s="15"/>
      <c r="CI11" s="15"/>
      <c r="CJ11" s="15"/>
      <c r="CK11" s="15"/>
      <c r="CL11" s="16"/>
      <c r="CM11" s="15"/>
      <c r="CN11" s="15"/>
      <c r="CO11" s="15"/>
      <c r="CP11" s="15"/>
      <c r="CQ11" s="15"/>
      <c r="CR11" s="15"/>
      <c r="CS11" s="15"/>
      <c r="CT11" s="15"/>
      <c r="CU11" s="15"/>
      <c r="CV11" s="15"/>
      <c r="CW11" s="16"/>
      <c r="CX11" s="15"/>
      <c r="CY11" s="15"/>
      <c r="CZ11" s="15"/>
      <c r="DA11" s="15"/>
      <c r="DB11" s="15"/>
      <c r="DC11" s="15"/>
      <c r="DD11" s="15"/>
      <c r="DE11" s="15"/>
      <c r="DF11" s="15"/>
      <c r="DG11" s="15"/>
      <c r="DH11" s="16"/>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row>
    <row r="12" spans="1:155">
      <c r="N12" s="15"/>
      <c r="P12" s="15"/>
      <c r="S12" s="15"/>
      <c r="T12" s="15"/>
      <c r="U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row>
    <row r="13" spans="1:155">
      <c r="N13" s="15"/>
      <c r="P13" s="15"/>
      <c r="S13" s="15"/>
      <c r="T13" s="15"/>
      <c r="U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row>
    <row r="14" spans="1:155">
      <c r="N14" s="15"/>
      <c r="P14" s="15"/>
      <c r="S14" s="15"/>
      <c r="T14" s="15"/>
      <c r="U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row>
    <row r="15" spans="1:155">
      <c r="N15" s="15"/>
      <c r="P15" s="15"/>
      <c r="S15" s="15"/>
      <c r="T15" s="15"/>
      <c r="U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row>
    <row r="16" spans="1:155">
      <c r="N16" s="15"/>
      <c r="P16" s="15"/>
      <c r="S16" s="15"/>
      <c r="T16" s="15"/>
      <c r="U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row>
    <row r="17" spans="14:155">
      <c r="N17" s="15"/>
      <c r="P17" s="15"/>
      <c r="S17" s="15"/>
      <c r="T17" s="15"/>
      <c r="U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row>
    <row r="18" spans="14:155">
      <c r="N18" s="15"/>
      <c r="P18" s="15"/>
      <c r="S18" s="15"/>
      <c r="T18" s="15"/>
      <c r="U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row>
    <row r="19" spans="14:155">
      <c r="N19" s="15"/>
      <c r="P19" s="15"/>
      <c r="S19" s="15"/>
      <c r="T19" s="15"/>
      <c r="U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row>
    <row r="20" spans="14:155">
      <c r="N20" s="15"/>
      <c r="P20" s="15"/>
      <c r="S20" s="15"/>
      <c r="T20" s="15"/>
      <c r="U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17"/>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dcterms:created xsi:type="dcterms:W3CDTF">2021-12-03T08:56:00Z</dcterms:created>
  <dcterms:modified xsi:type="dcterms:W3CDTF">2022-06-29T00:40:30Z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